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0BC164E2-7C09-4413-A39B-C571EA1C6E50}"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6" r:id="rId14"/>
    <pivotCache cacheId="669" r:id="rId15"/>
    <pivotCache cacheId="7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0" i="14" l="1"/>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<sst xmlns="http://schemas.openxmlformats.org/spreadsheetml/2006/main" count="20072" uniqueCount="3626">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</sst>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0" xfId="0" applyNumberFormat="1"/>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8310">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79344999999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805921412037"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3"/>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3"/>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4"/>
    <x v="1"/>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4"/>
    <x v="1"/>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3"/>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STABLE"/>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3"/>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069">
      <pivotArea outline="0" collapsedLevelsAreSubtotals="1" fieldPosition="0"/>
    </format>
    <format dxfId="2068">
      <pivotArea dataOnly="0" labelOnly="1" grandCol="1" outline="0" fieldPosition="0"/>
    </format>
    <format dxfId="2067">
      <pivotArea outline="0" collapsedLevelsAreSubtotals="1" fieldPosition="0"/>
    </format>
    <format dxfId="2066">
      <pivotArea dataOnly="0" labelOnly="1" grandCol="1" outline="0" fieldPosition="0"/>
    </format>
    <format dxfId="2065">
      <pivotArea dataOnly="0" labelOnly="1" grandRow="1" outline="0" fieldPosition="0"/>
    </format>
    <format dxfId="2064">
      <pivotArea dataOnly="0" labelOnly="1" grandCol="1" outline="0" fieldPosition="0"/>
    </format>
    <format dxfId="2063">
      <pivotArea dataOnly="0" labelOnly="1" grandCol="1" outline="0" fieldPosition="0"/>
    </format>
    <format dxfId="2062">
      <pivotArea dataOnly="0" labelOnly="1" outline="0" fieldPosition="0">
        <references count="1">
          <reference field="14" count="0"/>
        </references>
      </pivotArea>
    </format>
    <format dxfId="2061">
      <pivotArea dataOnly="0" labelOnly="1" grandCol="1" outline="0" fieldPosition="0"/>
    </format>
    <format dxfId="2060">
      <pivotArea dataOnly="0" labelOnly="1" outline="0" fieldPosition="0">
        <references count="1">
          <reference field="14" count="0"/>
        </references>
      </pivotArea>
    </format>
    <format dxfId="2059">
      <pivotArea dataOnly="0" labelOnly="1" grandCol="1" outline="0" fieldPosition="0"/>
    </format>
    <format dxfId="2058">
      <pivotArea grandRow="1" outline="0" collapsedLevelsAreSubtotals="1" fieldPosition="0"/>
    </format>
    <format dxfId="2057">
      <pivotArea dataOnly="0" labelOnly="1" grandRow="1" outline="0" fieldPosition="0"/>
    </format>
    <format dxfId="2056">
      <pivotArea dataOnly="0" labelOnly="1" grandRow="1" outline="0" fieldPosition="0"/>
    </format>
    <format dxfId="2055">
      <pivotArea grandRow="1" outline="0" collapsedLevelsAreSubtotals="1" fieldPosition="0"/>
    </format>
    <format dxfId="2054">
      <pivotArea dataOnly="0" labelOnly="1" grandRow="1" outline="0" fieldPosition="0"/>
    </format>
    <format dxfId="2053">
      <pivotArea grandRow="1" outline="0" collapsedLevelsAreSubtotals="1" fieldPosition="0"/>
    </format>
    <format dxfId="2052">
      <pivotArea dataOnly="0" labelOnly="1" grandRow="1" outline="0" fieldPosition="0"/>
    </format>
    <format dxfId="2051">
      <pivotArea grandRow="1" outline="0" collapsedLevelsAreSubtotals="1" fieldPosition="0"/>
    </format>
    <format dxfId="2050">
      <pivotArea grandRow="1" outline="0" collapsedLevelsAreSubtotals="1" fieldPosition="0"/>
    </format>
    <format dxfId="2049">
      <pivotArea dataOnly="0" labelOnly="1" grandRow="1" outline="0" fieldPosition="0"/>
    </format>
    <format dxfId="2048">
      <pivotArea dataOnly="0" labelOnly="1" grandRow="1" outline="0" fieldPosition="0"/>
    </format>
    <format dxfId="2047">
      <pivotArea dataOnly="0" labelOnly="1" grandRow="1" outline="0" fieldPosition="0"/>
    </format>
    <format dxfId="2046">
      <pivotArea dataOnly="0" labelOnly="1" grandRow="1" outline="0" fieldPosition="0"/>
    </format>
    <format dxfId="2045">
      <pivotArea grandRow="1" outline="0" collapsedLevelsAreSubtotals="1" fieldPosition="0"/>
    </format>
    <format dxfId="2044">
      <pivotArea dataOnly="0" labelOnly="1" grandRow="1" outline="0" fieldPosition="0"/>
    </format>
    <format dxfId="2043">
      <pivotArea dataOnly="0" labelOnly="1" outline="0" fieldPosition="0">
        <references count="1">
          <reference field="14" count="0"/>
        </references>
      </pivotArea>
    </format>
    <format dxfId="2042">
      <pivotArea dataOnly="0" labelOnly="1" grandCol="1" outline="0" fieldPosition="0"/>
    </format>
    <format dxfId="2041">
      <pivotArea grandRow="1" outline="0" collapsedLevelsAreSubtotals="1" fieldPosition="0"/>
    </format>
    <format dxfId="2040">
      <pivotArea dataOnly="0" labelOnly="1" grandRow="1" outline="0" fieldPosition="0"/>
    </format>
    <format dxfId="2039">
      <pivotArea grandRow="1" outline="0" collapsedLevelsAreSubtotals="1" fieldPosition="0"/>
    </format>
    <format dxfId="2038">
      <pivotArea dataOnly="0" labelOnly="1" grandRow="1" outline="0" fieldPosition="0"/>
    </format>
    <format dxfId="2037">
      <pivotArea dataOnly="0" labelOnly="1" outline="0" fieldPosition="0">
        <references count="1">
          <reference field="14" count="0"/>
        </references>
      </pivotArea>
    </format>
    <format dxfId="2036">
      <pivotArea dataOnly="0" labelOnly="1" grandCol="1" outline="0" fieldPosition="0"/>
    </format>
    <format dxfId="2035">
      <pivotArea dataOnly="0" labelOnly="1" grandCol="1" outline="0" fieldPosition="0"/>
    </format>
    <format dxfId="2034">
      <pivotArea grandRow="1" grandCol="1" outline="0" collapsedLevelsAreSubtotals="1" fieldPosition="0"/>
    </format>
    <format dxfId="2033">
      <pivotArea dataOnly="0" labelOnly="1" outline="0" fieldPosition="0">
        <references count="1">
          <reference field="14" count="0"/>
        </references>
      </pivotArea>
    </format>
    <format dxfId="2032">
      <pivotArea dataOnly="0" labelOnly="1" grandCol="1" outline="0" fieldPosition="0"/>
    </format>
    <format dxfId="2031">
      <pivotArea dataOnly="0" labelOnly="1" outline="0" fieldPosition="0">
        <references count="1">
          <reference field="14" count="0"/>
        </references>
      </pivotArea>
    </format>
    <format dxfId="2030">
      <pivotArea dataOnly="0" labelOnly="1" grandCol="1" outline="0" fieldPosition="0"/>
    </format>
    <format dxfId="2029">
      <pivotArea grandRow="1" outline="0" collapsedLevelsAreSubtotals="1" fieldPosition="0"/>
    </format>
    <format dxfId="2028">
      <pivotArea grandRow="1" outline="0" collapsedLevelsAreSubtotals="1" fieldPosition="0"/>
    </format>
    <format dxfId="2027">
      <pivotArea type="origin" dataOnly="0" labelOnly="1" outline="0" fieldPosition="0"/>
    </format>
    <format dxfId="2026">
      <pivotArea type="origin" dataOnly="0" labelOnly="1" outline="0" fieldPosition="0"/>
    </format>
    <format dxfId="2025">
      <pivotArea type="origin" dataOnly="0" labelOnly="1" outline="0" fieldPosition="0"/>
    </format>
    <format dxfId="2024">
      <pivotArea dataOnly="0" labelOnly="1" outline="0" fieldPosition="0">
        <references count="1">
          <reference field="14" count="0"/>
        </references>
      </pivotArea>
    </format>
    <format dxfId="2023">
      <pivotArea type="topRight" dataOnly="0" labelOnly="1" outline="0" fieldPosition="0"/>
    </format>
    <format dxfId="2022">
      <pivotArea outline="0" collapsedLevelsAreSubtotals="1" fieldPosition="0"/>
    </format>
    <format dxfId="2021">
      <pivotArea dataOnly="0" labelOnly="1" grandRow="1" outline="0" fieldPosition="0"/>
    </format>
    <format dxfId="2020">
      <pivotArea dataOnly="0" labelOnly="1" outline="0" fieldPosition="0">
        <references count="1">
          <reference field="14" count="0"/>
        </references>
      </pivotArea>
    </format>
    <format dxfId="2019">
      <pivotArea dataOnly="0" labelOnly="1" grandCol="1" outline="0" fieldPosition="0"/>
    </format>
    <format dxfId="2018">
      <pivotArea dataOnly="0" labelOnly="1" outline="0" fieldPosition="0">
        <references count="1">
          <reference field="14" count="0"/>
        </references>
      </pivotArea>
    </format>
    <format dxfId="2017">
      <pivotArea dataOnly="0" labelOnly="1" grandCol="1" outline="0" fieldPosition="0"/>
    </format>
    <format dxfId="2016">
      <pivotArea grandRow="1" outline="0" collapsedLevelsAreSubtotals="1" fieldPosition="0"/>
    </format>
    <format dxfId="2015">
      <pivotArea dataOnly="0" labelOnly="1" grandRow="1" outline="0" fieldPosition="0"/>
    </format>
    <format dxfId="2014">
      <pivotArea outline="0" collapsedLevelsAreSubtotals="1" fieldPosition="0"/>
    </format>
    <format dxfId="2013">
      <pivotArea dataOnly="0" labelOnly="1" grandRow="1" outline="0" fieldPosition="0"/>
    </format>
    <format dxfId="2012">
      <pivotArea dataOnly="0" labelOnly="1" outline="0" fieldPosition="0">
        <references count="1">
          <reference field="14" count="0"/>
        </references>
      </pivotArea>
    </format>
    <format dxfId="2011">
      <pivotArea dataOnly="0" labelOnly="1" grandCol="1" outline="0" fieldPosition="0"/>
    </format>
    <format dxfId="2010">
      <pivotArea grandRow="1" outline="0" collapsedLevelsAreSubtotals="1" fieldPosition="0"/>
    </format>
    <format dxfId="2009">
      <pivotArea dataOnly="0" labelOnly="1" grandRow="1" outline="0" fieldPosition="0"/>
    </format>
    <format dxfId="2008">
      <pivotArea grandRow="1" outline="0" collapsedLevelsAreSubtotals="1" fieldPosition="0"/>
    </format>
    <format dxfId="2007">
      <pivotArea dataOnly="0" labelOnly="1" grandRow="1" outline="0" fieldPosition="0"/>
    </format>
    <format dxfId="2006">
      <pivotArea dataOnly="0" labelOnly="1" outline="0" fieldPosition="0">
        <references count="1">
          <reference field="14" count="0"/>
        </references>
      </pivotArea>
    </format>
    <format dxfId="2005">
      <pivotArea dataOnly="0" labelOnly="1" grandCol="1" outline="0" fieldPosition="0"/>
    </format>
    <format dxfId="2004">
      <pivotArea grandRow="1" outline="0" collapsedLevelsAreSubtotals="1" fieldPosition="0"/>
    </format>
    <format dxfId="2003">
      <pivotArea dataOnly="0" labelOnly="1" grandRow="1" outline="0" fieldPosition="0"/>
    </format>
    <format dxfId="2002">
      <pivotArea dataOnly="0" labelOnly="1" outline="0" fieldPosition="0">
        <references count="1">
          <reference field="14" count="0"/>
        </references>
      </pivotArea>
    </format>
    <format dxfId="2001">
      <pivotArea dataOnly="0" labelOnly="1" grandCol="1" outline="0" fieldPosition="0"/>
    </format>
    <format dxfId="2000">
      <pivotArea grandRow="1" outline="0" collapsedLevelsAreSubtotals="1" fieldPosition="0"/>
    </format>
    <format dxfId="1999">
      <pivotArea dataOnly="0" labelOnly="1" grandRow="1" outline="0" fieldPosition="0"/>
    </format>
    <format dxfId="1998">
      <pivotArea outline="0" collapsedLevelsAreSubtotals="1" fieldPosition="0"/>
    </format>
    <format dxfId="1997">
      <pivotArea dataOnly="0" labelOnly="1" grandRow="1" outline="0" fieldPosition="0"/>
    </format>
    <format dxfId="1996">
      <pivotArea dataOnly="0" labelOnly="1" outline="0" fieldPosition="0">
        <references count="1">
          <reference field="14" count="0"/>
        </references>
      </pivotArea>
    </format>
    <format dxfId="1995">
      <pivotArea dataOnly="0" labelOnly="1" grandCol="1" outline="0" fieldPosition="0"/>
    </format>
    <format dxfId="1994">
      <pivotArea field="12" type="button" dataOnly="0" labelOnly="1" outline="0"/>
    </format>
    <format dxfId="1993">
      <pivotArea type="origin" dataOnly="0" labelOnly="1" outline="0" fieldPosition="0"/>
    </format>
    <format dxfId="1992">
      <pivotArea dataOnly="0" labelOnly="1" grandRow="1" outline="0" fieldPosition="0"/>
    </format>
    <format dxfId="1991">
      <pivotArea field="12" type="button" dataOnly="0" labelOnly="1" outline="0"/>
    </format>
    <format dxfId="1990">
      <pivotArea type="origin" dataOnly="0" labelOnly="1" outline="0" fieldPosition="0"/>
    </format>
    <format dxfId="1989">
      <pivotArea dataOnly="0" labelOnly="1" grandRow="1" outline="0" fieldPosition="0"/>
    </format>
    <format dxfId="1988">
      <pivotArea field="12" type="button" dataOnly="0" labelOnly="1" outline="0"/>
    </format>
    <format dxfId="1987">
      <pivotArea type="origin" dataOnly="0" labelOnly="1" outline="0" fieldPosition="0"/>
    </format>
    <format dxfId="1986">
      <pivotArea dataOnly="0" labelOnly="1" grandRow="1" outline="0" fieldPosition="0"/>
    </format>
    <format dxfId="1985">
      <pivotArea field="12" type="button" dataOnly="0" labelOnly="1" outline="0"/>
    </format>
    <format dxfId="1984">
      <pivotArea type="origin" dataOnly="0" labelOnly="1" outline="0" fieldPosition="0"/>
    </format>
    <format dxfId="1983">
      <pivotArea dataOnly="0" labelOnly="1" grandRow="1" outline="0" fieldPosition="0"/>
    </format>
    <format dxfId="1982">
      <pivotArea grandRow="1" outline="0" collapsedLevelsAreSubtotals="1" fieldPosition="0"/>
    </format>
    <format dxfId="1981">
      <pivotArea dataOnly="0" labelOnly="1" grandRow="1" outline="0" fieldPosition="0"/>
    </format>
    <format dxfId="1980">
      <pivotArea grandRow="1" outline="0" collapsedLevelsAreSubtotals="1" fieldPosition="0"/>
    </format>
    <format dxfId="1979">
      <pivotArea dataOnly="0" labelOnly="1" grandRow="1" outline="0" fieldPosition="0"/>
    </format>
    <format dxfId="1978">
      <pivotArea outline="0" collapsedLevelsAreSubtotals="1" fieldPosition="0"/>
    </format>
    <format dxfId="1977">
      <pivotArea dataOnly="0" labelOnly="1" grandRow="1" outline="0" fieldPosition="0"/>
    </format>
    <format dxfId="1976">
      <pivotArea outline="0" collapsedLevelsAreSubtotals="1" fieldPosition="0"/>
    </format>
    <format dxfId="1975">
      <pivotArea dataOnly="0" labelOnly="1" grandRow="1" outline="0" fieldPosition="0"/>
    </format>
    <format dxfId="1974">
      <pivotArea dataOnly="0" labelOnly="1" outline="0" fieldPosition="0">
        <references count="1">
          <reference field="14" count="0"/>
        </references>
      </pivotArea>
    </format>
    <format dxfId="1973">
      <pivotArea dataOnly="0" labelOnly="1" grandCol="1" outline="0" fieldPosition="0"/>
    </format>
    <format dxfId="1972">
      <pivotArea dataOnly="0" labelOnly="1" outline="0" fieldPosition="0">
        <references count="1">
          <reference field="14" count="0"/>
        </references>
      </pivotArea>
    </format>
    <format dxfId="1971">
      <pivotArea dataOnly="0" labelOnly="1" grandCol="1" outline="0" fieldPosition="0"/>
    </format>
    <format dxfId="1970">
      <pivotArea outline="0" fieldPosition="0">
        <references count="1">
          <reference field="14" count="0" selected="0"/>
        </references>
      </pivotArea>
    </format>
    <format dxfId="1969">
      <pivotArea dataOnly="0" labelOnly="1" grandRow="1" outline="0" fieldPosition="0"/>
    </format>
    <format dxfId="1968">
      <pivotArea dataOnly="0" labelOnly="1" outline="0" fieldPosition="0">
        <references count="1">
          <reference field="14" count="0"/>
        </references>
      </pivotArea>
    </format>
    <format dxfId="1967">
      <pivotArea grandRow="1" outline="0" collapsedLevelsAreSubtotals="1" fieldPosition="0"/>
    </format>
    <format dxfId="1966">
      <pivotArea dataOnly="0" labelOnly="1" grandRow="1" outline="0" fieldPosition="0"/>
    </format>
    <format dxfId="1965">
      <pivotArea outline="0" collapsedLevelsAreSubtotals="1" fieldPosition="0"/>
    </format>
    <format dxfId="1964">
      <pivotArea dataOnly="0" labelOnly="1" grandRow="1" outline="0" fieldPosition="0"/>
    </format>
    <format dxfId="1963">
      <pivotArea dataOnly="0" labelOnly="1" outline="0" fieldPosition="0">
        <references count="1">
          <reference field="14" count="0"/>
        </references>
      </pivotArea>
    </format>
    <format dxfId="1962">
      <pivotArea dataOnly="0" labelOnly="1" grandCol="1" outline="0" fieldPosition="0"/>
    </format>
    <format dxfId="1961">
      <pivotArea outline="0" collapsedLevelsAreSubtotals="1" fieldPosition="0"/>
    </format>
    <format dxfId="1960">
      <pivotArea dataOnly="0" labelOnly="1" grandRow="1" outline="0" fieldPosition="0"/>
    </format>
    <format dxfId="1959">
      <pivotArea dataOnly="0" labelOnly="1" outline="0" fieldPosition="0">
        <references count="1">
          <reference field="14" count="0"/>
        </references>
      </pivotArea>
    </format>
    <format dxfId="1958">
      <pivotArea dataOnly="0" labelOnly="1" grandCol="1" outline="0" fieldPosition="0"/>
    </format>
    <format dxfId="1957">
      <pivotArea outline="0" collapsedLevelsAreSubtotals="1" fieldPosition="0"/>
    </format>
    <format dxfId="1956">
      <pivotArea dataOnly="0" labelOnly="1" grandRow="1" outline="0" fieldPosition="0"/>
    </format>
    <format dxfId="1955">
      <pivotArea dataOnly="0" labelOnly="1" outline="0" fieldPosition="0">
        <references count="1">
          <reference field="14" count="0"/>
        </references>
      </pivotArea>
    </format>
    <format dxfId="1954">
      <pivotArea dataOnly="0" labelOnly="1" grandCol="1" outline="0" fieldPosition="0"/>
    </format>
    <format dxfId="1953">
      <pivotArea dataOnly="0" labelOnly="1" outline="0" fieldPosition="0">
        <references count="1">
          <reference field="14" count="0"/>
        </references>
      </pivotArea>
    </format>
    <format dxfId="1952">
      <pivotArea dataOnly="0" labelOnly="1" grandCol="1" outline="0" fieldPosition="0"/>
    </format>
    <format dxfId="1951">
      <pivotArea grandRow="1" outline="0" collapsedLevelsAreSubtotals="1" fieldPosition="0"/>
    </format>
    <format dxfId="1950">
      <pivotArea dataOnly="0" labelOnly="1" grandRow="1" outline="0" fieldPosition="0"/>
    </format>
    <format dxfId="1949">
      <pivotArea outline="0" collapsedLevelsAreSubtotals="1" fieldPosition="0"/>
    </format>
    <format dxfId="1948">
      <pivotArea dataOnly="0" labelOnly="1" grandRow="1" outline="0" fieldPosition="0"/>
    </format>
    <format dxfId="1947">
      <pivotArea dataOnly="0" labelOnly="1" outline="0" fieldPosition="0">
        <references count="1">
          <reference field="14" count="0"/>
        </references>
      </pivotArea>
    </format>
    <format dxfId="1946">
      <pivotArea dataOnly="0" labelOnly="1" grandCol="1" outline="0" fieldPosition="0"/>
    </format>
    <format dxfId="1945">
      <pivotArea outline="0" collapsedLevelsAreSubtotals="1" fieldPosition="0"/>
    </format>
    <format dxfId="1944">
      <pivotArea field="15" type="button" dataOnly="0" labelOnly="1" outline="0" axis="axisRow" fieldPosition="0"/>
    </format>
    <format dxfId="1943">
      <pivotArea dataOnly="0" labelOnly="1" outline="0" fieldPosition="0">
        <references count="1">
          <reference field="15" count="0"/>
        </references>
      </pivotArea>
    </format>
    <format dxfId="1942">
      <pivotArea dataOnly="0" labelOnly="1" grandRow="1" outline="0" fieldPosition="0"/>
    </format>
    <format dxfId="1941">
      <pivotArea dataOnly="0" labelOnly="1" outline="0" fieldPosition="0">
        <references count="1">
          <reference field="14" count="0"/>
        </references>
      </pivotArea>
    </format>
    <format dxfId="1940">
      <pivotArea dataOnly="0" labelOnly="1" grandCol="1" outline="0" fieldPosition="0"/>
    </format>
    <format dxfId="1939">
      <pivotArea outline="0" collapsedLevelsAreSubtotals="1" fieldPosition="0"/>
    </format>
    <format dxfId="1938">
      <pivotArea field="15" type="button" dataOnly="0" labelOnly="1" outline="0" axis="axisRow" fieldPosition="0"/>
    </format>
    <format dxfId="1937">
      <pivotArea dataOnly="0" labelOnly="1" outline="0" fieldPosition="0">
        <references count="1">
          <reference field="15" count="0"/>
        </references>
      </pivotArea>
    </format>
    <format dxfId="1936">
      <pivotArea dataOnly="0" labelOnly="1" grandRow="1" outline="0" fieldPosition="0"/>
    </format>
    <format dxfId="1935">
      <pivotArea dataOnly="0" labelOnly="1" outline="0" fieldPosition="0">
        <references count="1">
          <reference field="14" count="0"/>
        </references>
      </pivotArea>
    </format>
    <format dxfId="1934">
      <pivotArea dataOnly="0" labelOnly="1" grandCol="1" outline="0" fieldPosition="0"/>
    </format>
    <format dxfId="1933">
      <pivotArea outline="0" collapsedLevelsAreSubtotals="1" fieldPosition="0"/>
    </format>
    <format dxfId="1932">
      <pivotArea field="15" type="button" dataOnly="0" labelOnly="1" outline="0" axis="axisRow" fieldPosition="0"/>
    </format>
    <format dxfId="1931">
      <pivotArea dataOnly="0" labelOnly="1" outline="0" fieldPosition="0">
        <references count="1">
          <reference field="15" count="0"/>
        </references>
      </pivotArea>
    </format>
    <format dxfId="1930">
      <pivotArea dataOnly="0" labelOnly="1" grandRow="1" outline="0" fieldPosition="0"/>
    </format>
    <format dxfId="1929">
      <pivotArea dataOnly="0" labelOnly="1" outline="0" fieldPosition="0">
        <references count="1">
          <reference field="14" count="0"/>
        </references>
      </pivotArea>
    </format>
    <format dxfId="1928">
      <pivotArea dataOnly="0" labelOnly="1" grandCol="1" outline="0" fieldPosition="0"/>
    </format>
    <format dxfId="1927">
      <pivotArea outline="0" collapsedLevelsAreSubtotals="1" fieldPosition="0"/>
    </format>
    <format dxfId="1926">
      <pivotArea field="15" type="button" dataOnly="0" labelOnly="1" outline="0" axis="axisRow" fieldPosition="0"/>
    </format>
    <format dxfId="1925">
      <pivotArea dataOnly="0" labelOnly="1" outline="0" fieldPosition="0">
        <references count="1">
          <reference field="15" count="0"/>
        </references>
      </pivotArea>
    </format>
    <format dxfId="1924">
      <pivotArea dataOnly="0" labelOnly="1" grandRow="1" outline="0" fieldPosition="0"/>
    </format>
    <format dxfId="1923">
      <pivotArea dataOnly="0" labelOnly="1" outline="0" fieldPosition="0">
        <references count="1">
          <reference field="14" count="0"/>
        </references>
      </pivotArea>
    </format>
    <format dxfId="1922">
      <pivotArea dataOnly="0" labelOnly="1" grandCol="1" outline="0" fieldPosition="0"/>
    </format>
    <format dxfId="1921">
      <pivotArea grandRow="1" outline="0" collapsedLevelsAreSubtotals="1" fieldPosition="0"/>
    </format>
    <format dxfId="1920">
      <pivotArea dataOnly="0" labelOnly="1" grandRow="1" outline="0" fieldPosition="0"/>
    </format>
    <format dxfId="1919">
      <pivotArea grandRow="1" outline="0" collapsedLevelsAreSubtotals="1" fieldPosition="0"/>
    </format>
    <format dxfId="1918">
      <pivotArea dataOnly="0" labelOnly="1" grandRow="1" outline="0" fieldPosition="0"/>
    </format>
    <format dxfId="1917">
      <pivotArea outline="0" collapsedLevelsAreSubtotals="1" fieldPosition="0"/>
    </format>
    <format dxfId="1916">
      <pivotArea dataOnly="0" labelOnly="1" outline="0" fieldPosition="0">
        <references count="1">
          <reference field="14" count="0"/>
        </references>
      </pivotArea>
    </format>
    <format dxfId="1915">
      <pivotArea dataOnly="0" labelOnly="1" grandCol="1" outline="0" fieldPosition="0"/>
    </format>
    <format dxfId="1914">
      <pivotArea outline="0" collapsedLevelsAreSubtotals="1" fieldPosition="0"/>
    </format>
    <format dxfId="1913">
      <pivotArea dataOnly="0" labelOnly="1" outline="0" fieldPosition="0">
        <references count="1">
          <reference field="14" count="0"/>
        </references>
      </pivotArea>
    </format>
    <format dxfId="1912">
      <pivotArea dataOnly="0" labelOnly="1" grandCol="1" outline="0" fieldPosition="0"/>
    </format>
    <format dxfId="1911">
      <pivotArea outline="0" collapsedLevelsAreSubtotals="1" fieldPosition="0"/>
    </format>
    <format dxfId="1910">
      <pivotArea field="15" type="button" dataOnly="0" labelOnly="1" outline="0" axis="axisRow" fieldPosition="0"/>
    </format>
    <format dxfId="1909">
      <pivotArea dataOnly="0" labelOnly="1" outline="0" fieldPosition="0">
        <references count="1">
          <reference field="15" count="12">
            <x v="0"/>
            <x v="2"/>
            <x v="3"/>
            <x v="4"/>
            <x v="5"/>
            <x v="7"/>
            <x v="8"/>
            <x v="9"/>
            <x v="10"/>
            <x v="11"/>
            <x v="15"/>
            <x v="17"/>
          </reference>
        </references>
      </pivotArea>
    </format>
    <format dxfId="1908">
      <pivotArea dataOnly="0" labelOnly="1" grandRow="1" outline="0" fieldPosition="0"/>
    </format>
    <format dxfId="1907">
      <pivotArea dataOnly="0" labelOnly="1" outline="0" fieldPosition="0">
        <references count="1">
          <reference field="14" count="0"/>
        </references>
      </pivotArea>
    </format>
    <format dxfId="1906">
      <pivotArea dataOnly="0" labelOnly="1" grandCol="1" outline="0" fieldPosition="0"/>
    </format>
    <format dxfId="1905">
      <pivotArea outline="0" collapsedLevelsAreSubtotals="1" fieldPosition="0"/>
    </format>
    <format dxfId="1904">
      <pivotArea field="15" type="button" dataOnly="0" labelOnly="1" outline="0" axis="axisRow" fieldPosition="0"/>
    </format>
    <format dxfId="1903">
      <pivotArea dataOnly="0" labelOnly="1" outline="0" fieldPosition="0">
        <references count="1">
          <reference field="15" count="12">
            <x v="0"/>
            <x v="2"/>
            <x v="3"/>
            <x v="4"/>
            <x v="5"/>
            <x v="7"/>
            <x v="8"/>
            <x v="9"/>
            <x v="10"/>
            <x v="11"/>
            <x v="15"/>
            <x v="17"/>
          </reference>
        </references>
      </pivotArea>
    </format>
    <format dxfId="1902">
      <pivotArea dataOnly="0" labelOnly="1" grandRow="1" outline="0" fieldPosition="0"/>
    </format>
    <format dxfId="1901">
      <pivotArea dataOnly="0" labelOnly="1" outline="0" fieldPosition="0">
        <references count="1">
          <reference field="14" count="0"/>
        </references>
      </pivotArea>
    </format>
    <format dxfId="1900">
      <pivotArea dataOnly="0" labelOnly="1" grandCol="1" outline="0" fieldPosition="0"/>
    </format>
    <format dxfId="1899">
      <pivotArea grandRow="1" outline="0" collapsedLevelsAreSubtotals="1" fieldPosition="0"/>
    </format>
    <format dxfId="1898">
      <pivotArea dataOnly="0" labelOnly="1" grandRow="1" outline="0" fieldPosition="0"/>
    </format>
    <format dxfId="1897">
      <pivotArea field="15" type="button" dataOnly="0" labelOnly="1" outline="0" axis="axisRow" fieldPosition="0"/>
    </format>
    <format dxfId="1896">
      <pivotArea dataOnly="0" labelOnly="1" outline="0" fieldPosition="0">
        <references count="1">
          <reference field="14" count="0"/>
        </references>
      </pivotArea>
    </format>
    <format dxfId="1895">
      <pivotArea dataOnly="0" labelOnly="1" grandCol="1" outline="0" fieldPosition="0"/>
    </format>
    <format dxfId="1894">
      <pivotArea outline="0" collapsedLevelsAreSubtotals="1" fieldPosition="0"/>
    </format>
    <format dxfId="1893">
      <pivotArea field="15" type="button" dataOnly="0" labelOnly="1" outline="0" axis="axisRow" fieldPosition="0"/>
    </format>
    <format dxfId="1892">
      <pivotArea dataOnly="0" labelOnly="1" outline="0" fieldPosition="0">
        <references count="1">
          <reference field="15" count="7">
            <x v="2"/>
            <x v="3"/>
            <x v="4"/>
            <x v="5"/>
            <x v="8"/>
            <x v="9"/>
            <x v="11"/>
          </reference>
        </references>
      </pivotArea>
    </format>
    <format dxfId="1891">
      <pivotArea dataOnly="0" labelOnly="1" grandRow="1" outline="0" fieldPosition="0"/>
    </format>
    <format dxfId="1890">
      <pivotArea dataOnly="0" labelOnly="1" outline="0" fieldPosition="0">
        <references count="1">
          <reference field="14" count="0"/>
        </references>
      </pivotArea>
    </format>
    <format dxfId="1889">
      <pivotArea dataOnly="0" labelOnly="1" grandCol="1" outline="0" fieldPosition="0"/>
    </format>
    <format dxfId="1888">
      <pivotArea outline="0" collapsedLevelsAreSubtotals="1" fieldPosition="0"/>
    </format>
    <format dxfId="1887">
      <pivotArea field="15" type="button" dataOnly="0" labelOnly="1" outline="0" axis="axisRow" fieldPosition="0"/>
    </format>
    <format dxfId="1886">
      <pivotArea dataOnly="0" labelOnly="1" outline="0" fieldPosition="0">
        <references count="1">
          <reference field="15" count="7">
            <x v="2"/>
            <x v="3"/>
            <x v="4"/>
            <x v="5"/>
            <x v="8"/>
            <x v="9"/>
            <x v="11"/>
          </reference>
        </references>
      </pivotArea>
    </format>
    <format dxfId="1885">
      <pivotArea dataOnly="0" labelOnly="1" grandRow="1" outline="0" fieldPosition="0"/>
    </format>
    <format dxfId="1884">
      <pivotArea dataOnly="0" labelOnly="1" outline="0" fieldPosition="0">
        <references count="1">
          <reference field="14" count="0"/>
        </references>
      </pivotArea>
    </format>
    <format dxfId="1883">
      <pivotArea dataOnly="0" labelOnly="1" grandCol="1" outline="0" fieldPosition="0"/>
    </format>
    <format dxfId="1882">
      <pivotArea outline="0" collapsedLevelsAreSubtotals="1" fieldPosition="0"/>
    </format>
    <format dxfId="1881">
      <pivotArea field="15" type="button" dataOnly="0" labelOnly="1" outline="0" axis="axisRow" fieldPosition="0"/>
    </format>
    <format dxfId="1880">
      <pivotArea dataOnly="0" labelOnly="1" outline="0" fieldPosition="0">
        <references count="1">
          <reference field="15" count="7">
            <x v="2"/>
            <x v="3"/>
            <x v="4"/>
            <x v="5"/>
            <x v="8"/>
            <x v="9"/>
            <x v="11"/>
          </reference>
        </references>
      </pivotArea>
    </format>
    <format dxfId="1879">
      <pivotArea dataOnly="0" labelOnly="1" grandRow="1" outline="0" fieldPosition="0"/>
    </format>
    <format dxfId="1878">
      <pivotArea dataOnly="0" labelOnly="1" outline="0" fieldPosition="0">
        <references count="1">
          <reference field="14" count="0"/>
        </references>
      </pivotArea>
    </format>
    <format dxfId="1877">
      <pivotArea dataOnly="0" labelOnly="1" grandCol="1" outline="0" fieldPosition="0"/>
    </format>
    <format dxfId="1876">
      <pivotArea field="15" type="button" dataOnly="0" labelOnly="1" outline="0" axis="axisRow" fieldPosition="0"/>
    </format>
    <format dxfId="1875">
      <pivotArea dataOnly="0" labelOnly="1" outline="0" fieldPosition="0">
        <references count="1">
          <reference field="14" count="0"/>
        </references>
      </pivotArea>
    </format>
    <format dxfId="1874">
      <pivotArea dataOnly="0" labelOnly="1" grandCol="1" outline="0" fieldPosition="0"/>
    </format>
    <format dxfId="1873">
      <pivotArea grandRow="1" outline="0" collapsedLevelsAreSubtotals="1" fieldPosition="0"/>
    </format>
    <format dxfId="1872">
      <pivotArea dataOnly="0" labelOnly="1" grandRow="1" outline="0" fieldPosition="0"/>
    </format>
    <format dxfId="1871">
      <pivotArea grandRow="1" outline="0" collapsedLevelsAreSubtotals="1" fieldPosition="0"/>
    </format>
    <format dxfId="1870">
      <pivotArea outline="0" collapsedLevelsAreSubtotals="1" fieldPosition="0"/>
    </format>
    <format dxfId="1869">
      <pivotArea dataOnly="0" labelOnly="1" outline="0" fieldPosition="0">
        <references count="1">
          <reference field="15" count="8">
            <x v="2"/>
            <x v="3"/>
            <x v="4"/>
            <x v="5"/>
            <x v="8"/>
            <x v="9"/>
            <x v="11"/>
            <x v="15"/>
          </reference>
        </references>
      </pivotArea>
    </format>
    <format dxfId="1868">
      <pivotArea dataOnly="0" labelOnly="1" grandRow="1" outline="0" fieldPosition="0"/>
    </format>
    <format dxfId="1867">
      <pivotArea field="15" type="button" dataOnly="0" labelOnly="1" outline="0" axis="axisRow" fieldPosition="0"/>
    </format>
    <format dxfId="1866">
      <pivotArea dataOnly="0" labelOnly="1" outline="0" fieldPosition="0">
        <references count="1">
          <reference field="14" count="0"/>
        </references>
      </pivotArea>
    </format>
    <format dxfId="1865">
      <pivotArea dataOnly="0" labelOnly="1" grandCol="1" outline="0" fieldPosition="0"/>
    </format>
    <format dxfId="1864">
      <pivotArea dataOnly="0" labelOnly="1" grandRow="1" outline="0" fieldPosition="0"/>
    </format>
    <format dxfId="1863">
      <pivotArea outline="0" collapsedLevelsAreSubtotals="1" fieldPosition="0"/>
    </format>
    <format dxfId="1862">
      <pivotArea field="15" type="button" dataOnly="0" labelOnly="1" outline="0" axis="axisRow" fieldPosition="0"/>
    </format>
    <format dxfId="1861">
      <pivotArea dataOnly="0" labelOnly="1" outline="0" fieldPosition="0">
        <references count="1">
          <reference field="15" count="8">
            <x v="2"/>
            <x v="3"/>
            <x v="4"/>
            <x v="5"/>
            <x v="8"/>
            <x v="9"/>
            <x v="11"/>
            <x v="15"/>
          </reference>
        </references>
      </pivotArea>
    </format>
    <format dxfId="1860">
      <pivotArea dataOnly="0" labelOnly="1" grandRow="1" outline="0" fieldPosition="0"/>
    </format>
    <format dxfId="1859">
      <pivotArea dataOnly="0" labelOnly="1" outline="0" fieldPosition="0">
        <references count="1">
          <reference field="14" count="0"/>
        </references>
      </pivotArea>
    </format>
    <format dxfId="1858">
      <pivotArea dataOnly="0" labelOnly="1" grandCol="1" outline="0" fieldPosition="0"/>
    </format>
    <format dxfId="1857">
      <pivotArea outline="0" collapsedLevelsAreSubtotals="1" fieldPosition="0"/>
    </format>
    <format dxfId="1856">
      <pivotArea field="15" type="button" dataOnly="0" labelOnly="1" outline="0" axis="axisRow" fieldPosition="0"/>
    </format>
    <format dxfId="1855">
      <pivotArea dataOnly="0" labelOnly="1" outline="0" fieldPosition="0">
        <references count="1">
          <reference field="15" count="8">
            <x v="2"/>
            <x v="3"/>
            <x v="4"/>
            <x v="5"/>
            <x v="8"/>
            <x v="9"/>
            <x v="11"/>
            <x v="15"/>
          </reference>
        </references>
      </pivotArea>
    </format>
    <format dxfId="1854">
      <pivotArea dataOnly="0" labelOnly="1" grandRow="1" outline="0" fieldPosition="0"/>
    </format>
    <format dxfId="1853">
      <pivotArea dataOnly="0" labelOnly="1" outline="0" fieldPosition="0">
        <references count="1">
          <reference field="14" count="0"/>
        </references>
      </pivotArea>
    </format>
    <format dxfId="1852">
      <pivotArea dataOnly="0" labelOnly="1" grandCol="1" outline="0" fieldPosition="0"/>
    </format>
    <format dxfId="1851">
      <pivotArea outline="0" collapsedLevelsAreSubtotals="1" fieldPosition="0"/>
    </format>
    <format dxfId="1850">
      <pivotArea field="15" type="button" dataOnly="0" labelOnly="1" outline="0" axis="axisRow" fieldPosition="0"/>
    </format>
    <format dxfId="1849">
      <pivotArea dataOnly="0" labelOnly="1" outline="0" fieldPosition="0">
        <references count="1">
          <reference field="15" count="8">
            <x v="2"/>
            <x v="3"/>
            <x v="4"/>
            <x v="5"/>
            <x v="8"/>
            <x v="9"/>
            <x v="11"/>
            <x v="15"/>
          </reference>
        </references>
      </pivotArea>
    </format>
    <format dxfId="1848">
      <pivotArea dataOnly="0" labelOnly="1" grandRow="1" outline="0" fieldPosition="0"/>
    </format>
    <format dxfId="1847">
      <pivotArea dataOnly="0" labelOnly="1" outline="0" fieldPosition="0">
        <references count="1">
          <reference field="14" count="0"/>
        </references>
      </pivotArea>
    </format>
    <format dxfId="1846">
      <pivotArea dataOnly="0" labelOnly="1" grandCol="1" outline="0" fieldPosition="0"/>
    </format>
    <format dxfId="1845">
      <pivotArea field="15" type="button" dataOnly="0" labelOnly="1" outline="0" axis="axisRow" fieldPosition="0"/>
    </format>
    <format dxfId="1844">
      <pivotArea dataOnly="0" labelOnly="1" outline="0" fieldPosition="0">
        <references count="1">
          <reference field="14" count="0"/>
        </references>
      </pivotArea>
    </format>
    <format dxfId="1843">
      <pivotArea dataOnly="0" labelOnly="1" grandCol="1" outline="0" fieldPosition="0"/>
    </format>
    <format dxfId="1842">
      <pivotArea dataOnly="0" labelOnly="1" outline="0" fieldPosition="0">
        <references count="1">
          <reference field="15" count="8">
            <x v="2"/>
            <x v="3"/>
            <x v="4"/>
            <x v="5"/>
            <x v="8"/>
            <x v="9"/>
            <x v="11"/>
            <x v="15"/>
          </reference>
        </references>
      </pivotArea>
    </format>
    <format dxfId="1841">
      <pivotArea dataOnly="0" labelOnly="1" outline="0" fieldPosition="0">
        <references count="1">
          <reference field="15" count="0"/>
        </references>
      </pivotArea>
    </format>
    <format dxfId="1840">
      <pivotArea outline="0" collapsedLevelsAreSubtotals="1" fieldPosition="0"/>
    </format>
    <format dxfId="1839">
      <pivotArea field="15" type="button" dataOnly="0" labelOnly="1" outline="0" axis="axisRow" fieldPosition="0"/>
    </format>
    <format dxfId="1838">
      <pivotArea dataOnly="0" labelOnly="1" outline="0" fieldPosition="0">
        <references count="1">
          <reference field="15" count="9">
            <x v="2"/>
            <x v="3"/>
            <x v="4"/>
            <x v="5"/>
            <x v="7"/>
            <x v="8"/>
            <x v="9"/>
            <x v="11"/>
            <x v="15"/>
          </reference>
        </references>
      </pivotArea>
    </format>
    <format dxfId="1837">
      <pivotArea dataOnly="0" labelOnly="1" grandRow="1" outline="0" fieldPosition="0"/>
    </format>
    <format dxfId="1836">
      <pivotArea dataOnly="0" labelOnly="1" outline="0" fieldPosition="0">
        <references count="1">
          <reference field="14" count="0"/>
        </references>
      </pivotArea>
    </format>
    <format dxfId="1835">
      <pivotArea dataOnly="0" labelOnly="1" grandCol="1" outline="0" fieldPosition="0"/>
    </format>
    <format dxfId="1834">
      <pivotArea dataOnly="0" labelOnly="1" outline="0" fieldPosition="0">
        <references count="1">
          <reference field="15" count="11">
            <x v="2"/>
            <x v="3"/>
            <x v="4"/>
            <x v="5"/>
            <x v="7"/>
            <x v="8"/>
            <x v="9"/>
            <x v="10"/>
            <x v="11"/>
            <x v="12"/>
            <x v="15"/>
          </reference>
        </references>
      </pivotArea>
    </format>
    <format dxfId="1833">
      <pivotArea outline="0" fieldPosition="0">
        <references count="1">
          <reference field="15" count="10" selected="0">
            <x v="2"/>
            <x v="3"/>
            <x v="4"/>
            <x v="5"/>
            <x v="8"/>
            <x v="9"/>
            <x v="10"/>
            <x v="11"/>
            <x v="12"/>
            <x v="15"/>
          </reference>
        </references>
      </pivotArea>
    </format>
    <format dxfId="1832">
      <pivotArea dataOnly="0" labelOnly="1" outline="0" fieldPosition="0">
        <references count="1">
          <reference field="15" count="10">
            <x v="2"/>
            <x v="3"/>
            <x v="4"/>
            <x v="5"/>
            <x v="8"/>
            <x v="9"/>
            <x v="10"/>
            <x v="11"/>
            <x v="12"/>
            <x v="15"/>
          </reference>
        </references>
      </pivotArea>
    </format>
    <format dxfId="1831">
      <pivotArea dataOnly="0" labelOnly="1" outline="0" fieldPosition="0">
        <references count="1">
          <reference field="15" count="9">
            <x v="0"/>
            <x v="3"/>
            <x v="4"/>
            <x v="5"/>
            <x v="7"/>
            <x v="8"/>
            <x v="9"/>
            <x v="11"/>
            <x v="15"/>
          </reference>
        </references>
      </pivotArea>
    </format>
    <format dxfId="1830">
      <pivotArea dataOnly="0" labelOnly="1" outline="0" fieldPosition="0">
        <references count="1">
          <reference field="15" count="9">
            <x v="0"/>
            <x v="3"/>
            <x v="4"/>
            <x v="5"/>
            <x v="7"/>
            <x v="8"/>
            <x v="9"/>
            <x v="11"/>
            <x v="15"/>
          </reference>
        </references>
      </pivotArea>
    </format>
    <format dxfId="1829">
      <pivotArea dataOnly="0" labelOnly="1" outline="0" fieldPosition="0">
        <references count="1">
          <reference field="15" count="9">
            <x v="0"/>
            <x v="3"/>
            <x v="4"/>
            <x v="5"/>
            <x v="7"/>
            <x v="8"/>
            <x v="9"/>
            <x v="11"/>
            <x v="15"/>
          </reference>
        </references>
      </pivotArea>
    </format>
    <format dxfId="1828">
      <pivotArea type="all" dataOnly="0" outline="0" fieldPosition="0"/>
    </format>
    <format dxfId="1827">
      <pivotArea type="origin" dataOnly="0" labelOnly="1" outline="0" fieldPosition="0"/>
    </format>
    <format dxfId="1826">
      <pivotArea field="14" type="button" dataOnly="0" labelOnly="1" outline="0" axis="axisCol" fieldPosition="0"/>
    </format>
    <format dxfId="1825">
      <pivotArea type="topRight" dataOnly="0" labelOnly="1" outline="0" fieldPosition="0"/>
    </format>
    <format dxfId="1824">
      <pivotArea type="all" dataOnly="0" outline="0" fieldPosition="0"/>
    </format>
    <format dxfId="1823">
      <pivotArea type="origin" dataOnly="0" labelOnly="1" outline="0" fieldPosition="0"/>
    </format>
    <format dxfId="1822">
      <pivotArea field="14" type="button" dataOnly="0" labelOnly="1" outline="0" axis="axisCol" fieldPosition="0"/>
    </format>
    <format dxfId="1821">
      <pivotArea type="topRight" dataOnly="0" labelOnly="1" outline="0" fieldPosition="0"/>
    </format>
    <format dxfId="1820">
      <pivotArea grandRow="1" outline="0" collapsedLevelsAreSubtotals="1" fieldPosition="0"/>
    </format>
    <format dxfId="1819">
      <pivotArea outline="0" fieldPosition="0">
        <references count="1">
          <reference field="15" count="9" selected="0">
            <x v="0"/>
            <x v="3"/>
            <x v="4"/>
            <x v="5"/>
            <x v="7"/>
            <x v="8"/>
            <x v="9"/>
            <x v="11"/>
            <x v="15"/>
          </reference>
        </references>
      </pivotArea>
    </format>
    <format dxfId="1818">
      <pivotArea grandRow="1" outline="0" collapsedLevelsAreSubtotals="1" fieldPosition="0"/>
    </format>
    <format dxfId="1817">
      <pivotArea outline="0" collapsedLevelsAreSubtotals="1" fieldPosition="0"/>
    </format>
    <format dxfId="1816">
      <pivotArea field="15" type="button" dataOnly="0" labelOnly="1" outline="0" axis="axisRow" fieldPosition="0"/>
    </format>
    <format dxfId="1815">
      <pivotArea dataOnly="0" labelOnly="1" outline="0" fieldPosition="0">
        <references count="1">
          <reference field="15" count="0"/>
        </references>
      </pivotArea>
    </format>
    <format dxfId="1814">
      <pivotArea dataOnly="0" labelOnly="1" grandRow="1" outline="0" fieldPosition="0"/>
    </format>
    <format dxfId="1813">
      <pivotArea dataOnly="0" labelOnly="1" outline="0" fieldPosition="0">
        <references count="1">
          <reference field="14" count="0"/>
        </references>
      </pivotArea>
    </format>
    <format dxfId="1812">
      <pivotArea dataOnly="0" labelOnly="1" grandCol="1" outline="0" fieldPosition="0"/>
    </format>
    <format dxfId="1811">
      <pivotArea field="15" type="button" dataOnly="0" labelOnly="1" outline="0" axis="axisRow" fieldPosition="0"/>
    </format>
    <format dxfId="1810">
      <pivotArea dataOnly="0" labelOnly="1" outline="0" fieldPosition="0">
        <references count="1">
          <reference field="14" count="0"/>
        </references>
      </pivotArea>
    </format>
    <format dxfId="1809">
      <pivotArea dataOnly="0" labelOnly="1" grandCol="1" outline="0" fieldPosition="0"/>
    </format>
    <format dxfId="1808">
      <pivotArea grandRow="1" outline="0" collapsedLevelsAreSubtotals="1" fieldPosition="0"/>
    </format>
    <format dxfId="1807">
      <pivotArea dataOnly="0" labelOnly="1" grandRow="1" outline="0" fieldPosition="0"/>
    </format>
    <format dxfId="1806">
      <pivotArea field="15" type="button" dataOnly="0" labelOnly="1" outline="0" axis="axisRow" fieldPosition="0"/>
    </format>
    <format dxfId="1805">
      <pivotArea dataOnly="0" labelOnly="1" outline="0" fieldPosition="0">
        <references count="1">
          <reference field="14" count="0"/>
        </references>
      </pivotArea>
    </format>
    <format dxfId="1804">
      <pivotArea dataOnly="0" labelOnly="1" grandCol="1" outline="0" fieldPosition="0"/>
    </format>
    <format dxfId="1803">
      <pivotArea field="15" type="button" dataOnly="0" labelOnly="1" outline="0" axis="axisRow" fieldPosition="0"/>
    </format>
    <format dxfId="1802">
      <pivotArea dataOnly="0" labelOnly="1" outline="0" fieldPosition="0">
        <references count="1">
          <reference field="14" count="0"/>
        </references>
      </pivotArea>
    </format>
    <format dxfId="180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354">
      <pivotArea outline="0" collapsedLevelsAreSubtotals="1" fieldPosition="0"/>
    </format>
    <format dxfId="2353">
      <pivotArea dataOnly="0" labelOnly="1" grandCol="1" outline="0" fieldPosition="0"/>
    </format>
    <format dxfId="2352">
      <pivotArea outline="0" collapsedLevelsAreSubtotals="1" fieldPosition="0"/>
    </format>
    <format dxfId="2351">
      <pivotArea dataOnly="0" labelOnly="1" grandCol="1" outline="0" fieldPosition="0"/>
    </format>
    <format dxfId="2350">
      <pivotArea dataOnly="0" labelOnly="1" grandRow="1" outline="0" fieldPosition="0"/>
    </format>
    <format dxfId="2349">
      <pivotArea dataOnly="0" labelOnly="1" grandCol="1" outline="0" fieldPosition="0"/>
    </format>
    <format dxfId="2348">
      <pivotArea dataOnly="0" labelOnly="1" grandCol="1" outline="0" fieldPosition="0"/>
    </format>
    <format dxfId="2347">
      <pivotArea dataOnly="0" labelOnly="1" outline="0" fieldPosition="0">
        <references count="1">
          <reference field="14" count="0"/>
        </references>
      </pivotArea>
    </format>
    <format dxfId="2346">
      <pivotArea dataOnly="0" labelOnly="1" grandCol="1" outline="0" fieldPosition="0"/>
    </format>
    <format dxfId="2345">
      <pivotArea dataOnly="0" labelOnly="1" outline="0" fieldPosition="0">
        <references count="1">
          <reference field="14" count="0"/>
        </references>
      </pivotArea>
    </format>
    <format dxfId="2344">
      <pivotArea dataOnly="0" labelOnly="1" grandCol="1" outline="0" fieldPosition="0"/>
    </format>
    <format dxfId="2343">
      <pivotArea grandRow="1" outline="0" collapsedLevelsAreSubtotals="1" fieldPosition="0"/>
    </format>
    <format dxfId="2342">
      <pivotArea dataOnly="0" labelOnly="1" grandRow="1" outline="0" fieldPosition="0"/>
    </format>
    <format dxfId="2341">
      <pivotArea dataOnly="0" labelOnly="1" grandRow="1" outline="0" fieldPosition="0"/>
    </format>
    <format dxfId="2340">
      <pivotArea grandRow="1" outline="0" collapsedLevelsAreSubtotals="1" fieldPosition="0"/>
    </format>
    <format dxfId="2339">
      <pivotArea dataOnly="0" labelOnly="1" grandRow="1" outline="0" fieldPosition="0"/>
    </format>
    <format dxfId="2338">
      <pivotArea grandRow="1" outline="0" collapsedLevelsAreSubtotals="1" fieldPosition="0"/>
    </format>
    <format dxfId="2337">
      <pivotArea dataOnly="0" labelOnly="1" grandRow="1" outline="0" fieldPosition="0"/>
    </format>
    <format dxfId="2336">
      <pivotArea grandRow="1" outline="0" collapsedLevelsAreSubtotals="1" fieldPosition="0"/>
    </format>
    <format dxfId="2335">
      <pivotArea grandRow="1" outline="0" collapsedLevelsAreSubtotals="1" fieldPosition="0"/>
    </format>
    <format dxfId="2334">
      <pivotArea dataOnly="0" labelOnly="1" grandRow="1" outline="0" fieldPosition="0"/>
    </format>
    <format dxfId="2333">
      <pivotArea dataOnly="0" labelOnly="1" grandRow="1" outline="0" fieldPosition="0"/>
    </format>
    <format dxfId="2332">
      <pivotArea dataOnly="0" labelOnly="1" grandRow="1" outline="0" fieldPosition="0"/>
    </format>
    <format dxfId="2331">
      <pivotArea dataOnly="0" labelOnly="1" grandRow="1" outline="0" fieldPosition="0"/>
    </format>
    <format dxfId="2330">
      <pivotArea grandRow="1" outline="0" collapsedLevelsAreSubtotals="1" fieldPosition="0"/>
    </format>
    <format dxfId="2329">
      <pivotArea dataOnly="0" labelOnly="1" grandRow="1" outline="0" fieldPosition="0"/>
    </format>
    <format dxfId="2328">
      <pivotArea dataOnly="0" labelOnly="1" outline="0" fieldPosition="0">
        <references count="1">
          <reference field="14" count="0"/>
        </references>
      </pivotArea>
    </format>
    <format dxfId="2327">
      <pivotArea dataOnly="0" labelOnly="1" grandCol="1" outline="0" fieldPosition="0"/>
    </format>
    <format dxfId="2326">
      <pivotArea grandRow="1" outline="0" collapsedLevelsAreSubtotals="1" fieldPosition="0"/>
    </format>
    <format dxfId="2325">
      <pivotArea dataOnly="0" labelOnly="1" grandRow="1" outline="0" fieldPosition="0"/>
    </format>
    <format dxfId="2324">
      <pivotArea grandRow="1" outline="0" collapsedLevelsAreSubtotals="1" fieldPosition="0"/>
    </format>
    <format dxfId="2323">
      <pivotArea dataOnly="0" labelOnly="1" grandRow="1" outline="0" fieldPosition="0"/>
    </format>
    <format dxfId="2322">
      <pivotArea dataOnly="0" labelOnly="1" outline="0" fieldPosition="0">
        <references count="1">
          <reference field="14" count="0"/>
        </references>
      </pivotArea>
    </format>
    <format dxfId="2321">
      <pivotArea dataOnly="0" labelOnly="1" grandCol="1" outline="0" fieldPosition="0"/>
    </format>
    <format dxfId="2320">
      <pivotArea dataOnly="0" labelOnly="1" grandCol="1" outline="0" fieldPosition="0"/>
    </format>
    <format dxfId="2319">
      <pivotArea grandRow="1" grandCol="1" outline="0" collapsedLevelsAreSubtotals="1" fieldPosition="0"/>
    </format>
    <format dxfId="2318">
      <pivotArea dataOnly="0" labelOnly="1" outline="0" fieldPosition="0">
        <references count="1">
          <reference field="14" count="0"/>
        </references>
      </pivotArea>
    </format>
    <format dxfId="2317">
      <pivotArea dataOnly="0" labelOnly="1" grandCol="1" outline="0" fieldPosition="0"/>
    </format>
    <format dxfId="2316">
      <pivotArea dataOnly="0" labelOnly="1" outline="0" fieldPosition="0">
        <references count="1">
          <reference field="14" count="0"/>
        </references>
      </pivotArea>
    </format>
    <format dxfId="2315">
      <pivotArea dataOnly="0" labelOnly="1" grandCol="1" outline="0" fieldPosition="0"/>
    </format>
    <format dxfId="2314">
      <pivotArea grandRow="1" outline="0" collapsedLevelsAreSubtotals="1" fieldPosition="0"/>
    </format>
    <format dxfId="2313">
      <pivotArea grandRow="1" outline="0" collapsedLevelsAreSubtotals="1" fieldPosition="0"/>
    </format>
    <format dxfId="2312">
      <pivotArea type="origin" dataOnly="0" labelOnly="1" outline="0" fieldPosition="0"/>
    </format>
    <format dxfId="2311">
      <pivotArea type="origin" dataOnly="0" labelOnly="1" outline="0" fieldPosition="0"/>
    </format>
    <format dxfId="2310">
      <pivotArea type="origin" dataOnly="0" labelOnly="1" outline="0" fieldPosition="0"/>
    </format>
    <format dxfId="2309">
      <pivotArea dataOnly="0" labelOnly="1" outline="0" fieldPosition="0">
        <references count="1">
          <reference field="14" count="0"/>
        </references>
      </pivotArea>
    </format>
    <format dxfId="2308">
      <pivotArea type="topRight" dataOnly="0" labelOnly="1" outline="0" fieldPosition="0"/>
    </format>
    <format dxfId="2307">
      <pivotArea outline="0" collapsedLevelsAreSubtotals="1" fieldPosition="0"/>
    </format>
    <format dxfId="2306">
      <pivotArea dataOnly="0" labelOnly="1" grandRow="1" outline="0" fieldPosition="0"/>
    </format>
    <format dxfId="2305">
      <pivotArea dataOnly="0" labelOnly="1" outline="0" fieldPosition="0">
        <references count="1">
          <reference field="14" count="0"/>
        </references>
      </pivotArea>
    </format>
    <format dxfId="2304">
      <pivotArea dataOnly="0" labelOnly="1" grandCol="1" outline="0" fieldPosition="0"/>
    </format>
    <format dxfId="2303">
      <pivotArea dataOnly="0" labelOnly="1" outline="0" fieldPosition="0">
        <references count="1">
          <reference field="14" count="0"/>
        </references>
      </pivotArea>
    </format>
    <format dxfId="2302">
      <pivotArea dataOnly="0" labelOnly="1" grandCol="1" outline="0" fieldPosition="0"/>
    </format>
    <format dxfId="2301">
      <pivotArea grandRow="1" outline="0" collapsedLevelsAreSubtotals="1" fieldPosition="0"/>
    </format>
    <format dxfId="2300">
      <pivotArea dataOnly="0" labelOnly="1" grandRow="1" outline="0" fieldPosition="0"/>
    </format>
    <format dxfId="2299">
      <pivotArea outline="0" collapsedLevelsAreSubtotals="1" fieldPosition="0"/>
    </format>
    <format dxfId="2298">
      <pivotArea dataOnly="0" labelOnly="1" grandRow="1" outline="0" fieldPosition="0"/>
    </format>
    <format dxfId="2297">
      <pivotArea dataOnly="0" labelOnly="1" outline="0" fieldPosition="0">
        <references count="1">
          <reference field="14" count="0"/>
        </references>
      </pivotArea>
    </format>
    <format dxfId="2296">
      <pivotArea dataOnly="0" labelOnly="1" grandCol="1" outline="0" fieldPosition="0"/>
    </format>
    <format dxfId="2295">
      <pivotArea grandRow="1" outline="0" collapsedLevelsAreSubtotals="1" fieldPosition="0"/>
    </format>
    <format dxfId="2294">
      <pivotArea dataOnly="0" labelOnly="1" grandRow="1" outline="0" fieldPosition="0"/>
    </format>
    <format dxfId="2293">
      <pivotArea grandRow="1" outline="0" collapsedLevelsAreSubtotals="1" fieldPosition="0"/>
    </format>
    <format dxfId="2292">
      <pivotArea dataOnly="0" labelOnly="1" grandRow="1" outline="0" fieldPosition="0"/>
    </format>
    <format dxfId="2291">
      <pivotArea dataOnly="0" labelOnly="1" outline="0" fieldPosition="0">
        <references count="1">
          <reference field="14" count="0"/>
        </references>
      </pivotArea>
    </format>
    <format dxfId="2290">
      <pivotArea dataOnly="0" labelOnly="1" grandCol="1" outline="0" fieldPosition="0"/>
    </format>
    <format dxfId="2289">
      <pivotArea grandRow="1" outline="0" collapsedLevelsAreSubtotals="1" fieldPosition="0"/>
    </format>
    <format dxfId="2288">
      <pivotArea dataOnly="0" labelOnly="1" grandRow="1" outline="0" fieldPosition="0"/>
    </format>
    <format dxfId="2287">
      <pivotArea dataOnly="0" labelOnly="1" outline="0" fieldPosition="0">
        <references count="1">
          <reference field="14" count="0"/>
        </references>
      </pivotArea>
    </format>
    <format dxfId="2286">
      <pivotArea dataOnly="0" labelOnly="1" grandCol="1" outline="0" fieldPosition="0"/>
    </format>
    <format dxfId="2285">
      <pivotArea grandRow="1" outline="0" collapsedLevelsAreSubtotals="1" fieldPosition="0"/>
    </format>
    <format dxfId="2284">
      <pivotArea dataOnly="0" labelOnly="1" grandRow="1" outline="0" fieldPosition="0"/>
    </format>
    <format dxfId="2283">
      <pivotArea outline="0" collapsedLevelsAreSubtotals="1" fieldPosition="0"/>
    </format>
    <format dxfId="2282">
      <pivotArea dataOnly="0" labelOnly="1" grandRow="1" outline="0" fieldPosition="0"/>
    </format>
    <format dxfId="2281">
      <pivotArea dataOnly="0" labelOnly="1" outline="0" fieldPosition="0">
        <references count="1">
          <reference field="14" count="0"/>
        </references>
      </pivotArea>
    </format>
    <format dxfId="2280">
      <pivotArea dataOnly="0" labelOnly="1" grandCol="1" outline="0" fieldPosition="0"/>
    </format>
    <format dxfId="2279">
      <pivotArea field="12" type="button" dataOnly="0" labelOnly="1" outline="0"/>
    </format>
    <format dxfId="2278">
      <pivotArea type="origin" dataOnly="0" labelOnly="1" outline="0" fieldPosition="0"/>
    </format>
    <format dxfId="2277">
      <pivotArea dataOnly="0" labelOnly="1" grandRow="1" outline="0" fieldPosition="0"/>
    </format>
    <format dxfId="2276">
      <pivotArea field="12" type="button" dataOnly="0" labelOnly="1" outline="0"/>
    </format>
    <format dxfId="2275">
      <pivotArea type="origin" dataOnly="0" labelOnly="1" outline="0" fieldPosition="0"/>
    </format>
    <format dxfId="2274">
      <pivotArea dataOnly="0" labelOnly="1" grandRow="1" outline="0" fieldPosition="0"/>
    </format>
    <format dxfId="2273">
      <pivotArea field="12" type="button" dataOnly="0" labelOnly="1" outline="0"/>
    </format>
    <format dxfId="2272">
      <pivotArea type="origin" dataOnly="0" labelOnly="1" outline="0" fieldPosition="0"/>
    </format>
    <format dxfId="2271">
      <pivotArea dataOnly="0" labelOnly="1" grandRow="1" outline="0" fieldPosition="0"/>
    </format>
    <format dxfId="2270">
      <pivotArea field="12" type="button" dataOnly="0" labelOnly="1" outline="0"/>
    </format>
    <format dxfId="2269">
      <pivotArea type="origin" dataOnly="0" labelOnly="1" outline="0" fieldPosition="0"/>
    </format>
    <format dxfId="2268">
      <pivotArea dataOnly="0" labelOnly="1" grandRow="1" outline="0" fieldPosition="0"/>
    </format>
    <format dxfId="2267">
      <pivotArea grandRow="1" outline="0" collapsedLevelsAreSubtotals="1" fieldPosition="0"/>
    </format>
    <format dxfId="2266">
      <pivotArea dataOnly="0" labelOnly="1" grandRow="1" outline="0" fieldPosition="0"/>
    </format>
    <format dxfId="2265">
      <pivotArea grandRow="1" outline="0" collapsedLevelsAreSubtotals="1" fieldPosition="0"/>
    </format>
    <format dxfId="2264">
      <pivotArea dataOnly="0" labelOnly="1" grandRow="1" outline="0" fieldPosition="0"/>
    </format>
    <format dxfId="2263">
      <pivotArea outline="0" collapsedLevelsAreSubtotals="1" fieldPosition="0"/>
    </format>
    <format dxfId="2262">
      <pivotArea dataOnly="0" labelOnly="1" grandRow="1" outline="0" fieldPosition="0"/>
    </format>
    <format dxfId="2261">
      <pivotArea outline="0" collapsedLevelsAreSubtotals="1" fieldPosition="0"/>
    </format>
    <format dxfId="2260">
      <pivotArea dataOnly="0" labelOnly="1" grandRow="1" outline="0" fieldPosition="0"/>
    </format>
    <format dxfId="2259">
      <pivotArea dataOnly="0" labelOnly="1" outline="0" fieldPosition="0">
        <references count="1">
          <reference field="14" count="0"/>
        </references>
      </pivotArea>
    </format>
    <format dxfId="2258">
      <pivotArea dataOnly="0" labelOnly="1" grandCol="1" outline="0" fieldPosition="0"/>
    </format>
    <format dxfId="2257">
      <pivotArea dataOnly="0" labelOnly="1" outline="0" fieldPosition="0">
        <references count="1">
          <reference field="14" count="0"/>
        </references>
      </pivotArea>
    </format>
    <format dxfId="2256">
      <pivotArea dataOnly="0" labelOnly="1" grandCol="1" outline="0" fieldPosition="0"/>
    </format>
    <format dxfId="2255">
      <pivotArea outline="0" fieldPosition="0">
        <references count="1">
          <reference field="14" count="0" selected="0"/>
        </references>
      </pivotArea>
    </format>
    <format dxfId="2254">
      <pivotArea dataOnly="0" labelOnly="1" grandRow="1" outline="0" fieldPosition="0"/>
    </format>
    <format dxfId="2253">
      <pivotArea dataOnly="0" labelOnly="1" outline="0" fieldPosition="0">
        <references count="1">
          <reference field="14" count="0"/>
        </references>
      </pivotArea>
    </format>
    <format dxfId="2252">
      <pivotArea grandRow="1" outline="0" collapsedLevelsAreSubtotals="1" fieldPosition="0"/>
    </format>
    <format dxfId="2251">
      <pivotArea dataOnly="0" labelOnly="1" grandRow="1" outline="0" fieldPosition="0"/>
    </format>
    <format dxfId="2250">
      <pivotArea outline="0" collapsedLevelsAreSubtotals="1" fieldPosition="0"/>
    </format>
    <format dxfId="2249">
      <pivotArea dataOnly="0" labelOnly="1" grandRow="1" outline="0" fieldPosition="0"/>
    </format>
    <format dxfId="2248">
      <pivotArea dataOnly="0" labelOnly="1" outline="0" fieldPosition="0">
        <references count="1">
          <reference field="14" count="0"/>
        </references>
      </pivotArea>
    </format>
    <format dxfId="2247">
      <pivotArea dataOnly="0" labelOnly="1" grandCol="1" outline="0" fieldPosition="0"/>
    </format>
    <format dxfId="2246">
      <pivotArea outline="0" collapsedLevelsAreSubtotals="1" fieldPosition="0"/>
    </format>
    <format dxfId="2245">
      <pivotArea dataOnly="0" labelOnly="1" grandRow="1" outline="0" fieldPosition="0"/>
    </format>
    <format dxfId="2244">
      <pivotArea dataOnly="0" labelOnly="1" outline="0" fieldPosition="0">
        <references count="1">
          <reference field="14" count="0"/>
        </references>
      </pivotArea>
    </format>
    <format dxfId="2243">
      <pivotArea dataOnly="0" labelOnly="1" grandCol="1" outline="0" fieldPosition="0"/>
    </format>
    <format dxfId="2242">
      <pivotArea outline="0" collapsedLevelsAreSubtotals="1" fieldPosition="0"/>
    </format>
    <format dxfId="2241">
      <pivotArea dataOnly="0" labelOnly="1" grandRow="1" outline="0" fieldPosition="0"/>
    </format>
    <format dxfId="2240">
      <pivotArea dataOnly="0" labelOnly="1" outline="0" fieldPosition="0">
        <references count="1">
          <reference field="14" count="0"/>
        </references>
      </pivotArea>
    </format>
    <format dxfId="2239">
      <pivotArea dataOnly="0" labelOnly="1" grandCol="1" outline="0" fieldPosition="0"/>
    </format>
    <format dxfId="2238">
      <pivotArea dataOnly="0" labelOnly="1" outline="0" fieldPosition="0">
        <references count="1">
          <reference field="14" count="0"/>
        </references>
      </pivotArea>
    </format>
    <format dxfId="2237">
      <pivotArea dataOnly="0" labelOnly="1" grandCol="1" outline="0" fieldPosition="0"/>
    </format>
    <format dxfId="2236">
      <pivotArea grandRow="1" outline="0" collapsedLevelsAreSubtotals="1" fieldPosition="0"/>
    </format>
    <format dxfId="2235">
      <pivotArea dataOnly="0" labelOnly="1" grandRow="1" outline="0" fieldPosition="0"/>
    </format>
    <format dxfId="2234">
      <pivotArea outline="0" collapsedLevelsAreSubtotals="1" fieldPosition="0"/>
    </format>
    <format dxfId="2233">
      <pivotArea dataOnly="0" labelOnly="1" grandRow="1" outline="0" fieldPosition="0"/>
    </format>
    <format dxfId="2232">
      <pivotArea dataOnly="0" labelOnly="1" outline="0" fieldPosition="0">
        <references count="1">
          <reference field="14" count="0"/>
        </references>
      </pivotArea>
    </format>
    <format dxfId="2231">
      <pivotArea dataOnly="0" labelOnly="1" grandCol="1" outline="0" fieldPosition="0"/>
    </format>
    <format dxfId="2230">
      <pivotArea outline="0" collapsedLevelsAreSubtotals="1" fieldPosition="0"/>
    </format>
    <format dxfId="2229">
      <pivotArea field="15" type="button" dataOnly="0" labelOnly="1" outline="0" axis="axisRow" fieldPosition="0"/>
    </format>
    <format dxfId="2228">
      <pivotArea dataOnly="0" labelOnly="1" outline="0" fieldPosition="0">
        <references count="1">
          <reference field="15" count="0"/>
        </references>
      </pivotArea>
    </format>
    <format dxfId="2227">
      <pivotArea dataOnly="0" labelOnly="1" grandRow="1" outline="0" fieldPosition="0"/>
    </format>
    <format dxfId="2226">
      <pivotArea dataOnly="0" labelOnly="1" outline="0" fieldPosition="0">
        <references count="1">
          <reference field="14" count="0"/>
        </references>
      </pivotArea>
    </format>
    <format dxfId="2225">
      <pivotArea dataOnly="0" labelOnly="1" grandCol="1" outline="0" fieldPosition="0"/>
    </format>
    <format dxfId="2224">
      <pivotArea outline="0" collapsedLevelsAreSubtotals="1" fieldPosition="0"/>
    </format>
    <format dxfId="2223">
      <pivotArea field="15" type="button" dataOnly="0" labelOnly="1" outline="0" axis="axisRow" fieldPosition="0"/>
    </format>
    <format dxfId="2222">
      <pivotArea dataOnly="0" labelOnly="1" outline="0" fieldPosition="0">
        <references count="1">
          <reference field="15" count="0"/>
        </references>
      </pivotArea>
    </format>
    <format dxfId="2221">
      <pivotArea dataOnly="0" labelOnly="1" grandRow="1" outline="0" fieldPosition="0"/>
    </format>
    <format dxfId="2220">
      <pivotArea dataOnly="0" labelOnly="1" outline="0" fieldPosition="0">
        <references count="1">
          <reference field="14" count="0"/>
        </references>
      </pivotArea>
    </format>
    <format dxfId="2219">
      <pivotArea dataOnly="0" labelOnly="1" grandCol="1" outline="0" fieldPosition="0"/>
    </format>
    <format dxfId="2218">
      <pivotArea outline="0" collapsedLevelsAreSubtotals="1" fieldPosition="0"/>
    </format>
    <format dxfId="2217">
      <pivotArea field="15" type="button" dataOnly="0" labelOnly="1" outline="0" axis="axisRow" fieldPosition="0"/>
    </format>
    <format dxfId="2216">
      <pivotArea dataOnly="0" labelOnly="1" outline="0" fieldPosition="0">
        <references count="1">
          <reference field="15" count="0"/>
        </references>
      </pivotArea>
    </format>
    <format dxfId="2215">
      <pivotArea dataOnly="0" labelOnly="1" grandRow="1" outline="0" fieldPosition="0"/>
    </format>
    <format dxfId="2214">
      <pivotArea dataOnly="0" labelOnly="1" outline="0" fieldPosition="0">
        <references count="1">
          <reference field="14" count="0"/>
        </references>
      </pivotArea>
    </format>
    <format dxfId="2213">
      <pivotArea dataOnly="0" labelOnly="1" grandCol="1" outline="0" fieldPosition="0"/>
    </format>
    <format dxfId="2212">
      <pivotArea outline="0" collapsedLevelsAreSubtotals="1" fieldPosition="0"/>
    </format>
    <format dxfId="2211">
      <pivotArea field="15" type="button" dataOnly="0" labelOnly="1" outline="0" axis="axisRow" fieldPosition="0"/>
    </format>
    <format dxfId="2210">
      <pivotArea dataOnly="0" labelOnly="1" outline="0" fieldPosition="0">
        <references count="1">
          <reference field="15" count="0"/>
        </references>
      </pivotArea>
    </format>
    <format dxfId="2209">
      <pivotArea dataOnly="0" labelOnly="1" grandRow="1" outline="0" fieldPosition="0"/>
    </format>
    <format dxfId="2208">
      <pivotArea dataOnly="0" labelOnly="1" outline="0" fieldPosition="0">
        <references count="1">
          <reference field="14" count="0"/>
        </references>
      </pivotArea>
    </format>
    <format dxfId="2207">
      <pivotArea dataOnly="0" labelOnly="1" grandCol="1" outline="0" fieldPosition="0"/>
    </format>
    <format dxfId="2206">
      <pivotArea grandRow="1" outline="0" collapsedLevelsAreSubtotals="1" fieldPosition="0"/>
    </format>
    <format dxfId="2205">
      <pivotArea dataOnly="0" labelOnly="1" grandRow="1" outline="0" fieldPosition="0"/>
    </format>
    <format dxfId="2204">
      <pivotArea grandRow="1" outline="0" collapsedLevelsAreSubtotals="1" fieldPosition="0"/>
    </format>
    <format dxfId="2203">
      <pivotArea dataOnly="0" labelOnly="1" grandRow="1" outline="0" fieldPosition="0"/>
    </format>
    <format dxfId="2202">
      <pivotArea outline="0" collapsedLevelsAreSubtotals="1" fieldPosition="0"/>
    </format>
    <format dxfId="2201">
      <pivotArea field="15" type="button" dataOnly="0" labelOnly="1" outline="0" axis="axisRow" fieldPosition="0"/>
    </format>
    <format dxfId="2200">
      <pivotArea dataOnly="0" labelOnly="1" outline="0" fieldPosition="0">
        <references count="1">
          <reference field="15" count="12">
            <x v="0"/>
            <x v="2"/>
            <x v="3"/>
            <x v="4"/>
            <x v="5"/>
            <x v="7"/>
            <x v="8"/>
            <x v="9"/>
            <x v="10"/>
            <x v="11"/>
            <x v="15"/>
            <x v="17"/>
          </reference>
        </references>
      </pivotArea>
    </format>
    <format dxfId="2199">
      <pivotArea dataOnly="0" labelOnly="1" grandRow="1" outline="0" fieldPosition="0"/>
    </format>
    <format dxfId="2198">
      <pivotArea dataOnly="0" labelOnly="1" outline="0" fieldPosition="0">
        <references count="1">
          <reference field="14" count="0"/>
        </references>
      </pivotArea>
    </format>
    <format dxfId="2197">
      <pivotArea dataOnly="0" labelOnly="1" grandCol="1" outline="0" fieldPosition="0"/>
    </format>
    <format dxfId="2196">
      <pivotArea outline="0" collapsedLevelsAreSubtotals="1" fieldPosition="0"/>
    </format>
    <format dxfId="2195">
      <pivotArea field="15" type="button" dataOnly="0" labelOnly="1" outline="0" axis="axisRow" fieldPosition="0"/>
    </format>
    <format dxfId="2194">
      <pivotArea dataOnly="0" labelOnly="1" outline="0" fieldPosition="0">
        <references count="1">
          <reference field="15" count="12">
            <x v="0"/>
            <x v="2"/>
            <x v="3"/>
            <x v="4"/>
            <x v="5"/>
            <x v="7"/>
            <x v="8"/>
            <x v="9"/>
            <x v="10"/>
            <x v="11"/>
            <x v="15"/>
            <x v="17"/>
          </reference>
        </references>
      </pivotArea>
    </format>
    <format dxfId="2193">
      <pivotArea dataOnly="0" labelOnly="1" grandRow="1" outline="0" fieldPosition="0"/>
    </format>
    <format dxfId="2192">
      <pivotArea dataOnly="0" labelOnly="1" outline="0" fieldPosition="0">
        <references count="1">
          <reference field="14" count="0"/>
        </references>
      </pivotArea>
    </format>
    <format dxfId="2191">
      <pivotArea dataOnly="0" labelOnly="1" grandCol="1" outline="0" fieldPosition="0"/>
    </format>
    <format dxfId="2190">
      <pivotArea outline="0" collapsedLevelsAreSubtotals="1" fieldPosition="0"/>
    </format>
    <format dxfId="2189">
      <pivotArea field="15" type="button" dataOnly="0" labelOnly="1" outline="0" axis="axisRow" fieldPosition="0"/>
    </format>
    <format dxfId="2188">
      <pivotArea dataOnly="0" labelOnly="1" outline="0" fieldPosition="0">
        <references count="1">
          <reference field="15" count="12">
            <x v="0"/>
            <x v="2"/>
            <x v="3"/>
            <x v="4"/>
            <x v="5"/>
            <x v="7"/>
            <x v="8"/>
            <x v="9"/>
            <x v="10"/>
            <x v="11"/>
            <x v="15"/>
            <x v="17"/>
          </reference>
        </references>
      </pivotArea>
    </format>
    <format dxfId="2187">
      <pivotArea dataOnly="0" labelOnly="1" grandRow="1" outline="0" fieldPosition="0"/>
    </format>
    <format dxfId="2186">
      <pivotArea dataOnly="0" labelOnly="1" outline="0" fieldPosition="0">
        <references count="1">
          <reference field="14" count="0"/>
        </references>
      </pivotArea>
    </format>
    <format dxfId="2185">
      <pivotArea dataOnly="0" labelOnly="1" grandCol="1" outline="0" fieldPosition="0"/>
    </format>
    <format dxfId="2184">
      <pivotArea grandRow="1" outline="0" collapsedLevelsAreSubtotals="1" fieldPosition="0"/>
    </format>
    <format dxfId="2183">
      <pivotArea dataOnly="0" labelOnly="1" grandRow="1" outline="0" fieldPosition="0"/>
    </format>
    <format dxfId="2182">
      <pivotArea field="15" type="button" dataOnly="0" labelOnly="1" outline="0" axis="axisRow" fieldPosition="0"/>
    </format>
    <format dxfId="2181">
      <pivotArea dataOnly="0" labelOnly="1" outline="0" fieldPosition="0">
        <references count="1">
          <reference field="14" count="0"/>
        </references>
      </pivotArea>
    </format>
    <format dxfId="2180">
      <pivotArea dataOnly="0" labelOnly="1" grandCol="1" outline="0" fieldPosition="0"/>
    </format>
    <format dxfId="2179">
      <pivotArea outline="0" fieldPosition="0">
        <references count="1">
          <reference field="4294967294" count="1">
            <x v="0"/>
          </reference>
        </references>
      </pivotArea>
    </format>
    <format dxfId="2178">
      <pivotArea outline="0" collapsedLevelsAreSubtotals="1" fieldPosition="0"/>
    </format>
    <format dxfId="2177">
      <pivotArea field="15" type="button" dataOnly="0" labelOnly="1" outline="0" axis="axisRow" fieldPosition="0"/>
    </format>
    <format dxfId="2176">
      <pivotArea dataOnly="0" labelOnly="1" outline="0" fieldPosition="0">
        <references count="1">
          <reference field="15" count="7">
            <x v="2"/>
            <x v="3"/>
            <x v="4"/>
            <x v="5"/>
            <x v="8"/>
            <x v="9"/>
            <x v="11"/>
          </reference>
        </references>
      </pivotArea>
    </format>
    <format dxfId="2175">
      <pivotArea dataOnly="0" labelOnly="1" grandRow="1" outline="0" fieldPosition="0"/>
    </format>
    <format dxfId="2174">
      <pivotArea dataOnly="0" labelOnly="1" outline="0" fieldPosition="0">
        <references count="1">
          <reference field="14" count="0"/>
        </references>
      </pivotArea>
    </format>
    <format dxfId="2173">
      <pivotArea dataOnly="0" labelOnly="1" grandCol="1" outline="0" fieldPosition="0"/>
    </format>
    <format dxfId="2172">
      <pivotArea outline="0" collapsedLevelsAreSubtotals="1" fieldPosition="0"/>
    </format>
    <format dxfId="2171">
      <pivotArea field="15" type="button" dataOnly="0" labelOnly="1" outline="0" axis="axisRow" fieldPosition="0"/>
    </format>
    <format dxfId="2170">
      <pivotArea dataOnly="0" labelOnly="1" outline="0" fieldPosition="0">
        <references count="1">
          <reference field="15" count="7">
            <x v="2"/>
            <x v="3"/>
            <x v="4"/>
            <x v="5"/>
            <x v="8"/>
            <x v="9"/>
            <x v="11"/>
          </reference>
        </references>
      </pivotArea>
    </format>
    <format dxfId="2169">
      <pivotArea dataOnly="0" labelOnly="1" grandRow="1" outline="0" fieldPosition="0"/>
    </format>
    <format dxfId="2168">
      <pivotArea dataOnly="0" labelOnly="1" outline="0" fieldPosition="0">
        <references count="1">
          <reference field="14" count="0"/>
        </references>
      </pivotArea>
    </format>
    <format dxfId="2167">
      <pivotArea dataOnly="0" labelOnly="1" grandCol="1" outline="0" fieldPosition="0"/>
    </format>
    <format dxfId="2166">
      <pivotArea outline="0" collapsedLevelsAreSubtotals="1" fieldPosition="0"/>
    </format>
    <format dxfId="2165">
      <pivotArea field="15" type="button" dataOnly="0" labelOnly="1" outline="0" axis="axisRow" fieldPosition="0"/>
    </format>
    <format dxfId="2164">
      <pivotArea dataOnly="0" labelOnly="1" outline="0" fieldPosition="0">
        <references count="1">
          <reference field="15" count="7">
            <x v="2"/>
            <x v="3"/>
            <x v="4"/>
            <x v="5"/>
            <x v="8"/>
            <x v="9"/>
            <x v="11"/>
          </reference>
        </references>
      </pivotArea>
    </format>
    <format dxfId="2163">
      <pivotArea dataOnly="0" labelOnly="1" grandRow="1" outline="0" fieldPosition="0"/>
    </format>
    <format dxfId="2162">
      <pivotArea dataOnly="0" labelOnly="1" outline="0" fieldPosition="0">
        <references count="1">
          <reference field="14" count="0"/>
        </references>
      </pivotArea>
    </format>
    <format dxfId="2161">
      <pivotArea dataOnly="0" labelOnly="1" grandCol="1" outline="0" fieldPosition="0"/>
    </format>
    <format dxfId="2160">
      <pivotArea field="15" type="button" dataOnly="0" labelOnly="1" outline="0" axis="axisRow" fieldPosition="0"/>
    </format>
    <format dxfId="2159">
      <pivotArea dataOnly="0" labelOnly="1" outline="0" fieldPosition="0">
        <references count="1">
          <reference field="14" count="0"/>
        </references>
      </pivotArea>
    </format>
    <format dxfId="2158">
      <pivotArea dataOnly="0" labelOnly="1" grandCol="1" outline="0" fieldPosition="0"/>
    </format>
    <format dxfId="2157">
      <pivotArea grandRow="1" outline="0" collapsedLevelsAreSubtotals="1" fieldPosition="0"/>
    </format>
    <format dxfId="2156">
      <pivotArea dataOnly="0" labelOnly="1" grandRow="1" outline="0" fieldPosition="0"/>
    </format>
    <format dxfId="2155">
      <pivotArea outline="0" collapsedLevelsAreSubtotals="1" fieldPosition="0"/>
    </format>
    <format dxfId="2154">
      <pivotArea field="15" type="button" dataOnly="0" labelOnly="1" outline="0" axis="axisRow" fieldPosition="0"/>
    </format>
    <format dxfId="2153">
      <pivotArea dataOnly="0" labelOnly="1" outline="0" fieldPosition="0">
        <references count="1">
          <reference field="15" count="7">
            <x v="2"/>
            <x v="3"/>
            <x v="4"/>
            <x v="5"/>
            <x v="8"/>
            <x v="9"/>
            <x v="11"/>
          </reference>
        </references>
      </pivotArea>
    </format>
    <format dxfId="2152">
      <pivotArea dataOnly="0" labelOnly="1" grandRow="1" outline="0" fieldPosition="0"/>
    </format>
    <format dxfId="2151">
      <pivotArea dataOnly="0" labelOnly="1" outline="0" fieldPosition="0">
        <references count="1">
          <reference field="14" count="0"/>
        </references>
      </pivotArea>
    </format>
    <format dxfId="2150">
      <pivotArea dataOnly="0" labelOnly="1" grandCol="1" outline="0" fieldPosition="0"/>
    </format>
    <format dxfId="2149">
      <pivotArea outline="0" collapsedLevelsAreSubtotals="1" fieldPosition="0"/>
    </format>
    <format dxfId="2148">
      <pivotArea field="15" type="button" dataOnly="0" labelOnly="1" outline="0" axis="axisRow" fieldPosition="0"/>
    </format>
    <format dxfId="2147">
      <pivotArea dataOnly="0" labelOnly="1" outline="0" fieldPosition="0">
        <references count="1">
          <reference field="15" count="7">
            <x v="2"/>
            <x v="3"/>
            <x v="4"/>
            <x v="5"/>
            <x v="8"/>
            <x v="9"/>
            <x v="11"/>
          </reference>
        </references>
      </pivotArea>
    </format>
    <format dxfId="2146">
      <pivotArea dataOnly="0" labelOnly="1" grandRow="1" outline="0" fieldPosition="0"/>
    </format>
    <format dxfId="2145">
      <pivotArea dataOnly="0" labelOnly="1" outline="0" fieldPosition="0">
        <references count="1">
          <reference field="14" count="0"/>
        </references>
      </pivotArea>
    </format>
    <format dxfId="2144">
      <pivotArea dataOnly="0" labelOnly="1" grandCol="1" outline="0" fieldPosition="0"/>
    </format>
    <format dxfId="2143">
      <pivotArea outline="0" collapsedLevelsAreSubtotals="1" fieldPosition="0"/>
    </format>
    <format dxfId="2142">
      <pivotArea field="15" type="button" dataOnly="0" labelOnly="1" outline="0" axis="axisRow" fieldPosition="0"/>
    </format>
    <format dxfId="2141">
      <pivotArea dataOnly="0" labelOnly="1" outline="0" fieldPosition="0">
        <references count="1">
          <reference field="15" count="8">
            <x v="2"/>
            <x v="3"/>
            <x v="4"/>
            <x v="5"/>
            <x v="8"/>
            <x v="9"/>
            <x v="11"/>
            <x v="15"/>
          </reference>
        </references>
      </pivotArea>
    </format>
    <format dxfId="2140">
      <pivotArea dataOnly="0" labelOnly="1" grandRow="1" outline="0" fieldPosition="0"/>
    </format>
    <format dxfId="2139">
      <pivotArea dataOnly="0" labelOnly="1" outline="0" fieldPosition="0">
        <references count="1">
          <reference field="14" count="0"/>
        </references>
      </pivotArea>
    </format>
    <format dxfId="2138">
      <pivotArea dataOnly="0" labelOnly="1" grandCol="1" outline="0" fieldPosition="0"/>
    </format>
    <format dxfId="2137">
      <pivotArea field="15" type="button" dataOnly="0" labelOnly="1" outline="0" axis="axisRow" fieldPosition="0"/>
    </format>
    <format dxfId="2136">
      <pivotArea dataOnly="0" labelOnly="1" outline="0" fieldPosition="0">
        <references count="1">
          <reference field="14" count="0"/>
        </references>
      </pivotArea>
    </format>
    <format dxfId="2135">
      <pivotArea dataOnly="0" labelOnly="1" grandCol="1" outline="0" fieldPosition="0"/>
    </format>
    <format dxfId="2134">
      <pivotArea dataOnly="0" labelOnly="1" grandRow="1" outline="0" fieldPosition="0"/>
    </format>
    <format dxfId="2133">
      <pivotArea outline="0" collapsedLevelsAreSubtotals="1" fieldPosition="0"/>
    </format>
    <format dxfId="2132">
      <pivotArea field="15" type="button" dataOnly="0" labelOnly="1" outline="0" axis="axisRow" fieldPosition="0"/>
    </format>
    <format dxfId="2131">
      <pivotArea dataOnly="0" labelOnly="1" outline="0" fieldPosition="0">
        <references count="1">
          <reference field="15" count="8">
            <x v="2"/>
            <x v="3"/>
            <x v="4"/>
            <x v="5"/>
            <x v="8"/>
            <x v="9"/>
            <x v="11"/>
            <x v="15"/>
          </reference>
        </references>
      </pivotArea>
    </format>
    <format dxfId="2130">
      <pivotArea dataOnly="0" labelOnly="1" grandRow="1" outline="0" fieldPosition="0"/>
    </format>
    <format dxfId="2129">
      <pivotArea dataOnly="0" labelOnly="1" outline="0" fieldPosition="0">
        <references count="1">
          <reference field="14" count="0"/>
        </references>
      </pivotArea>
    </format>
    <format dxfId="2128">
      <pivotArea dataOnly="0" labelOnly="1" grandCol="1" outline="0" fieldPosition="0"/>
    </format>
    <format dxfId="2127">
      <pivotArea dataOnly="0" labelOnly="1" outline="0" fieldPosition="0">
        <references count="1">
          <reference field="15" count="8">
            <x v="2"/>
            <x v="3"/>
            <x v="4"/>
            <x v="5"/>
            <x v="8"/>
            <x v="9"/>
            <x v="11"/>
            <x v="15"/>
          </reference>
        </references>
      </pivotArea>
    </format>
    <format dxfId="2126">
      <pivotArea outline="0" collapsedLevelsAreSubtotals="1" fieldPosition="0"/>
    </format>
    <format dxfId="2125">
      <pivotArea field="15" type="button" dataOnly="0" labelOnly="1" outline="0" axis="axisRow" fieldPosition="0"/>
    </format>
    <format dxfId="2124">
      <pivotArea dataOnly="0" labelOnly="1" outline="0" fieldPosition="0">
        <references count="1">
          <reference field="15" count="9">
            <x v="2"/>
            <x v="3"/>
            <x v="4"/>
            <x v="5"/>
            <x v="7"/>
            <x v="8"/>
            <x v="9"/>
            <x v="11"/>
            <x v="15"/>
          </reference>
        </references>
      </pivotArea>
    </format>
    <format dxfId="2123">
      <pivotArea dataOnly="0" labelOnly="1" grandRow="1" outline="0" fieldPosition="0"/>
    </format>
    <format dxfId="2122">
      <pivotArea dataOnly="0" labelOnly="1" outline="0" fieldPosition="0">
        <references count="1">
          <reference field="14" count="0"/>
        </references>
      </pivotArea>
    </format>
    <format dxfId="2121">
      <pivotArea dataOnly="0" labelOnly="1" grandCol="1" outline="0" fieldPosition="0"/>
    </format>
    <format dxfId="2120">
      <pivotArea outline="0" collapsedLevelsAreSubtotals="1" fieldPosition="0"/>
    </format>
    <format dxfId="2119">
      <pivotArea dataOnly="0" labelOnly="1" outline="0" fieldPosition="0">
        <references count="1">
          <reference field="15" count="11">
            <x v="2"/>
            <x v="3"/>
            <x v="4"/>
            <x v="5"/>
            <x v="7"/>
            <x v="8"/>
            <x v="9"/>
            <x v="10"/>
            <x v="11"/>
            <x v="12"/>
            <x v="15"/>
          </reference>
        </references>
      </pivotArea>
    </format>
    <format dxfId="2118">
      <pivotArea dataOnly="0" labelOnly="1" grandRow="1" outline="0" fieldPosition="0"/>
    </format>
    <format dxfId="2117">
      <pivotArea outline="0" collapsedLevelsAreSubtotals="1" fieldPosition="0"/>
    </format>
    <format dxfId="2116">
      <pivotArea dataOnly="0" labelOnly="1" outline="0" fieldPosition="0">
        <references count="1">
          <reference field="15" count="10">
            <x v="2"/>
            <x v="3"/>
            <x v="4"/>
            <x v="5"/>
            <x v="8"/>
            <x v="9"/>
            <x v="10"/>
            <x v="11"/>
            <x v="12"/>
            <x v="15"/>
          </reference>
        </references>
      </pivotArea>
    </format>
    <format dxfId="2115">
      <pivotArea dataOnly="0" labelOnly="1" grandRow="1" outline="0" fieldPosition="0"/>
    </format>
    <format dxfId="2114">
      <pivotArea field="15" type="button" dataOnly="0" labelOnly="1" outline="0" axis="axisRow" fieldPosition="0"/>
    </format>
    <format dxfId="2113">
      <pivotArea dataOnly="0" labelOnly="1" outline="0" fieldPosition="0">
        <references count="1">
          <reference field="14" count="0"/>
        </references>
      </pivotArea>
    </format>
    <format dxfId="2112">
      <pivotArea dataOnly="0" labelOnly="1" grandCol="1" outline="0" fieldPosition="0"/>
    </format>
    <format dxfId="2111">
      <pivotArea field="15" type="button" dataOnly="0" labelOnly="1" outline="0" axis="axisRow" fieldPosition="0"/>
    </format>
    <format dxfId="2110">
      <pivotArea dataOnly="0" labelOnly="1" outline="0" fieldPosition="0">
        <references count="1">
          <reference field="14" count="0"/>
        </references>
      </pivotArea>
    </format>
    <format dxfId="2109">
      <pivotArea dataOnly="0" labelOnly="1" grandCol="1" outline="0" fieldPosition="0"/>
    </format>
    <format dxfId="2108">
      <pivotArea field="15" type="button" dataOnly="0" labelOnly="1" outline="0" axis="axisRow" fieldPosition="0"/>
    </format>
    <format dxfId="2107">
      <pivotArea dataOnly="0" labelOnly="1" outline="0" fieldPosition="0">
        <references count="1">
          <reference field="14" count="0"/>
        </references>
      </pivotArea>
    </format>
    <format dxfId="2106">
      <pivotArea dataOnly="0" labelOnly="1" grandCol="1" outline="0" fieldPosition="0"/>
    </format>
    <format dxfId="2105">
      <pivotArea outline="0" fieldPosition="0">
        <references count="1">
          <reference field="15" count="10" selected="0">
            <x v="2"/>
            <x v="3"/>
            <x v="4"/>
            <x v="5"/>
            <x v="8"/>
            <x v="9"/>
            <x v="10"/>
            <x v="11"/>
            <x v="12"/>
            <x v="15"/>
          </reference>
        </references>
      </pivotArea>
    </format>
    <format dxfId="2104">
      <pivotArea dataOnly="0" labelOnly="1" outline="0" fieldPosition="0">
        <references count="1">
          <reference field="15" count="10">
            <x v="2"/>
            <x v="3"/>
            <x v="4"/>
            <x v="5"/>
            <x v="8"/>
            <x v="9"/>
            <x v="10"/>
            <x v="11"/>
            <x v="12"/>
            <x v="15"/>
          </reference>
        </references>
      </pivotArea>
    </format>
    <format dxfId="2103">
      <pivotArea dataOnly="0" labelOnly="1" outline="0" fieldPosition="0">
        <references count="1">
          <reference field="15" count="9">
            <x v="0"/>
            <x v="3"/>
            <x v="4"/>
            <x v="5"/>
            <x v="7"/>
            <x v="8"/>
            <x v="9"/>
            <x v="11"/>
            <x v="15"/>
          </reference>
        </references>
      </pivotArea>
    </format>
    <format dxfId="2102">
      <pivotArea dataOnly="0" labelOnly="1" outline="0" fieldPosition="0">
        <references count="1">
          <reference field="15" count="9">
            <x v="0"/>
            <x v="3"/>
            <x v="4"/>
            <x v="5"/>
            <x v="7"/>
            <x v="8"/>
            <x v="9"/>
            <x v="11"/>
            <x v="15"/>
          </reference>
        </references>
      </pivotArea>
    </format>
    <format dxfId="2101">
      <pivotArea dataOnly="0" labelOnly="1" outline="0" fieldPosition="0">
        <references count="1">
          <reference field="15" count="9">
            <x v="0"/>
            <x v="3"/>
            <x v="4"/>
            <x v="5"/>
            <x v="7"/>
            <x v="8"/>
            <x v="9"/>
            <x v="11"/>
            <x v="15"/>
          </reference>
        </references>
      </pivotArea>
    </format>
    <format dxfId="2100">
      <pivotArea type="all" dataOnly="0" outline="0" fieldPosition="0"/>
    </format>
    <format dxfId="2099">
      <pivotArea type="origin" dataOnly="0" labelOnly="1" outline="0" fieldPosition="0"/>
    </format>
    <format dxfId="2098">
      <pivotArea field="14" type="button" dataOnly="0" labelOnly="1" outline="0" axis="axisCol" fieldPosition="0"/>
    </format>
    <format dxfId="2097">
      <pivotArea type="topRight" dataOnly="0" labelOnly="1" outline="0" fieldPosition="0"/>
    </format>
    <format dxfId="2096">
      <pivotArea type="all" dataOnly="0" outline="0" fieldPosition="0"/>
    </format>
    <format dxfId="2095">
      <pivotArea type="origin" dataOnly="0" labelOnly="1" outline="0" fieldPosition="0"/>
    </format>
    <format dxfId="2094">
      <pivotArea field="14" type="button" dataOnly="0" labelOnly="1" outline="0" axis="axisCol" fieldPosition="0"/>
    </format>
    <format dxfId="2093">
      <pivotArea type="topRight" dataOnly="0" labelOnly="1" outline="0" fieldPosition="0"/>
    </format>
    <format dxfId="2092">
      <pivotArea outline="0" fieldPosition="0">
        <references count="1">
          <reference field="15" count="9" selected="0">
            <x v="0"/>
            <x v="3"/>
            <x v="4"/>
            <x v="5"/>
            <x v="7"/>
            <x v="8"/>
            <x v="9"/>
            <x v="11"/>
            <x v="15"/>
          </reference>
        </references>
      </pivotArea>
    </format>
    <format dxfId="2091">
      <pivotArea outline="0" fieldPosition="0">
        <references count="1">
          <reference field="15" count="9" selected="0">
            <x v="0"/>
            <x v="3"/>
            <x v="4"/>
            <x v="5"/>
            <x v="7"/>
            <x v="8"/>
            <x v="9"/>
            <x v="11"/>
            <x v="15"/>
          </reference>
        </references>
      </pivotArea>
    </format>
    <format dxfId="2090">
      <pivotArea dataOnly="0" labelOnly="1" outline="0" fieldPosition="0">
        <references count="1">
          <reference field="15" count="0"/>
        </references>
      </pivotArea>
    </format>
    <format dxfId="2089">
      <pivotArea grandRow="1" outline="0" collapsedLevelsAreSubtotals="1" fieldPosition="0"/>
    </format>
    <format dxfId="2088">
      <pivotArea dataOnly="0" labelOnly="1" outline="0" fieldPosition="0">
        <references count="1">
          <reference field="15" count="0"/>
        </references>
      </pivotArea>
    </format>
    <format dxfId="2087">
      <pivotArea grandRow="1" outline="0" collapsedLevelsAreSubtotals="1" fieldPosition="0"/>
    </format>
    <format dxfId="2086">
      <pivotArea outline="0" collapsedLevelsAreSubtotals="1" fieldPosition="0"/>
    </format>
    <format dxfId="2085">
      <pivotArea field="15" type="button" dataOnly="0" labelOnly="1" outline="0" axis="axisRow" fieldPosition="0"/>
    </format>
    <format dxfId="2084">
      <pivotArea dataOnly="0" labelOnly="1" outline="0" fieldPosition="0">
        <references count="1">
          <reference field="15" count="0"/>
        </references>
      </pivotArea>
    </format>
    <format dxfId="2083">
      <pivotArea dataOnly="0" labelOnly="1" grandRow="1" outline="0" fieldPosition="0"/>
    </format>
    <format dxfId="2082">
      <pivotArea dataOnly="0" labelOnly="1" outline="0" fieldPosition="0">
        <references count="1">
          <reference field="14" count="0"/>
        </references>
      </pivotArea>
    </format>
    <format dxfId="2081">
      <pivotArea dataOnly="0" labelOnly="1" grandCol="1" outline="0" fieldPosition="0"/>
    </format>
    <format dxfId="2080">
      <pivotArea field="15" type="button" dataOnly="0" labelOnly="1" outline="0" axis="axisRow" fieldPosition="0"/>
    </format>
    <format dxfId="2079">
      <pivotArea dataOnly="0" labelOnly="1" outline="0" fieldPosition="0">
        <references count="1">
          <reference field="14" count="0"/>
        </references>
      </pivotArea>
    </format>
    <format dxfId="2078">
      <pivotArea dataOnly="0" labelOnly="1" grandCol="1" outline="0" fieldPosition="0"/>
    </format>
    <format dxfId="2077">
      <pivotArea grandRow="1" outline="0" collapsedLevelsAreSubtotals="1" fieldPosition="0"/>
    </format>
    <format dxfId="2076">
      <pivotArea dataOnly="0" labelOnly="1" grandRow="1" outline="0" fieldPosition="0"/>
    </format>
    <format dxfId="2075">
      <pivotArea field="15" type="button" dataOnly="0" labelOnly="1" outline="0" axis="axisRow" fieldPosition="0"/>
    </format>
    <format dxfId="2074">
      <pivotArea dataOnly="0" labelOnly="1" outline="0" fieldPosition="0">
        <references count="1">
          <reference field="14" count="0"/>
        </references>
      </pivotArea>
    </format>
    <format dxfId="2073">
      <pivotArea dataOnly="0" labelOnly="1" grandCol="1" outline="0" fieldPosition="0"/>
    </format>
    <format dxfId="2072">
      <pivotArea field="15" type="button" dataOnly="0" labelOnly="1" outline="0" axis="axisRow" fieldPosition="0"/>
    </format>
    <format dxfId="2071">
      <pivotArea dataOnly="0" labelOnly="1" outline="0" fieldPosition="0">
        <references count="1">
          <reference field="14" count="0"/>
        </references>
      </pivotArea>
    </format>
    <format dxfId="207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042">
      <pivotArea type="all" dataOnly="0" outline="0" fieldPosition="0"/>
    </format>
    <format dxfId="3041">
      <pivotArea outline="0" collapsedLevelsAreSubtotals="1" fieldPosition="0"/>
    </format>
    <format dxfId="3040">
      <pivotArea dataOnly="0" labelOnly="1" grandRow="1" outline="0" fieldPosition="0"/>
    </format>
    <format dxfId="3039">
      <pivotArea dataOnly="0" labelOnly="1" outline="0" fieldPosition="0">
        <references count="1">
          <reference field="12" count="4">
            <x v="0"/>
            <x v="1"/>
            <x v="2"/>
            <x v="4"/>
          </reference>
        </references>
      </pivotArea>
    </format>
    <format dxfId="3038">
      <pivotArea dataOnly="0" labelOnly="1" grandCol="1" outline="0" fieldPosition="0"/>
    </format>
    <format dxfId="3037">
      <pivotArea type="all" dataOnly="0" outline="0" fieldPosition="0"/>
    </format>
    <format dxfId="3036">
      <pivotArea outline="0" collapsedLevelsAreSubtotals="1" fieldPosition="0"/>
    </format>
    <format dxfId="3035">
      <pivotArea dataOnly="0" labelOnly="1" grandRow="1" outline="0" fieldPosition="0"/>
    </format>
    <format dxfId="3034">
      <pivotArea dataOnly="0" labelOnly="1" outline="0" fieldPosition="0">
        <references count="1">
          <reference field="12" count="4">
            <x v="0"/>
            <x v="1"/>
            <x v="2"/>
            <x v="4"/>
          </reference>
        </references>
      </pivotArea>
    </format>
    <format dxfId="3033">
      <pivotArea dataOnly="0" labelOnly="1" grandCol="1" outline="0" fieldPosition="0"/>
    </format>
    <format dxfId="3032">
      <pivotArea type="all" dataOnly="0" outline="0" fieldPosition="0"/>
    </format>
    <format dxfId="3031">
      <pivotArea type="origin" dataOnly="0" labelOnly="1" outline="0" fieldPosition="0"/>
    </format>
    <format dxfId="3030">
      <pivotArea type="origin" dataOnly="0" labelOnly="1" outline="0" fieldPosition="0"/>
    </format>
    <format dxfId="3029">
      <pivotArea type="all" dataOnly="0" outline="0" fieldPosition="0"/>
    </format>
    <format dxfId="3028">
      <pivotArea outline="0" collapsedLevelsAreSubtotals="1" fieldPosition="0">
        <references count="1">
          <reference field="12" count="2" selected="0">
            <x v="1"/>
            <x v="2"/>
          </reference>
        </references>
      </pivotArea>
    </format>
    <format dxfId="3027">
      <pivotArea grandCol="1" outline="0" collapsedLevelsAreSubtotals="1" fieldPosition="0"/>
    </format>
    <format dxfId="3026">
      <pivotArea type="topRight" dataOnly="0" labelOnly="1" outline="0" offset="D1" fieldPosition="0"/>
    </format>
    <format dxfId="3025">
      <pivotArea dataOnly="0" labelOnly="1" outline="0" fieldPosition="0">
        <references count="1">
          <reference field="12" count="0"/>
        </references>
      </pivotArea>
    </format>
    <format dxfId="3024">
      <pivotArea dataOnly="0" labelOnly="1" outline="0" fieldPosition="0">
        <references count="1">
          <reference field="12" count="0"/>
        </references>
      </pivotArea>
    </format>
    <format dxfId="3023">
      <pivotArea dataOnly="0" labelOnly="1" outline="0" fieldPosition="0">
        <references count="1">
          <reference field="12" count="4">
            <x v="0"/>
            <x v="1"/>
            <x v="2"/>
            <x v="3"/>
          </reference>
        </references>
      </pivotArea>
    </format>
    <format dxfId="3022">
      <pivotArea outline="0" collapsedLevelsAreSubtotals="1" fieldPosition="0"/>
    </format>
    <format dxfId="3021">
      <pivotArea dataOnly="0" labelOnly="1" outline="0" fieldPosition="0">
        <references count="1">
          <reference field="12" count="2">
            <x v="0"/>
            <x v="4"/>
          </reference>
        </references>
      </pivotArea>
    </format>
    <format dxfId="3020">
      <pivotArea dataOnly="0" labelOnly="1" grandCol="1" outline="0" fieldPosition="0"/>
    </format>
    <format dxfId="3019">
      <pivotArea dataOnly="0" labelOnly="1" grandRow="1" outline="0" fieldPosition="0"/>
    </format>
    <format dxfId="3018">
      <pivotArea dataOnly="0" grandCol="1" outline="0" axis="axisCol" fieldPosition="0"/>
    </format>
    <format dxfId="3017">
      <pivotArea type="all" dataOnly="0" outline="0" fieldPosition="0"/>
    </format>
    <format dxfId="3016">
      <pivotArea outline="0" collapsedLevelsAreSubtotals="1" fieldPosition="0"/>
    </format>
    <format dxfId="3015">
      <pivotArea dataOnly="0" labelOnly="1" grandRow="1" outline="0" fieldPosition="0"/>
    </format>
    <format dxfId="3014">
      <pivotArea dataOnly="0" labelOnly="1" outline="0" fieldPosition="0">
        <references count="1">
          <reference field="12" count="2">
            <x v="0"/>
            <x v="4"/>
          </reference>
        </references>
      </pivotArea>
    </format>
    <format dxfId="3013">
      <pivotArea dataOnly="0" labelOnly="1" grandCol="1" outline="0" fieldPosition="0"/>
    </format>
    <format dxfId="3012">
      <pivotArea outline="0" collapsedLevelsAreSubtotals="1" fieldPosition="0"/>
    </format>
    <format dxfId="3011">
      <pivotArea dataOnly="0" labelOnly="1" grandRow="1" outline="0" fieldPosition="0"/>
    </format>
    <format dxfId="3010">
      <pivotArea dataOnly="0" labelOnly="1" outline="0" fieldPosition="0">
        <references count="1">
          <reference field="12" count="5">
            <x v="0"/>
            <x v="1"/>
            <x v="2"/>
            <x v="3"/>
            <x v="4"/>
          </reference>
        </references>
      </pivotArea>
    </format>
    <format dxfId="3009">
      <pivotArea dataOnly="0" labelOnly="1" grandCol="1" outline="0" fieldPosition="0"/>
    </format>
    <format dxfId="3008">
      <pivotArea outline="0" collapsedLevelsAreSubtotals="1" fieldPosition="0"/>
    </format>
    <format dxfId="3007">
      <pivotArea dataOnly="0" labelOnly="1" grandRow="1" outline="0" fieldPosition="0"/>
    </format>
    <format dxfId="3006">
      <pivotArea dataOnly="0" labelOnly="1" outline="0" fieldPosition="0">
        <references count="1">
          <reference field="12" count="0"/>
        </references>
      </pivotArea>
    </format>
    <format dxfId="3005">
      <pivotArea dataOnly="0" labelOnly="1" grandCol="1" outline="0" fieldPosition="0"/>
    </format>
    <format dxfId="3004">
      <pivotArea dataOnly="0" labelOnly="1" outline="0" fieldPosition="0">
        <references count="1">
          <reference field="12" count="5">
            <x v="0"/>
            <x v="1"/>
            <x v="2"/>
            <x v="3"/>
            <x v="4"/>
          </reference>
        </references>
      </pivotArea>
    </format>
    <format dxfId="3003">
      <pivotArea dataOnly="0" labelOnly="1" outline="0" fieldPosition="0">
        <references count="1">
          <reference field="12" count="4">
            <x v="0"/>
            <x v="1"/>
            <x v="3"/>
            <x v="4"/>
          </reference>
        </references>
      </pivotArea>
    </format>
    <format dxfId="3002">
      <pivotArea dataOnly="0" labelOnly="1" grandRow="1" outline="0" fieldPosition="0"/>
    </format>
    <format dxfId="3001">
      <pivotArea dataOnly="0" labelOnly="1" grandRow="1" outline="0" fieldPosition="0"/>
    </format>
    <format dxfId="3000">
      <pivotArea outline="0" collapsedLevelsAreSubtotals="1" fieldPosition="0"/>
    </format>
    <format dxfId="2999">
      <pivotArea dataOnly="0" labelOnly="1" outline="0" fieldPosition="0">
        <references count="1">
          <reference field="12" count="4">
            <x v="0"/>
            <x v="1"/>
            <x v="2"/>
            <x v="5"/>
          </reference>
        </references>
      </pivotArea>
    </format>
    <format dxfId="2998">
      <pivotArea dataOnly="0" labelOnly="1" grandCol="1" outline="0" fieldPosition="0"/>
    </format>
    <format dxfId="2997">
      <pivotArea dataOnly="0" labelOnly="1" outline="0" fieldPosition="0">
        <references count="1">
          <reference field="12" count="4">
            <x v="0"/>
            <x v="1"/>
            <x v="3"/>
            <x v="5"/>
          </reference>
        </references>
      </pivotArea>
    </format>
    <format dxfId="2996">
      <pivotArea type="all" dataOnly="0" outline="0" fieldPosition="0"/>
    </format>
    <format dxfId="2995">
      <pivotArea outline="0" collapsedLevelsAreSubtotals="1" fieldPosition="0"/>
    </format>
    <format dxfId="2994">
      <pivotArea dataOnly="0" labelOnly="1" grandRow="1" outline="0" fieldPosition="0"/>
    </format>
    <format dxfId="2993">
      <pivotArea dataOnly="0" labelOnly="1" outline="0" fieldPosition="0">
        <references count="1">
          <reference field="12" count="4">
            <x v="0"/>
            <x v="1"/>
            <x v="2"/>
            <x v="4"/>
          </reference>
        </references>
      </pivotArea>
    </format>
    <format dxfId="2992">
      <pivotArea dataOnly="0" labelOnly="1" grandCol="1" outline="0" fieldPosition="0"/>
    </format>
    <format dxfId="2991">
      <pivotArea outline="0" collapsedLevelsAreSubtotals="1" fieldPosition="0"/>
    </format>
    <format dxfId="2990">
      <pivotArea dataOnly="0" labelOnly="1" grandRow="1" outline="0" fieldPosition="0"/>
    </format>
    <format dxfId="2989">
      <pivotArea dataOnly="0" labelOnly="1" outline="0" fieldPosition="0">
        <references count="1">
          <reference field="12" count="4">
            <x v="0"/>
            <x v="1"/>
            <x v="2"/>
            <x v="4"/>
          </reference>
        </references>
      </pivotArea>
    </format>
    <format dxfId="2988">
      <pivotArea dataOnly="0" labelOnly="1" grandCol="1" outline="0" fieldPosition="0"/>
    </format>
    <format dxfId="2987">
      <pivotArea outline="0" collapsedLevelsAreSubtotals="1" fieldPosition="0"/>
    </format>
    <format dxfId="2986">
      <pivotArea dataOnly="0" labelOnly="1" grandRow="1" outline="0" fieldPosition="0"/>
    </format>
    <format dxfId="2985">
      <pivotArea dataOnly="0" labelOnly="1" outline="0" fieldPosition="0">
        <references count="1">
          <reference field="12" count="4">
            <x v="0"/>
            <x v="1"/>
            <x v="2"/>
            <x v="4"/>
          </reference>
        </references>
      </pivotArea>
    </format>
    <format dxfId="2984">
      <pivotArea dataOnly="0" labelOnly="1" grandCol="1" outline="0" fieldPosition="0"/>
    </format>
    <format dxfId="2983">
      <pivotArea dataOnly="0" grandCol="1" outline="0" axis="axisCol" fieldPosition="0"/>
    </format>
    <format dxfId="2982">
      <pivotArea dataOnly="0" labelOnly="1" outline="0" fieldPosition="0">
        <references count="1">
          <reference field="12" count="0"/>
        </references>
      </pivotArea>
    </format>
    <format dxfId="2981">
      <pivotArea dataOnly="0" grandCol="1" outline="0" axis="axisCol" fieldPosition="0"/>
    </format>
    <format dxfId="2980">
      <pivotArea dataOnly="0" labelOnly="1" outline="0" fieldPosition="0">
        <references count="1">
          <reference field="12" count="5">
            <x v="0"/>
            <x v="2"/>
            <x v="3"/>
            <x v="4"/>
            <x v="5"/>
          </reference>
        </references>
      </pivotArea>
    </format>
    <format dxfId="2979">
      <pivotArea dataOnly="0" labelOnly="1" grandCol="1" outline="0" fieldPosition="0"/>
    </format>
    <format dxfId="2978">
      <pivotArea dataOnly="0" labelOnly="1" grandCol="1" outline="0" fieldPosition="0"/>
    </format>
    <format dxfId="2977">
      <pivotArea dataOnly="0" labelOnly="1" outline="0" fieldPosition="0">
        <references count="1">
          <reference field="12" count="4">
            <x v="0"/>
            <x v="1"/>
            <x v="2"/>
            <x v="3"/>
          </reference>
        </references>
      </pivotArea>
    </format>
    <format dxfId="2976">
      <pivotArea dataOnly="0" labelOnly="1" grandCol="1" outline="0" fieldPosition="0"/>
    </format>
    <format dxfId="2975">
      <pivotArea dataOnly="0" labelOnly="1" grandCol="1" outline="0" fieldPosition="0"/>
    </format>
    <format dxfId="2974">
      <pivotArea dataOnly="0" labelOnly="1" outline="0" fieldPosition="0">
        <references count="1">
          <reference field="12" count="4">
            <x v="0"/>
            <x v="1"/>
            <x v="2"/>
            <x v="3"/>
          </reference>
        </references>
      </pivotArea>
    </format>
    <format dxfId="2973">
      <pivotArea dataOnly="0" labelOnly="1" grandCol="1" outline="0" fieldPosition="0"/>
    </format>
    <format dxfId="2972">
      <pivotArea outline="0" collapsedLevelsAreSubtotals="1" fieldPosition="0"/>
    </format>
    <format dxfId="2971">
      <pivotArea dataOnly="0" labelOnly="1" outline="0" fieldPosition="0">
        <references count="1">
          <reference field="12" count="4">
            <x v="0"/>
            <x v="1"/>
            <x v="3"/>
            <x v="4"/>
          </reference>
        </references>
      </pivotArea>
    </format>
    <format dxfId="2970">
      <pivotArea dataOnly="0" labelOnly="1" grandCol="1" outline="0" fieldPosition="0"/>
    </format>
    <format dxfId="2969">
      <pivotArea dataOnly="0" labelOnly="1" grandRow="1" outline="0" fieldPosition="0"/>
    </format>
    <format dxfId="2968">
      <pivotArea grandCol="1" outline="0" collapsedLevelsAreSubtotals="1" fieldPosition="0"/>
    </format>
    <format dxfId="2967">
      <pivotArea dataOnly="0" labelOnly="1" grandCol="1" outline="0" fieldPosition="0"/>
    </format>
    <format dxfId="2966">
      <pivotArea type="all" dataOnly="0" outline="0" fieldPosition="0"/>
    </format>
    <format dxfId="2965">
      <pivotArea outline="0" collapsedLevelsAreSubtotals="1" fieldPosition="0"/>
    </format>
    <format dxfId="2964">
      <pivotArea type="origin" dataOnly="0" labelOnly="1" outline="0" fieldPosition="0"/>
    </format>
    <format dxfId="2963">
      <pivotArea field="12" type="button" dataOnly="0" labelOnly="1" outline="0" axis="axisCol" fieldPosition="0"/>
    </format>
    <format dxfId="2962">
      <pivotArea type="topRight" dataOnly="0" labelOnly="1" outline="0" fieldPosition="0"/>
    </format>
    <format dxfId="2961">
      <pivotArea dataOnly="0" labelOnly="1" grandRow="1" outline="0" fieldPosition="0"/>
    </format>
    <format dxfId="2960">
      <pivotArea dataOnly="0" labelOnly="1" outline="0" fieldPosition="0">
        <references count="1">
          <reference field="12" count="4">
            <x v="0"/>
            <x v="1"/>
            <x v="2"/>
            <x v="4"/>
          </reference>
        </references>
      </pivotArea>
    </format>
    <format dxfId="2959">
      <pivotArea dataOnly="0" labelOnly="1" grandCol="1" outline="0" fieldPosition="0"/>
    </format>
    <format dxfId="2958">
      <pivotArea dataOnly="0" labelOnly="1" outline="0" fieldPosition="0">
        <references count="1">
          <reference field="12" count="1">
            <x v="2"/>
          </reference>
        </references>
      </pivotArea>
    </format>
    <format dxfId="2957">
      <pivotArea outline="0" collapsedLevelsAreSubtotals="1" fieldPosition="0"/>
    </format>
    <format dxfId="2956">
      <pivotArea dataOnly="0" labelOnly="1" outline="0" fieldPosition="0">
        <references count="1">
          <reference field="12" count="5">
            <x v="0"/>
            <x v="1"/>
            <x v="2"/>
            <x v="4"/>
            <x v="5"/>
          </reference>
        </references>
      </pivotArea>
    </format>
    <format dxfId="2955">
      <pivotArea dataOnly="0" labelOnly="1" grandCol="1" outline="0" fieldPosition="0"/>
    </format>
    <format dxfId="2954">
      <pivotArea grandRow="1" outline="0" collapsedLevelsAreSubtotals="1" fieldPosition="0"/>
    </format>
    <format dxfId="2953">
      <pivotArea dataOnly="0" labelOnly="1" grandRow="1" outline="0" fieldPosition="0"/>
    </format>
    <format dxfId="2952">
      <pivotArea outline="0" collapsedLevelsAreSubtotals="1" fieldPosition="0"/>
    </format>
    <format dxfId="2951">
      <pivotArea dataOnly="0" labelOnly="1" grandRow="1" outline="0" fieldPosition="0"/>
    </format>
    <format dxfId="2950">
      <pivotArea dataOnly="0" labelOnly="1" outline="0" fieldPosition="0">
        <references count="1">
          <reference field="12" count="6">
            <x v="0"/>
            <x v="1"/>
            <x v="2"/>
            <x v="3"/>
            <x v="4"/>
            <x v="5"/>
          </reference>
        </references>
      </pivotArea>
    </format>
    <format dxfId="2949">
      <pivotArea dataOnly="0" labelOnly="1" grandCol="1" outline="0" fieldPosition="0"/>
    </format>
    <format dxfId="2948">
      <pivotArea dataOnly="0" labelOnly="1" outline="0" fieldPosition="0">
        <references count="1">
          <reference field="12" count="4">
            <x v="0"/>
            <x v="1"/>
            <x v="2"/>
            <x v="3"/>
          </reference>
        </references>
      </pivotArea>
    </format>
    <format dxfId="2947">
      <pivotArea dataOnly="0" labelOnly="1" grandCol="1" outline="0" fieldPosition="0"/>
    </format>
    <format dxfId="2946">
      <pivotArea type="all" dataOnly="0" outline="0" fieldPosition="0"/>
    </format>
    <format dxfId="2945">
      <pivotArea outline="0" collapsedLevelsAreSubtotals="1" fieldPosition="0"/>
    </format>
    <format dxfId="2944">
      <pivotArea type="origin" dataOnly="0" labelOnly="1" outline="0" fieldPosition="0"/>
    </format>
    <format dxfId="2943">
      <pivotArea field="12" type="button" dataOnly="0" labelOnly="1" outline="0" axis="axisCol" fieldPosition="0"/>
    </format>
    <format dxfId="2942">
      <pivotArea type="topRight" dataOnly="0" labelOnly="1" outline="0" fieldPosition="0"/>
    </format>
    <format dxfId="2941">
      <pivotArea dataOnly="0" labelOnly="1" grandRow="1" outline="0" fieldPosition="0"/>
    </format>
    <format dxfId="2940">
      <pivotArea dataOnly="0" labelOnly="1" outline="0" fieldPosition="0">
        <references count="1">
          <reference field="12" count="5">
            <x v="0"/>
            <x v="1"/>
            <x v="2"/>
            <x v="3"/>
            <x v="4"/>
          </reference>
        </references>
      </pivotArea>
    </format>
    <format dxfId="2939">
      <pivotArea dataOnly="0" labelOnly="1" grandCol="1" outline="0" fieldPosition="0"/>
    </format>
    <format dxfId="2938">
      <pivotArea dataOnly="0" labelOnly="1" outline="0" fieldPosition="0">
        <references count="1">
          <reference field="12" count="4">
            <x v="0"/>
            <x v="1"/>
            <x v="2"/>
            <x v="3"/>
          </reference>
        </references>
      </pivotArea>
    </format>
    <format dxfId="2937">
      <pivotArea dataOnly="0" labelOnly="1" grandCol="1" outline="0" fieldPosition="0"/>
    </format>
    <format dxfId="2936">
      <pivotArea dataOnly="0" labelOnly="1" outline="0" fieldPosition="0">
        <references count="1">
          <reference field="12" count="5">
            <x v="0"/>
            <x v="1"/>
            <x v="2"/>
            <x v="3"/>
            <x v="5"/>
          </reference>
        </references>
      </pivotArea>
    </format>
    <format dxfId="2935">
      <pivotArea dataOnly="0" labelOnly="1" grandCol="1" outline="0" fieldPosition="0"/>
    </format>
    <format dxfId="2934">
      <pivotArea dataOnly="0" labelOnly="1" outline="0" fieldPosition="0">
        <references count="1">
          <reference field="12" count="5">
            <x v="0"/>
            <x v="1"/>
            <x v="2"/>
            <x v="3"/>
            <x v="5"/>
          </reference>
        </references>
      </pivotArea>
    </format>
    <format dxfId="2933">
      <pivotArea dataOnly="0" labelOnly="1" grandCol="1" outline="0" fieldPosition="0"/>
    </format>
    <format dxfId="2932">
      <pivotArea dataOnly="0" labelOnly="1" outline="0" fieldPosition="0">
        <references count="1">
          <reference field="12" count="5">
            <x v="0"/>
            <x v="1"/>
            <x v="2"/>
            <x v="3"/>
            <x v="5"/>
          </reference>
        </references>
      </pivotArea>
    </format>
    <format dxfId="2931">
      <pivotArea dataOnly="0" labelOnly="1" grandCol="1" outline="0" fieldPosition="0"/>
    </format>
    <format dxfId="2930">
      <pivotArea grandRow="1" outline="0" collapsedLevelsAreSubtotals="1" fieldPosition="0"/>
    </format>
    <format dxfId="2929">
      <pivotArea dataOnly="0" labelOnly="1" grandRow="1" outline="0" fieldPosition="0"/>
    </format>
    <format dxfId="2928">
      <pivotArea outline="0" collapsedLevelsAreSubtotals="1" fieldPosition="0"/>
    </format>
    <format dxfId="2927">
      <pivotArea dataOnly="0" labelOnly="1" grandRow="1" outline="0" fieldPosition="0"/>
    </format>
    <format dxfId="2926">
      <pivotArea dataOnly="0" labelOnly="1" outline="0" fieldPosition="0">
        <references count="1">
          <reference field="12" count="5">
            <x v="0"/>
            <x v="1"/>
            <x v="2"/>
            <x v="3"/>
            <x v="5"/>
          </reference>
        </references>
      </pivotArea>
    </format>
    <format dxfId="2925">
      <pivotArea dataOnly="0" labelOnly="1" grandCol="1" outline="0" fieldPosition="0"/>
    </format>
    <format dxfId="2924">
      <pivotArea outline="0" collapsedLevelsAreSubtotals="1" fieldPosition="0"/>
    </format>
    <format dxfId="2923">
      <pivotArea dataOnly="0" labelOnly="1" grandRow="1" outline="0" fieldPosition="0"/>
    </format>
    <format dxfId="2922">
      <pivotArea dataOnly="0" labelOnly="1" outline="0" fieldPosition="0">
        <references count="1">
          <reference field="12" count="4">
            <x v="0"/>
            <x v="1"/>
            <x v="2"/>
            <x v="3"/>
          </reference>
        </references>
      </pivotArea>
    </format>
    <format dxfId="2921">
      <pivotArea dataOnly="0" labelOnly="1" grandCol="1" outline="0" fieldPosition="0"/>
    </format>
    <format dxfId="2920">
      <pivotArea outline="0" collapsedLevelsAreSubtotals="1" fieldPosition="0"/>
    </format>
    <format dxfId="2919">
      <pivotArea dataOnly="0" labelOnly="1" grandRow="1" outline="0" fieldPosition="0"/>
    </format>
    <format dxfId="2918">
      <pivotArea dataOnly="0" labelOnly="1" outline="0" fieldPosition="0">
        <references count="1">
          <reference field="12" count="4">
            <x v="0"/>
            <x v="1"/>
            <x v="2"/>
            <x v="3"/>
          </reference>
        </references>
      </pivotArea>
    </format>
    <format dxfId="2917">
      <pivotArea dataOnly="0" labelOnly="1" grandCol="1" outline="0" fieldPosition="0"/>
    </format>
    <format dxfId="2916">
      <pivotArea dataOnly="0" labelOnly="1" outline="0" fieldPosition="0">
        <references count="1">
          <reference field="12" count="4">
            <x v="0"/>
            <x v="1"/>
            <x v="2"/>
            <x v="3"/>
          </reference>
        </references>
      </pivotArea>
    </format>
    <format dxfId="2915">
      <pivotArea dataOnly="0" labelOnly="1" grandCol="1" outline="0" fieldPosition="0"/>
    </format>
    <format dxfId="2914">
      <pivotArea grandRow="1" outline="0" collapsedLevelsAreSubtotals="1" fieldPosition="0"/>
    </format>
    <format dxfId="2913">
      <pivotArea dataOnly="0" labelOnly="1" grandRow="1" outline="0" fieldPosition="0"/>
    </format>
    <format dxfId="2912">
      <pivotArea grandCol="1" outline="0" collapsedLevelsAreSubtotals="1" fieldPosition="0"/>
    </format>
    <format dxfId="2911">
      <pivotArea dataOnly="0" labelOnly="1" grandCol="1" outline="0" fieldPosition="0"/>
    </format>
    <format dxfId="2910">
      <pivotArea outline="0" collapsedLevelsAreSubtotals="1" fieldPosition="0"/>
    </format>
    <format dxfId="2909">
      <pivotArea dataOnly="0" labelOnly="1" grandRow="1" outline="0" fieldPosition="0"/>
    </format>
    <format dxfId="2908">
      <pivotArea dataOnly="0" labelOnly="1" outline="0" fieldPosition="0">
        <references count="1">
          <reference field="12" count="5">
            <x v="0"/>
            <x v="1"/>
            <x v="2"/>
            <x v="3"/>
            <x v="4"/>
          </reference>
        </references>
      </pivotArea>
    </format>
    <format dxfId="2907">
      <pivotArea dataOnly="0" labelOnly="1" grandCol="1" outline="0" fieldPosition="0"/>
    </format>
    <format dxfId="2906">
      <pivotArea outline="0" collapsedLevelsAreSubtotals="1" fieldPosition="0"/>
    </format>
    <format dxfId="2905">
      <pivotArea dataOnly="0" labelOnly="1" grandRow="1" outline="0" fieldPosition="0"/>
    </format>
    <format dxfId="2904">
      <pivotArea dataOnly="0" labelOnly="1" outline="0" fieldPosition="0">
        <references count="1">
          <reference field="12" count="5">
            <x v="0"/>
            <x v="1"/>
            <x v="2"/>
            <x v="3"/>
            <x v="4"/>
          </reference>
        </references>
      </pivotArea>
    </format>
    <format dxfId="2903">
      <pivotArea dataOnly="0" labelOnly="1" grandCol="1" outline="0" fieldPosition="0"/>
    </format>
    <format dxfId="2902">
      <pivotArea dataOnly="0" labelOnly="1" outline="0" fieldPosition="0">
        <references count="1">
          <reference field="12" count="5">
            <x v="0"/>
            <x v="1"/>
            <x v="2"/>
            <x v="3"/>
            <x v="4"/>
          </reference>
        </references>
      </pivotArea>
    </format>
    <format dxfId="2901">
      <pivotArea dataOnly="0" labelOnly="1" grandCol="1" outline="0" fieldPosition="0"/>
    </format>
    <format dxfId="2900">
      <pivotArea outline="0" collapsedLevelsAreSubtotals="1" fieldPosition="0"/>
    </format>
    <format dxfId="2899">
      <pivotArea dataOnly="0" labelOnly="1" grandRow="1" outline="0" fieldPosition="0"/>
    </format>
    <format dxfId="2898">
      <pivotArea dataOnly="0" labelOnly="1" outline="0" fieldPosition="0">
        <references count="1">
          <reference field="12" count="5">
            <x v="0"/>
            <x v="1"/>
            <x v="2"/>
            <x v="3"/>
            <x v="4"/>
          </reference>
        </references>
      </pivotArea>
    </format>
    <format dxfId="2897">
      <pivotArea dataOnly="0" labelOnly="1" grandCol="1" outline="0" fieldPosition="0"/>
    </format>
    <format dxfId="2896">
      <pivotArea grandRow="1" outline="0" collapsedLevelsAreSubtotals="1" fieldPosition="0"/>
    </format>
    <format dxfId="2895">
      <pivotArea dataOnly="0" labelOnly="1" grandRow="1" outline="0" fieldPosition="0"/>
    </format>
    <format dxfId="2894">
      <pivotArea outline="0" collapsedLevelsAreSubtotals="1" fieldPosition="0"/>
    </format>
    <format dxfId="2893">
      <pivotArea dataOnly="0" labelOnly="1" grandRow="1" outline="0" fieldPosition="0"/>
    </format>
    <format dxfId="2892">
      <pivotArea dataOnly="0" labelOnly="1" outline="0" fieldPosition="0">
        <references count="1">
          <reference field="12" count="4">
            <x v="0"/>
            <x v="1"/>
            <x v="2"/>
            <x v="5"/>
          </reference>
        </references>
      </pivotArea>
    </format>
    <format dxfId="2891">
      <pivotArea dataOnly="0" labelOnly="1" grandCol="1" outline="0" fieldPosition="0"/>
    </format>
    <format dxfId="2890">
      <pivotArea outline="0" collapsedLevelsAreSubtotals="1" fieldPosition="0"/>
    </format>
    <format dxfId="2889">
      <pivotArea dataOnly="0" labelOnly="1" grandRow="1" outline="0" fieldPosition="0"/>
    </format>
    <format dxfId="2888">
      <pivotArea dataOnly="0" labelOnly="1" outline="0" fieldPosition="0">
        <references count="1">
          <reference field="12" count="4">
            <x v="0"/>
            <x v="1"/>
            <x v="2"/>
            <x v="5"/>
          </reference>
        </references>
      </pivotArea>
    </format>
    <format dxfId="2887">
      <pivotArea dataOnly="0" labelOnly="1" grandCol="1" outline="0" fieldPosition="0"/>
    </format>
    <format dxfId="2886">
      <pivotArea dataOnly="0" labelOnly="1" outline="0" fieldPosition="0">
        <references count="1">
          <reference field="12" count="4">
            <x v="0"/>
            <x v="1"/>
            <x v="2"/>
            <x v="5"/>
          </reference>
        </references>
      </pivotArea>
    </format>
    <format dxfId="2885">
      <pivotArea dataOnly="0" labelOnly="1" grandCol="1" outline="0" fieldPosition="0"/>
    </format>
    <format dxfId="2884">
      <pivotArea dataOnly="0" labelOnly="1" outline="0" fieldPosition="0">
        <references count="1">
          <reference field="12" count="4">
            <x v="0"/>
            <x v="1"/>
            <x v="3"/>
            <x v="5"/>
          </reference>
        </references>
      </pivotArea>
    </format>
    <format dxfId="2883">
      <pivotArea dataOnly="0" labelOnly="1" grandCol="1" outline="0" fieldPosition="0"/>
    </format>
    <format dxfId="2882">
      <pivotArea dataOnly="0" labelOnly="1" outline="0" fieldPosition="0">
        <references count="1">
          <reference field="12" count="4">
            <x v="0"/>
            <x v="1"/>
            <x v="3"/>
            <x v="5"/>
          </reference>
        </references>
      </pivotArea>
    </format>
    <format dxfId="2881">
      <pivotArea dataOnly="0" labelOnly="1" grandCol="1" outline="0" fieldPosition="0"/>
    </format>
    <format dxfId="2880">
      <pivotArea grandRow="1" outline="0" collapsedLevelsAreSubtotals="1" fieldPosition="0"/>
    </format>
    <format dxfId="2879">
      <pivotArea dataOnly="0" labelOnly="1" grandRow="1" outline="0" fieldPosition="0"/>
    </format>
    <format dxfId="2878">
      <pivotArea dataOnly="0" labelOnly="1" grandCol="1" outline="0" fieldPosition="0"/>
    </format>
    <format dxfId="2877">
      <pivotArea dataOnly="0" labelOnly="1" outline="0" fieldPosition="0">
        <references count="1">
          <reference field="12" count="3">
            <x v="0"/>
            <x v="1"/>
            <x v="3"/>
          </reference>
        </references>
      </pivotArea>
    </format>
    <format dxfId="2876">
      <pivotArea dataOnly="0" labelOnly="1" grandCol="1" outline="0" fieldPosition="0"/>
    </format>
    <format dxfId="2875">
      <pivotArea dataOnly="0" labelOnly="1" outline="0" fieldPosition="0">
        <references count="1">
          <reference field="12" count="3">
            <x v="0"/>
            <x v="1"/>
            <x v="3"/>
          </reference>
        </references>
      </pivotArea>
    </format>
    <format dxfId="2874">
      <pivotArea dataOnly="0" labelOnly="1" grandCol="1" outline="0" fieldPosition="0"/>
    </format>
    <format dxfId="2873">
      <pivotArea dataOnly="0" labelOnly="1" outline="0" fieldPosition="0">
        <references count="1">
          <reference field="12" count="3">
            <x v="0"/>
            <x v="1"/>
            <x v="3"/>
          </reference>
        </references>
      </pivotArea>
    </format>
    <format dxfId="2872">
      <pivotArea dataOnly="0" labelOnly="1" grandCol="1" outline="0" fieldPosition="0"/>
    </format>
    <format dxfId="2871">
      <pivotArea outline="0" collapsedLevelsAreSubtotals="1" fieldPosition="0"/>
    </format>
    <format dxfId="2870">
      <pivotArea dataOnly="0" labelOnly="1" grandRow="1" outline="0" fieldPosition="0"/>
    </format>
    <format dxfId="2869">
      <pivotArea dataOnly="0" labelOnly="1" outline="0" fieldPosition="0">
        <references count="1">
          <reference field="12" count="3">
            <x v="0"/>
            <x v="1"/>
            <x v="3"/>
          </reference>
        </references>
      </pivotArea>
    </format>
    <format dxfId="2868">
      <pivotArea dataOnly="0" labelOnly="1" grandCol="1" outline="0" fieldPosition="0"/>
    </format>
    <format dxfId="2867">
      <pivotArea dataOnly="0" labelOnly="1" outline="0" fieldPosition="0">
        <references count="1">
          <reference field="12" count="3">
            <x v="0"/>
            <x v="1"/>
            <x v="3"/>
          </reference>
        </references>
      </pivotArea>
    </format>
    <format dxfId="2866">
      <pivotArea dataOnly="0" labelOnly="1" grandCol="1" outline="0" fieldPosition="0"/>
    </format>
    <format dxfId="2865">
      <pivotArea dataOnly="0" labelOnly="1" outline="0" fieldPosition="0">
        <references count="1">
          <reference field="12" count="3">
            <x v="0"/>
            <x v="1"/>
            <x v="3"/>
          </reference>
        </references>
      </pivotArea>
    </format>
    <format dxfId="2864">
      <pivotArea dataOnly="0" labelOnly="1" grandCol="1" outline="0" fieldPosition="0"/>
    </format>
    <format dxfId="2863">
      <pivotArea grandRow="1" outline="0" collapsedLevelsAreSubtotals="1" fieldPosition="0"/>
    </format>
    <format dxfId="2862">
      <pivotArea dataOnly="0" labelOnly="1" grandRow="1" outline="0" fieldPosition="0"/>
    </format>
    <format dxfId="2861">
      <pivotArea dataOnly="0" labelOnly="1" outline="0" fieldPosition="0">
        <references count="1">
          <reference field="12" count="3">
            <x v="0"/>
            <x v="1"/>
            <x v="3"/>
          </reference>
        </references>
      </pivotArea>
    </format>
    <format dxfId="2860">
      <pivotArea dataOnly="0" labelOnly="1" grandCol="1" outline="0" fieldPosition="0"/>
    </format>
    <format dxfId="2859">
      <pivotArea dataOnly="0" labelOnly="1" grandRow="1" outline="0" fieldPosition="0"/>
    </format>
    <format dxfId="2858">
      <pivotArea dataOnly="0" labelOnly="1" grandRow="1" outline="0" fieldPosition="0"/>
    </format>
    <format dxfId="2857">
      <pivotArea dataOnly="0" labelOnly="1" grandRow="1" outline="0" fieldPosition="0"/>
    </format>
    <format dxfId="2856">
      <pivotArea outline="0" collapsedLevelsAreSubtotals="1" fieldPosition="0"/>
    </format>
    <format dxfId="2855">
      <pivotArea dataOnly="0" labelOnly="1" grandRow="1" outline="0" fieldPosition="0"/>
    </format>
    <format dxfId="2854">
      <pivotArea dataOnly="0" labelOnly="1" outline="0" fieldPosition="0">
        <references count="1">
          <reference field="12" count="0"/>
        </references>
      </pivotArea>
    </format>
    <format dxfId="2853">
      <pivotArea dataOnly="0" labelOnly="1" grandCol="1" outline="0" fieldPosition="0"/>
    </format>
    <format dxfId="2852">
      <pivotArea dataOnly="0" labelOnly="1" outline="0" fieldPosition="0">
        <references count="1">
          <reference field="12" count="0"/>
        </references>
      </pivotArea>
    </format>
    <format dxfId="2851">
      <pivotArea dataOnly="0" labelOnly="1" grandCol="1" outline="0" fieldPosition="0"/>
    </format>
    <format dxfId="2850">
      <pivotArea grandRow="1" outline="0" collapsedLevelsAreSubtotals="1" fieldPosition="0"/>
    </format>
    <format dxfId="2849">
      <pivotArea dataOnly="0" labelOnly="1" grandRow="1" outline="0" fieldPosition="0"/>
    </format>
    <format dxfId="2848">
      <pivotArea grandRow="1" outline="0" collapsedLevelsAreSubtotals="1" fieldPosition="0"/>
    </format>
    <format dxfId="2847">
      <pivotArea dataOnly="0" labelOnly="1" grandRow="1" outline="0" fieldPosition="0"/>
    </format>
    <format dxfId="2846">
      <pivotArea grandRow="1" outline="0" collapsedLevelsAreSubtotals="1" fieldPosition="0"/>
    </format>
    <format dxfId="2845">
      <pivotArea dataOnly="0" labelOnly="1" grandRow="1" outline="0" fieldPosition="0"/>
    </format>
    <format dxfId="2844">
      <pivotArea grandRow="1" outline="0" collapsedLevelsAreSubtotals="1" fieldPosition="0"/>
    </format>
    <format dxfId="2843">
      <pivotArea dataOnly="0" labelOnly="1" grandRow="1" outline="0" fieldPosition="0"/>
    </format>
    <format dxfId="2842">
      <pivotArea grandRow="1" outline="0" collapsedLevelsAreSubtotals="1" fieldPosition="0"/>
    </format>
    <format dxfId="2841">
      <pivotArea dataOnly="0" labelOnly="1" grandRow="1" outline="0" fieldPosition="0"/>
    </format>
    <format dxfId="2840">
      <pivotArea grandRow="1" outline="0" collapsedLevelsAreSubtotals="1" fieldPosition="0"/>
    </format>
    <format dxfId="2839">
      <pivotArea dataOnly="0" labelOnly="1" grandRow="1" outline="0" fieldPosition="0"/>
    </format>
    <format dxfId="2838">
      <pivotArea type="origin" dataOnly="0" labelOnly="1" outline="0" fieldPosition="0"/>
    </format>
    <format dxfId="2837">
      <pivotArea dataOnly="0" labelOnly="1" grandRow="1" outline="0" fieldPosition="0"/>
    </format>
    <format dxfId="2836">
      <pivotArea type="origin" dataOnly="0" labelOnly="1" outline="0" fieldPosition="0"/>
    </format>
    <format dxfId="2835">
      <pivotArea dataOnly="0" labelOnly="1" grandRow="1" outline="0" fieldPosition="0"/>
    </format>
    <format dxfId="2834">
      <pivotArea type="origin" dataOnly="0" labelOnly="1" outline="0" fieldPosition="0"/>
    </format>
    <format dxfId="2833">
      <pivotArea dataOnly="0" labelOnly="1" grandRow="1" outline="0" fieldPosition="0"/>
    </format>
    <format dxfId="2832">
      <pivotArea type="origin" dataOnly="0" labelOnly="1" outline="0" fieldPosition="0"/>
    </format>
    <format dxfId="2831">
      <pivotArea dataOnly="0" labelOnly="1" grandRow="1" outline="0" fieldPosition="0"/>
    </format>
    <format dxfId="2830">
      <pivotArea type="all" dataOnly="0" outline="0" fieldPosition="0"/>
    </format>
    <format dxfId="2829">
      <pivotArea outline="0" collapsedLevelsAreSubtotals="1" fieldPosition="0"/>
    </format>
    <format dxfId="2828">
      <pivotArea type="origin" dataOnly="0" labelOnly="1" outline="0" fieldPosition="0"/>
    </format>
    <format dxfId="2827">
      <pivotArea field="12" type="button" dataOnly="0" labelOnly="1" outline="0" axis="axisCol" fieldPosition="0"/>
    </format>
    <format dxfId="2826">
      <pivotArea type="topRight" dataOnly="0" labelOnly="1" outline="0" fieldPosition="0"/>
    </format>
    <format dxfId="2825">
      <pivotArea dataOnly="0" labelOnly="1" grandRow="1" outline="0" fieldPosition="0"/>
    </format>
    <format dxfId="2824">
      <pivotArea dataOnly="0" labelOnly="1" outline="0" fieldPosition="0">
        <references count="1">
          <reference field="12" count="0"/>
        </references>
      </pivotArea>
    </format>
    <format dxfId="2823">
      <pivotArea dataOnly="0" labelOnly="1" grandCol="1" outline="0" fieldPosition="0"/>
    </format>
    <format dxfId="2822">
      <pivotArea grandRow="1" outline="0" collapsedLevelsAreSubtotals="1" fieldPosition="0"/>
    </format>
    <format dxfId="2821">
      <pivotArea dataOnly="0" labelOnly="1" grandRow="1" outline="0" fieldPosition="0"/>
    </format>
    <format dxfId="2820">
      <pivotArea dataOnly="0" labelOnly="1" outline="0" fieldPosition="0">
        <references count="1">
          <reference field="12" count="3">
            <x v="0"/>
            <x v="1"/>
            <x v="3"/>
          </reference>
        </references>
      </pivotArea>
    </format>
    <format dxfId="2819">
      <pivotArea dataOnly="0" labelOnly="1" grandCol="1" outline="0" fieldPosition="0"/>
    </format>
    <format dxfId="2818">
      <pivotArea dataOnly="0" labelOnly="1" grandRow="1" outline="0" fieldPosition="0"/>
    </format>
    <format dxfId="2817">
      <pivotArea outline="0" collapsedLevelsAreSubtotals="1" fieldPosition="0"/>
    </format>
    <format dxfId="2816">
      <pivotArea dataOnly="0" labelOnly="1" grandRow="1" outline="0" fieldPosition="0"/>
    </format>
    <format dxfId="2815">
      <pivotArea dataOnly="0" labelOnly="1" outline="0" fieldPosition="0">
        <references count="1">
          <reference field="12" count="3">
            <x v="0"/>
            <x v="1"/>
            <x v="2"/>
          </reference>
        </references>
      </pivotArea>
    </format>
    <format dxfId="2814">
      <pivotArea dataOnly="0" labelOnly="1" grandCol="1" outline="0" fieldPosition="0"/>
    </format>
    <format dxfId="2813">
      <pivotArea outline="0" collapsedLevelsAreSubtotals="1" fieldPosition="0"/>
    </format>
    <format dxfId="2812">
      <pivotArea dataOnly="0" labelOnly="1" grandRow="1" outline="0" fieldPosition="0"/>
    </format>
    <format dxfId="2811">
      <pivotArea dataOnly="0" labelOnly="1" outline="0" fieldPosition="0">
        <references count="1">
          <reference field="12" count="3">
            <x v="0"/>
            <x v="1"/>
            <x v="2"/>
          </reference>
        </references>
      </pivotArea>
    </format>
    <format dxfId="2810">
      <pivotArea dataOnly="0" labelOnly="1" grandCol="1" outline="0" fieldPosition="0"/>
    </format>
    <format dxfId="2809">
      <pivotArea outline="0" collapsedLevelsAreSubtotals="1" fieldPosition="0"/>
    </format>
    <format dxfId="2808">
      <pivotArea dataOnly="0" labelOnly="1" grandRow="1" outline="0" fieldPosition="0"/>
    </format>
    <format dxfId="2807">
      <pivotArea dataOnly="0" labelOnly="1" outline="0" fieldPosition="0">
        <references count="1">
          <reference field="12" count="5">
            <x v="0"/>
            <x v="1"/>
            <x v="2"/>
            <x v="3"/>
            <x v="5"/>
          </reference>
        </references>
      </pivotArea>
    </format>
    <format dxfId="2806">
      <pivotArea dataOnly="0" labelOnly="1" grandCol="1" outline="0" fieldPosition="0"/>
    </format>
    <format dxfId="2805">
      <pivotArea outline="0" collapsedLevelsAreSubtotals="1" fieldPosition="0"/>
    </format>
    <format dxfId="2804">
      <pivotArea dataOnly="0" labelOnly="1" grandRow="1" outline="0" fieldPosition="0"/>
    </format>
    <format dxfId="2803">
      <pivotArea dataOnly="0" labelOnly="1" outline="0" fieldPosition="0">
        <references count="1">
          <reference field="12" count="5">
            <x v="0"/>
            <x v="1"/>
            <x v="2"/>
            <x v="3"/>
            <x v="5"/>
          </reference>
        </references>
      </pivotArea>
    </format>
    <format dxfId="2802">
      <pivotArea dataOnly="0" labelOnly="1" grandCol="1" outline="0" fieldPosition="0"/>
    </format>
    <format dxfId="2801">
      <pivotArea dataOnly="0" labelOnly="1" outline="0" fieldPosition="0">
        <references count="1">
          <reference field="12" count="5">
            <x v="0"/>
            <x v="1"/>
            <x v="2"/>
            <x v="3"/>
            <x v="5"/>
          </reference>
        </references>
      </pivotArea>
    </format>
    <format dxfId="2800">
      <pivotArea dataOnly="0" labelOnly="1" grandCol="1" outline="0" fieldPosition="0"/>
    </format>
    <format dxfId="2799">
      <pivotArea outline="0" collapsedLevelsAreSubtotals="1" fieldPosition="0"/>
    </format>
    <format dxfId="2798">
      <pivotArea dataOnly="0" labelOnly="1" grandRow="1" outline="0" fieldPosition="0"/>
    </format>
    <format dxfId="2797">
      <pivotArea dataOnly="0" labelOnly="1" outline="0" fieldPosition="0">
        <references count="1">
          <reference field="12" count="4">
            <x v="0"/>
            <x v="1"/>
            <x v="2"/>
            <x v="3"/>
          </reference>
        </references>
      </pivotArea>
    </format>
    <format dxfId="2796">
      <pivotArea dataOnly="0" labelOnly="1" grandCol="1" outline="0" fieldPosition="0"/>
    </format>
    <format dxfId="2795">
      <pivotArea outline="0" collapsedLevelsAreSubtotals="1" fieldPosition="0"/>
    </format>
    <format dxfId="2794">
      <pivotArea dataOnly="0" labelOnly="1" grandRow="1" outline="0" fieldPosition="0"/>
    </format>
    <format dxfId="2793">
      <pivotArea dataOnly="0" labelOnly="1" outline="0" fieldPosition="0">
        <references count="1">
          <reference field="12" count="4">
            <x v="0"/>
            <x v="1"/>
            <x v="2"/>
            <x v="3"/>
          </reference>
        </references>
      </pivotArea>
    </format>
    <format dxfId="2792">
      <pivotArea dataOnly="0" labelOnly="1" grandCol="1" outline="0" fieldPosition="0"/>
    </format>
    <format dxfId="2791">
      <pivotArea dataOnly="0" labelOnly="1" outline="0" fieldPosition="0">
        <references count="1">
          <reference field="12" count="4">
            <x v="0"/>
            <x v="1"/>
            <x v="2"/>
            <x v="3"/>
          </reference>
        </references>
      </pivotArea>
    </format>
    <format dxfId="2790">
      <pivotArea dataOnly="0" labelOnly="1" grandCol="1" outline="0" fieldPosition="0"/>
    </format>
    <format dxfId="2789">
      <pivotArea grandRow="1" outline="0" collapsedLevelsAreSubtotals="1" fieldPosition="0"/>
    </format>
    <format dxfId="2788">
      <pivotArea dataOnly="0" labelOnly="1" grandRow="1" outline="0" fieldPosition="0"/>
    </format>
    <format dxfId="2787">
      <pivotArea outline="0" collapsedLevelsAreSubtotals="1" fieldPosition="0"/>
    </format>
    <format dxfId="2786">
      <pivotArea dataOnly="0" labelOnly="1" grandRow="1" outline="0" fieldPosition="0"/>
    </format>
    <format dxfId="2785">
      <pivotArea dataOnly="0" labelOnly="1" outline="0" fieldPosition="0">
        <references count="1">
          <reference field="12" count="5">
            <x v="0"/>
            <x v="1"/>
            <x v="2"/>
            <x v="3"/>
            <x v="4"/>
          </reference>
        </references>
      </pivotArea>
    </format>
    <format dxfId="2784">
      <pivotArea dataOnly="0" labelOnly="1" grandCol="1" outline="0" fieldPosition="0"/>
    </format>
    <format dxfId="2783">
      <pivotArea outline="0" collapsedLevelsAreSubtotals="1" fieldPosition="0"/>
    </format>
    <format dxfId="2782">
      <pivotArea dataOnly="0" labelOnly="1" grandRow="1" outline="0" fieldPosition="0"/>
    </format>
    <format dxfId="2781">
      <pivotArea dataOnly="0" labelOnly="1" outline="0" fieldPosition="0">
        <references count="1">
          <reference field="12" count="5">
            <x v="0"/>
            <x v="1"/>
            <x v="2"/>
            <x v="3"/>
            <x v="4"/>
          </reference>
        </references>
      </pivotArea>
    </format>
    <format dxfId="2780">
      <pivotArea dataOnly="0" labelOnly="1" grandCol="1" outline="0" fieldPosition="0"/>
    </format>
    <format dxfId="2779">
      <pivotArea type="all" dataOnly="0" outline="0" fieldPosition="0"/>
    </format>
    <format dxfId="2778">
      <pivotArea outline="0" collapsedLevelsAreSubtotals="1" fieldPosition="0"/>
    </format>
    <format dxfId="2777">
      <pivotArea type="origin" dataOnly="0" labelOnly="1" outline="0" fieldPosition="0"/>
    </format>
    <format dxfId="2776">
      <pivotArea field="12" type="button" dataOnly="0" labelOnly="1" outline="0" axis="axisCol" fieldPosition="0"/>
    </format>
    <format dxfId="2775">
      <pivotArea type="topRight" dataOnly="0" labelOnly="1" outline="0" fieldPosition="0"/>
    </format>
    <format dxfId="2774">
      <pivotArea dataOnly="0" labelOnly="1" grandRow="1" outline="0" fieldPosition="0"/>
    </format>
    <format dxfId="2773">
      <pivotArea dataOnly="0" labelOnly="1" outline="0" fieldPosition="0">
        <references count="1">
          <reference field="12" count="5">
            <x v="0"/>
            <x v="1"/>
            <x v="2"/>
            <x v="3"/>
            <x v="4"/>
          </reference>
        </references>
      </pivotArea>
    </format>
    <format dxfId="2772">
      <pivotArea dataOnly="0" labelOnly="1" grandCol="1" outline="0" fieldPosition="0"/>
    </format>
    <format dxfId="2771">
      <pivotArea type="all" dataOnly="0" outline="0" fieldPosition="0"/>
    </format>
    <format dxfId="2770">
      <pivotArea outline="0" collapsedLevelsAreSubtotals="1" fieldPosition="0"/>
    </format>
    <format dxfId="2769">
      <pivotArea type="origin" dataOnly="0" labelOnly="1" outline="0" fieldPosition="0"/>
    </format>
    <format dxfId="2768">
      <pivotArea field="12" type="button" dataOnly="0" labelOnly="1" outline="0" axis="axisCol" fieldPosition="0"/>
    </format>
    <format dxfId="2767">
      <pivotArea type="topRight" dataOnly="0" labelOnly="1" outline="0" fieldPosition="0"/>
    </format>
    <format dxfId="2766">
      <pivotArea dataOnly="0" labelOnly="1" grandRow="1" outline="0" fieldPosition="0"/>
    </format>
    <format dxfId="2765">
      <pivotArea dataOnly="0" labelOnly="1" outline="0" fieldPosition="0">
        <references count="1">
          <reference field="12" count="5">
            <x v="0"/>
            <x v="1"/>
            <x v="2"/>
            <x v="3"/>
            <x v="4"/>
          </reference>
        </references>
      </pivotArea>
    </format>
    <format dxfId="2764">
      <pivotArea dataOnly="0" labelOnly="1" grandCol="1" outline="0" fieldPosition="0"/>
    </format>
    <format dxfId="2763">
      <pivotArea type="all" dataOnly="0" outline="0" fieldPosition="0"/>
    </format>
    <format dxfId="2762">
      <pivotArea outline="0" collapsedLevelsAreSubtotals="1" fieldPosition="0"/>
    </format>
    <format dxfId="2761">
      <pivotArea type="origin" dataOnly="0" labelOnly="1" outline="0" fieldPosition="0"/>
    </format>
    <format dxfId="2760">
      <pivotArea field="12" type="button" dataOnly="0" labelOnly="1" outline="0" axis="axisCol" fieldPosition="0"/>
    </format>
    <format dxfId="2759">
      <pivotArea type="topRight" dataOnly="0" labelOnly="1" outline="0" fieldPosition="0"/>
    </format>
    <format dxfId="2758">
      <pivotArea dataOnly="0" labelOnly="1" grandRow="1" outline="0" fieldPosition="0"/>
    </format>
    <format dxfId="2757">
      <pivotArea dataOnly="0" labelOnly="1" outline="0" fieldPosition="0">
        <references count="1">
          <reference field="12" count="5">
            <x v="0"/>
            <x v="1"/>
            <x v="2"/>
            <x v="3"/>
            <x v="4"/>
          </reference>
        </references>
      </pivotArea>
    </format>
    <format dxfId="2756">
      <pivotArea dataOnly="0" labelOnly="1" grandCol="1" outline="0" fieldPosition="0"/>
    </format>
    <format dxfId="2755">
      <pivotArea dataOnly="0" labelOnly="1" outline="0" fieldPosition="0">
        <references count="1">
          <reference field="12" count="5">
            <x v="0"/>
            <x v="1"/>
            <x v="2"/>
            <x v="3"/>
            <x v="4"/>
          </reference>
        </references>
      </pivotArea>
    </format>
    <format dxfId="2754">
      <pivotArea dataOnly="0" labelOnly="1" grandCol="1" outline="0" fieldPosition="0"/>
    </format>
    <format dxfId="2753">
      <pivotArea grandRow="1" outline="0" collapsedLevelsAreSubtotals="1" fieldPosition="0"/>
    </format>
    <format dxfId="2752">
      <pivotArea dataOnly="0" labelOnly="1" grandRow="1" outline="0" fieldPosition="0"/>
    </format>
    <format dxfId="2751">
      <pivotArea dataOnly="0" grandCol="1" outline="0" fieldPosition="0"/>
    </format>
    <format dxfId="2750">
      <pivotArea dataOnly="0" labelOnly="1" outline="0" fieldPosition="0">
        <references count="1">
          <reference field="12" count="5">
            <x v="0"/>
            <x v="1"/>
            <x v="2"/>
            <x v="4"/>
            <x v="5"/>
          </reference>
        </references>
      </pivotArea>
    </format>
    <format dxfId="2749">
      <pivotArea dataOnly="0" labelOnly="1" grandCol="1" outline="0" fieldPosition="0"/>
    </format>
    <format dxfId="2748">
      <pivotArea outline="0" collapsedLevelsAreSubtotals="1" fieldPosition="0"/>
    </format>
    <format dxfId="2747">
      <pivotArea dataOnly="0" labelOnly="1" grandRow="1" outline="0" fieldPosition="0"/>
    </format>
    <format dxfId="2746">
      <pivotArea dataOnly="0" labelOnly="1" outline="0" fieldPosition="0">
        <references count="1">
          <reference field="12" count="4">
            <x v="0"/>
            <x v="1"/>
            <x v="2"/>
            <x v="4"/>
          </reference>
        </references>
      </pivotArea>
    </format>
    <format dxfId="2745">
      <pivotArea dataOnly="0" labelOnly="1" grandCol="1" outline="0" fieldPosition="0"/>
    </format>
    <format dxfId="2744">
      <pivotArea outline="0" collapsedLevelsAreSubtotals="1" fieldPosition="0"/>
    </format>
    <format dxfId="2743">
      <pivotArea dataOnly="0" labelOnly="1" grandRow="1" outline="0" fieldPosition="0"/>
    </format>
    <format dxfId="2742">
      <pivotArea dataOnly="0" labelOnly="1" outline="0" fieldPosition="0">
        <references count="1">
          <reference field="12" count="4">
            <x v="0"/>
            <x v="1"/>
            <x v="2"/>
            <x v="3"/>
          </reference>
        </references>
      </pivotArea>
    </format>
    <format dxfId="2741">
      <pivotArea dataOnly="0" labelOnly="1" grandCol="1" outline="0" fieldPosition="0"/>
    </format>
    <format dxfId="2740">
      <pivotArea grandRow="1" outline="0" collapsedLevelsAreSubtotals="1" fieldPosition="0"/>
    </format>
    <format dxfId="2739">
      <pivotArea dataOnly="0" labelOnly="1" grandRow="1" outline="0" fieldPosition="0"/>
    </format>
    <format dxfId="2738">
      <pivotArea type="origin" dataOnly="0" labelOnly="1" outline="0" fieldPosition="0"/>
    </format>
    <format dxfId="2737">
      <pivotArea field="12" type="button" dataOnly="0" labelOnly="1" outline="0" axis="axisCol" fieldPosition="0"/>
    </format>
    <format dxfId="2736">
      <pivotArea type="topRight" dataOnly="0" labelOnly="1" outline="0" fieldPosition="0"/>
    </format>
    <format dxfId="2735">
      <pivotArea dataOnly="0" labelOnly="1" outline="0" fieldPosition="0">
        <references count="1">
          <reference field="12" count="4">
            <x v="0"/>
            <x v="1"/>
            <x v="2"/>
            <x v="3"/>
          </reference>
        </references>
      </pivotArea>
    </format>
    <format dxfId="2734">
      <pivotArea dataOnly="0" labelOnly="1" grandCol="1" outline="0" fieldPosition="0"/>
    </format>
    <format dxfId="2733">
      <pivotArea dataOnly="0" grandCol="1" outline="0" axis="axisCol" fieldPosition="0"/>
    </format>
    <format dxfId="2732">
      <pivotArea dataOnly="0" labelOnly="1" grandRow="1" outline="0" fieldPosition="0"/>
    </format>
    <format dxfId="2731">
      <pivotArea type="all" dataOnly="0" outline="0" fieldPosition="0"/>
    </format>
    <format dxfId="2730">
      <pivotArea outline="0" collapsedLevelsAreSubtotals="1" fieldPosition="0"/>
    </format>
    <format dxfId="2729">
      <pivotArea type="origin" dataOnly="0" labelOnly="1" outline="0" fieldPosition="0"/>
    </format>
    <format dxfId="2728">
      <pivotArea field="12" type="button" dataOnly="0" labelOnly="1" outline="0" axis="axisCol" fieldPosition="0"/>
    </format>
    <format dxfId="2727">
      <pivotArea type="topRight" dataOnly="0" labelOnly="1" outline="0" fieldPosition="0"/>
    </format>
    <format dxfId="2726">
      <pivotArea dataOnly="0" labelOnly="1" grandRow="1" outline="0" fieldPosition="0"/>
    </format>
    <format dxfId="2725">
      <pivotArea dataOnly="0" labelOnly="1" outline="0" fieldPosition="0">
        <references count="1">
          <reference field="12" count="4">
            <x v="0"/>
            <x v="1"/>
            <x v="2"/>
            <x v="3"/>
          </reference>
        </references>
      </pivotArea>
    </format>
    <format dxfId="2724">
      <pivotArea dataOnly="0" labelOnly="1" grandCol="1" outline="0" fieldPosition="0"/>
    </format>
    <format dxfId="2723">
      <pivotArea outline="0" collapsedLevelsAreSubtotals="1" fieldPosition="0"/>
    </format>
    <format dxfId="2722">
      <pivotArea dataOnly="0" labelOnly="1" grandRow="1" outline="0" fieldPosition="0"/>
    </format>
    <format dxfId="2721">
      <pivotArea dataOnly="0" labelOnly="1" outline="0" fieldPosition="0">
        <references count="1">
          <reference field="12" count="3">
            <x v="0"/>
            <x v="1"/>
            <x v="2"/>
          </reference>
        </references>
      </pivotArea>
    </format>
    <format dxfId="2720">
      <pivotArea dataOnly="0" labelOnly="1" grandCol="1" outline="0" fieldPosition="0"/>
    </format>
    <format dxfId="2719">
      <pivotArea outline="0" collapsedLevelsAreSubtotals="1" fieldPosition="0"/>
    </format>
    <format dxfId="2718">
      <pivotArea field="12" type="button" dataOnly="0" labelOnly="1" outline="0" axis="axisCol" fieldPosition="0"/>
    </format>
    <format dxfId="2717">
      <pivotArea type="topRight" dataOnly="0" labelOnly="1" outline="0" fieldPosition="0"/>
    </format>
    <format dxfId="2716">
      <pivotArea dataOnly="0" labelOnly="1" outline="0" fieldPosition="0">
        <references count="1">
          <reference field="12" count="2">
            <x v="0"/>
            <x v="1"/>
          </reference>
        </references>
      </pivotArea>
    </format>
    <format dxfId="2715">
      <pivotArea dataOnly="0" labelOnly="1" grandCol="1" outline="0" fieldPosition="0"/>
    </format>
    <format dxfId="2714">
      <pivotArea grandRow="1" outline="0" collapsedLevelsAreSubtotals="1" fieldPosition="0"/>
    </format>
    <format dxfId="2713">
      <pivotArea dataOnly="0" labelOnly="1" grandRow="1" outline="0" fieldPosition="0"/>
    </format>
    <format dxfId="2712">
      <pivotArea outline="0" collapsedLevelsAreSubtotals="1" fieldPosition="0"/>
    </format>
    <format dxfId="2711">
      <pivotArea dataOnly="0" labelOnly="1" grandRow="1" outline="0" fieldPosition="0"/>
    </format>
    <format dxfId="2710">
      <pivotArea dataOnly="0" labelOnly="1" outline="0" fieldPosition="0">
        <references count="1">
          <reference field="12" count="4">
            <x v="0"/>
            <x v="1"/>
            <x v="4"/>
            <x v="5"/>
          </reference>
        </references>
      </pivotArea>
    </format>
    <format dxfId="2709">
      <pivotArea dataOnly="0" labelOnly="1" grandCol="1" outline="0" fieldPosition="0"/>
    </format>
    <format dxfId="2708">
      <pivotArea outline="0" collapsedLevelsAreSubtotals="1" fieldPosition="0"/>
    </format>
    <format dxfId="2707">
      <pivotArea dataOnly="0" labelOnly="1" grandRow="1" outline="0" fieldPosition="0"/>
    </format>
    <format dxfId="2706">
      <pivotArea dataOnly="0" labelOnly="1" outline="0" fieldPosition="0">
        <references count="1">
          <reference field="12" count="4">
            <x v="0"/>
            <x v="1"/>
            <x v="4"/>
            <x v="5"/>
          </reference>
        </references>
      </pivotArea>
    </format>
    <format dxfId="2705">
      <pivotArea dataOnly="0" labelOnly="1" grandCol="1" outline="0" fieldPosition="0"/>
    </format>
    <format dxfId="2704">
      <pivotArea dataOnly="0" labelOnly="1" outline="0" fieldPosition="0">
        <references count="1">
          <reference field="12" count="4">
            <x v="0"/>
            <x v="1"/>
            <x v="4"/>
            <x v="5"/>
          </reference>
        </references>
      </pivotArea>
    </format>
    <format dxfId="2703">
      <pivotArea dataOnly="0" labelOnly="1" grandCol="1" outline="0" fieldPosition="0"/>
    </format>
    <format dxfId="2702">
      <pivotArea outline="0" collapsedLevelsAreSubtotals="1" fieldPosition="0"/>
    </format>
    <format dxfId="2701">
      <pivotArea dataOnly="0" labelOnly="1" grandRow="1" outline="0" fieldPosition="0"/>
    </format>
    <format dxfId="2700">
      <pivotArea dataOnly="0" labelOnly="1" outline="0" fieldPosition="0">
        <references count="1">
          <reference field="12" count="4">
            <x v="0"/>
            <x v="1"/>
            <x v="3"/>
            <x v="4"/>
          </reference>
        </references>
      </pivotArea>
    </format>
    <format dxfId="2699">
      <pivotArea dataOnly="0" labelOnly="1" grandCol="1" outline="0" fieldPosition="0"/>
    </format>
    <format dxfId="2698">
      <pivotArea outline="0" collapsedLevelsAreSubtotals="1" fieldPosition="0"/>
    </format>
    <format dxfId="2697">
      <pivotArea dataOnly="0" labelOnly="1" grandRow="1" outline="0" fieldPosition="0"/>
    </format>
    <format dxfId="2696">
      <pivotArea dataOnly="0" labelOnly="1" outline="0" fieldPosition="0">
        <references count="1">
          <reference field="12" count="4">
            <x v="0"/>
            <x v="1"/>
            <x v="3"/>
            <x v="4"/>
          </reference>
        </references>
      </pivotArea>
    </format>
    <format dxfId="2695">
      <pivotArea dataOnly="0" labelOnly="1" grandCol="1" outline="0" fieldPosition="0"/>
    </format>
    <format dxfId="2694">
      <pivotArea dataOnly="0" labelOnly="1" outline="0" fieldPosition="0">
        <references count="1">
          <reference field="12" count="4">
            <x v="0"/>
            <x v="1"/>
            <x v="3"/>
            <x v="4"/>
          </reference>
        </references>
      </pivotArea>
    </format>
    <format dxfId="2693">
      <pivotArea dataOnly="0" labelOnly="1" grandCol="1" outline="0" fieldPosition="0"/>
    </format>
    <format dxfId="2692">
      <pivotArea grandRow="1" outline="0" collapsedLevelsAreSubtotals="1" fieldPosition="0"/>
    </format>
    <format dxfId="2691">
      <pivotArea dataOnly="0" labelOnly="1" grandRow="1" outline="0" fieldPosition="0"/>
    </format>
    <format dxfId="2690">
      <pivotArea outline="0" collapsedLevelsAreSubtotals="1" fieldPosition="0"/>
    </format>
    <format dxfId="2689">
      <pivotArea dataOnly="0" labelOnly="1" grandRow="1" outline="0" fieldPosition="0"/>
    </format>
    <format dxfId="2688">
      <pivotArea dataOnly="0" labelOnly="1" outline="0" fieldPosition="0">
        <references count="1">
          <reference field="12" count="3">
            <x v="0"/>
            <x v="1"/>
            <x v="2"/>
          </reference>
        </references>
      </pivotArea>
    </format>
    <format dxfId="2687">
      <pivotArea dataOnly="0" labelOnly="1" grandCol="1" outline="0" fieldPosition="0"/>
    </format>
    <format dxfId="2686">
      <pivotArea outline="0" collapsedLevelsAreSubtotals="1" fieldPosition="0"/>
    </format>
    <format dxfId="2685">
      <pivotArea dataOnly="0" labelOnly="1" grandRow="1" outline="0" fieldPosition="0"/>
    </format>
    <format dxfId="2684">
      <pivotArea dataOnly="0" labelOnly="1" outline="0" fieldPosition="0">
        <references count="1">
          <reference field="12" count="3">
            <x v="0"/>
            <x v="1"/>
            <x v="2"/>
          </reference>
        </references>
      </pivotArea>
    </format>
    <format dxfId="2683">
      <pivotArea dataOnly="0" labelOnly="1" grandCol="1" outline="0" fieldPosition="0"/>
    </format>
    <format dxfId="2682">
      <pivotArea dataOnly="0" labelOnly="1" outline="0" fieldPosition="0">
        <references count="1">
          <reference field="12" count="3">
            <x v="0"/>
            <x v="1"/>
            <x v="2"/>
          </reference>
        </references>
      </pivotArea>
    </format>
    <format dxfId="2681">
      <pivotArea dataOnly="0" labelOnly="1" grandCol="1" outline="0" fieldPosition="0"/>
    </format>
    <format dxfId="2680">
      <pivotArea outline="0" collapsedLevelsAreSubtotals="1" fieldPosition="0"/>
    </format>
    <format dxfId="2679">
      <pivotArea dataOnly="0" labelOnly="1" grandRow="1" outline="0" fieldPosition="0"/>
    </format>
    <format dxfId="2678">
      <pivotArea dataOnly="0" labelOnly="1" outline="0" fieldPosition="0">
        <references count="1">
          <reference field="12" count="3">
            <x v="0"/>
            <x v="1"/>
            <x v="2"/>
          </reference>
        </references>
      </pivotArea>
    </format>
    <format dxfId="2677">
      <pivotArea dataOnly="0" labelOnly="1" grandCol="1" outline="0" fieldPosition="0"/>
    </format>
    <format dxfId="2676">
      <pivotArea outline="0" collapsedLevelsAreSubtotals="1" fieldPosition="0"/>
    </format>
    <format dxfId="2675">
      <pivotArea dataOnly="0" labelOnly="1" grandRow="1" outline="0" fieldPosition="0"/>
    </format>
    <format dxfId="2674">
      <pivotArea dataOnly="0" labelOnly="1" outline="0" fieldPosition="0">
        <references count="1">
          <reference field="12" count="3">
            <x v="0"/>
            <x v="1"/>
            <x v="2"/>
          </reference>
        </references>
      </pivotArea>
    </format>
    <format dxfId="2673">
      <pivotArea dataOnly="0" labelOnly="1" grandCol="1" outline="0" fieldPosition="0"/>
    </format>
    <format dxfId="2672">
      <pivotArea dataOnly="0" labelOnly="1" outline="0" fieldPosition="0">
        <references count="1">
          <reference field="12" count="3">
            <x v="0"/>
            <x v="1"/>
            <x v="2"/>
          </reference>
        </references>
      </pivotArea>
    </format>
    <format dxfId="2671">
      <pivotArea dataOnly="0" labelOnly="1" grandCol="1" outline="0" fieldPosition="0"/>
    </format>
    <format dxfId="2670">
      <pivotArea grandRow="1" outline="0" collapsedLevelsAreSubtotals="1" fieldPosition="0"/>
    </format>
    <format dxfId="2669">
      <pivotArea dataOnly="0" labelOnly="1" grandRow="1" outline="0" fieldPosition="0"/>
    </format>
    <format dxfId="2668">
      <pivotArea outline="0" collapsedLevelsAreSubtotals="1" fieldPosition="0"/>
    </format>
    <format dxfId="2667">
      <pivotArea dataOnly="0" labelOnly="1" grandRow="1" outline="0" fieldPosition="0"/>
    </format>
    <format dxfId="2666">
      <pivotArea dataOnly="0" labelOnly="1" outline="0" fieldPosition="0">
        <references count="1">
          <reference field="12" count="3">
            <x v="0"/>
            <x v="1"/>
            <x v="3"/>
          </reference>
        </references>
      </pivotArea>
    </format>
    <format dxfId="2665">
      <pivotArea dataOnly="0" labelOnly="1" grandCol="1" outline="0" fieldPosition="0"/>
    </format>
    <format dxfId="2664">
      <pivotArea outline="0" collapsedLevelsAreSubtotals="1" fieldPosition="0"/>
    </format>
    <format dxfId="2663">
      <pivotArea dataOnly="0" labelOnly="1" grandRow="1" outline="0" fieldPosition="0"/>
    </format>
    <format dxfId="2662">
      <pivotArea dataOnly="0" labelOnly="1" outline="0" fieldPosition="0">
        <references count="1">
          <reference field="12" count="3">
            <x v="0"/>
            <x v="1"/>
            <x v="3"/>
          </reference>
        </references>
      </pivotArea>
    </format>
    <format dxfId="2661">
      <pivotArea dataOnly="0" labelOnly="1" grandCol="1" outline="0" fieldPosition="0"/>
    </format>
    <format dxfId="2660">
      <pivotArea dataOnly="0" labelOnly="1" outline="0" fieldPosition="0">
        <references count="1">
          <reference field="12" count="3">
            <x v="0"/>
            <x v="1"/>
            <x v="3"/>
          </reference>
        </references>
      </pivotArea>
    </format>
    <format dxfId="2659">
      <pivotArea dataOnly="0" labelOnly="1" grandCol="1" outline="0" fieldPosition="0"/>
    </format>
    <format dxfId="2658">
      <pivotArea grandRow="1" outline="0" collapsedLevelsAreSubtotals="1" fieldPosition="0"/>
    </format>
    <format dxfId="2657">
      <pivotArea dataOnly="0" labelOnly="1" grandRow="1" outline="0" fieldPosition="0"/>
    </format>
    <format dxfId="2656">
      <pivotArea grandCol="1" outline="0" collapsedLevelsAreSubtotals="1" fieldPosition="0"/>
    </format>
    <format dxfId="2655">
      <pivotArea dataOnly="0" labelOnly="1" grandCol="1" outline="0" fieldPosition="0"/>
    </format>
    <format dxfId="2654">
      <pivotArea outline="0" collapsedLevelsAreSubtotals="1" fieldPosition="0"/>
    </format>
    <format dxfId="2653">
      <pivotArea dataOnly="0" labelOnly="1" grandRow="1" outline="0" fieldPosition="0"/>
    </format>
    <format dxfId="2652">
      <pivotArea dataOnly="0" labelOnly="1" outline="0" fieldPosition="0">
        <references count="1">
          <reference field="12" count="3">
            <x v="0"/>
            <x v="2"/>
            <x v="4"/>
          </reference>
        </references>
      </pivotArea>
    </format>
    <format dxfId="2651">
      <pivotArea dataOnly="0" labelOnly="1" grandCol="1" outline="0" fieldPosition="0"/>
    </format>
    <format dxfId="2650">
      <pivotArea outline="0" collapsedLevelsAreSubtotals="1" fieldPosition="0"/>
    </format>
    <format dxfId="2649">
      <pivotArea dataOnly="0" labelOnly="1" grandRow="1" outline="0" fieldPosition="0"/>
    </format>
    <format dxfId="2648">
      <pivotArea dataOnly="0" labelOnly="1" outline="0" fieldPosition="0">
        <references count="1">
          <reference field="12" count="3">
            <x v="0"/>
            <x v="2"/>
            <x v="4"/>
          </reference>
        </references>
      </pivotArea>
    </format>
    <format dxfId="2647">
      <pivotArea dataOnly="0" labelOnly="1" grandCol="1" outline="0" fieldPosition="0"/>
    </format>
    <format dxfId="2646">
      <pivotArea outline="0" collapsedLevelsAreSubtotals="1" fieldPosition="0"/>
    </format>
    <format dxfId="2645">
      <pivotArea dataOnly="0" labelOnly="1" grandRow="1" outline="0" fieldPosition="0"/>
    </format>
    <format dxfId="2644">
      <pivotArea dataOnly="0" labelOnly="1" outline="0" fieldPosition="0">
        <references count="1">
          <reference field="12" count="4">
            <x v="0"/>
            <x v="1"/>
            <x v="3"/>
            <x v="5"/>
          </reference>
        </references>
      </pivotArea>
    </format>
    <format dxfId="2643">
      <pivotArea dataOnly="0" labelOnly="1" grandCol="1" outline="0" fieldPosition="0"/>
    </format>
    <format dxfId="2642">
      <pivotArea outline="0" collapsedLevelsAreSubtotals="1" fieldPosition="0"/>
    </format>
    <format dxfId="2641">
      <pivotArea dataOnly="0" labelOnly="1" grandRow="1" outline="0" fieldPosition="0"/>
    </format>
    <format dxfId="2640">
      <pivotArea dataOnly="0" labelOnly="1" outline="0" fieldPosition="0">
        <references count="1">
          <reference field="12" count="4">
            <x v="0"/>
            <x v="1"/>
            <x v="3"/>
            <x v="5"/>
          </reference>
        </references>
      </pivotArea>
    </format>
    <format dxfId="2639">
      <pivotArea dataOnly="0" labelOnly="1" grandCol="1" outline="0" fieldPosition="0"/>
    </format>
    <format dxfId="2638">
      <pivotArea outline="0" collapsedLevelsAreSubtotals="1" fieldPosition="0"/>
    </format>
    <format dxfId="2637">
      <pivotArea dataOnly="0" labelOnly="1" grandRow="1" outline="0" fieldPosition="0"/>
    </format>
    <format dxfId="2636">
      <pivotArea dataOnly="0" labelOnly="1" outline="0" fieldPosition="0">
        <references count="1">
          <reference field="12" count="3">
            <x v="0"/>
            <x v="1"/>
            <x v="4"/>
          </reference>
        </references>
      </pivotArea>
    </format>
    <format dxfId="2635">
      <pivotArea dataOnly="0" labelOnly="1" grandCol="1" outline="0" fieldPosition="0"/>
    </format>
    <format dxfId="2634">
      <pivotArea outline="0" collapsedLevelsAreSubtotals="1" fieldPosition="0"/>
    </format>
    <format dxfId="2633">
      <pivotArea dataOnly="0" labelOnly="1" grandRow="1" outline="0" fieldPosition="0"/>
    </format>
    <format dxfId="2632">
      <pivotArea dataOnly="0" labelOnly="1" outline="0" fieldPosition="0">
        <references count="1">
          <reference field="12" count="3">
            <x v="0"/>
            <x v="1"/>
            <x v="4"/>
          </reference>
        </references>
      </pivotArea>
    </format>
    <format dxfId="2631">
      <pivotArea dataOnly="0" labelOnly="1" grandCol="1" outline="0" fieldPosition="0"/>
    </format>
    <format dxfId="2630">
      <pivotArea grandRow="1" outline="0" collapsedLevelsAreSubtotals="1" fieldPosition="0"/>
    </format>
    <format dxfId="2629">
      <pivotArea dataOnly="0" labelOnly="1" grandRow="1" outline="0" fieldPosition="0"/>
    </format>
    <format dxfId="2628">
      <pivotArea dataOnly="0" labelOnly="1" outline="0" fieldPosition="0">
        <references count="1">
          <reference field="12" count="3">
            <x v="0"/>
            <x v="1"/>
            <x v="4"/>
          </reference>
        </references>
      </pivotArea>
    </format>
    <format dxfId="2627">
      <pivotArea dataOnly="0" labelOnly="1" grandCol="1" outline="0" fieldPosition="0"/>
    </format>
    <format dxfId="2626">
      <pivotArea grandCol="1" outline="0" collapsedLevelsAreSubtotals="1" fieldPosition="0"/>
    </format>
    <format dxfId="2625">
      <pivotArea dataOnly="0" labelOnly="1" grandCol="1" outline="0" fieldPosition="0"/>
    </format>
    <format dxfId="2624">
      <pivotArea outline="0" collapsedLevelsAreSubtotals="1" fieldPosition="0"/>
    </format>
    <format dxfId="2623">
      <pivotArea dataOnly="0" labelOnly="1" grandRow="1" outline="0" fieldPosition="0"/>
    </format>
    <format dxfId="2622">
      <pivotArea dataOnly="0" labelOnly="1" outline="0" fieldPosition="0">
        <references count="1">
          <reference field="12" count="5">
            <x v="0"/>
            <x v="1"/>
            <x v="2"/>
            <x v="3"/>
            <x v="5"/>
          </reference>
        </references>
      </pivotArea>
    </format>
    <format dxfId="2621">
      <pivotArea dataOnly="0" labelOnly="1" grandCol="1" outline="0" fieldPosition="0"/>
    </format>
    <format dxfId="2620">
      <pivotArea outline="0" collapsedLevelsAreSubtotals="1" fieldPosition="0"/>
    </format>
    <format dxfId="2619">
      <pivotArea dataOnly="0" labelOnly="1" grandRow="1" outline="0" fieldPosition="0"/>
    </format>
    <format dxfId="2618">
      <pivotArea dataOnly="0" labelOnly="1" outline="0" fieldPosition="0">
        <references count="1">
          <reference field="12" count="5">
            <x v="0"/>
            <x v="1"/>
            <x v="2"/>
            <x v="3"/>
            <x v="5"/>
          </reference>
        </references>
      </pivotArea>
    </format>
    <format dxfId="2617">
      <pivotArea dataOnly="0" labelOnly="1" grandCol="1" outline="0" fieldPosition="0"/>
    </format>
    <format dxfId="2616">
      <pivotArea outline="0" collapsedLevelsAreSubtotals="1" fieldPosition="0"/>
    </format>
    <format dxfId="2615">
      <pivotArea dataOnly="0" labelOnly="1" grandRow="1" outline="0" fieldPosition="0"/>
    </format>
    <format dxfId="2614">
      <pivotArea dataOnly="0" labelOnly="1" outline="0" fieldPosition="0">
        <references count="1">
          <reference field="12" count="3">
            <x v="0"/>
            <x v="1"/>
            <x v="2"/>
          </reference>
        </references>
      </pivotArea>
    </format>
    <format dxfId="2613">
      <pivotArea dataOnly="0" labelOnly="1" grandCol="1" outline="0" fieldPosition="0"/>
    </format>
    <format dxfId="2612">
      <pivotArea outline="0" collapsedLevelsAreSubtotals="1" fieldPosition="0"/>
    </format>
    <format dxfId="2611">
      <pivotArea dataOnly="0" labelOnly="1" grandRow="1" outline="0" fieldPosition="0"/>
    </format>
    <format dxfId="2610">
      <pivotArea dataOnly="0" labelOnly="1" outline="0" fieldPosition="0">
        <references count="1">
          <reference field="12" count="3">
            <x v="0"/>
            <x v="1"/>
            <x v="2"/>
          </reference>
        </references>
      </pivotArea>
    </format>
    <format dxfId="2609">
      <pivotArea dataOnly="0" labelOnly="1" grandCol="1" outline="0" fieldPosition="0"/>
    </format>
    <format dxfId="2608">
      <pivotArea dataOnly="0" labelOnly="1" outline="0" fieldPosition="0">
        <references count="1">
          <reference field="12" count="3">
            <x v="0"/>
            <x v="1"/>
            <x v="2"/>
          </reference>
        </references>
      </pivotArea>
    </format>
    <format dxfId="2607">
      <pivotArea dataOnly="0" labelOnly="1" grandCol="1" outline="0" fieldPosition="0"/>
    </format>
    <format dxfId="2606">
      <pivotArea grandRow="1" outline="0" collapsedLevelsAreSubtotals="1" fieldPosition="0"/>
    </format>
    <format dxfId="2605">
      <pivotArea dataOnly="0" labelOnly="1" grandRow="1" outline="0" fieldPosition="0"/>
    </format>
    <format dxfId="2604">
      <pivotArea outline="0" collapsedLevelsAreSubtotals="1" fieldPosition="0"/>
    </format>
    <format dxfId="2603">
      <pivotArea dataOnly="0" labelOnly="1" grandRow="1" outline="0" fieldPosition="0"/>
    </format>
    <format dxfId="2602">
      <pivotArea dataOnly="0" labelOnly="1" outline="0" fieldPosition="0">
        <references count="1">
          <reference field="12" count="3">
            <x v="0"/>
            <x v="1"/>
            <x v="3"/>
          </reference>
        </references>
      </pivotArea>
    </format>
    <format dxfId="2601">
      <pivotArea dataOnly="0" labelOnly="1" grandCol="1" outline="0" fieldPosition="0"/>
    </format>
    <format dxfId="2600">
      <pivotArea outline="0" collapsedLevelsAreSubtotals="1" fieldPosition="0"/>
    </format>
    <format dxfId="2599">
      <pivotArea dataOnly="0" labelOnly="1" grandRow="1" outline="0" fieldPosition="0"/>
    </format>
    <format dxfId="2598">
      <pivotArea dataOnly="0" labelOnly="1" outline="0" fieldPosition="0">
        <references count="1">
          <reference field="12" count="3">
            <x v="0"/>
            <x v="1"/>
            <x v="3"/>
          </reference>
        </references>
      </pivotArea>
    </format>
    <format dxfId="2597">
      <pivotArea dataOnly="0" labelOnly="1" grandCol="1" outline="0" fieldPosition="0"/>
    </format>
    <format dxfId="2596">
      <pivotArea dataOnly="0" labelOnly="1" outline="0" fieldPosition="0">
        <references count="1">
          <reference field="12" count="3">
            <x v="0"/>
            <x v="1"/>
            <x v="3"/>
          </reference>
        </references>
      </pivotArea>
    </format>
    <format dxfId="2595">
      <pivotArea dataOnly="0" labelOnly="1" grandCol="1" outline="0" fieldPosition="0"/>
    </format>
    <format dxfId="2594">
      <pivotArea grandRow="1" outline="0" collapsedLevelsAreSubtotals="1" fieldPosition="0"/>
    </format>
    <format dxfId="2593">
      <pivotArea dataOnly="0" labelOnly="1" grandRow="1" outline="0" fieldPosition="0"/>
    </format>
    <format dxfId="2592">
      <pivotArea outline="0" collapsedLevelsAreSubtotals="1" fieldPosition="0"/>
    </format>
    <format dxfId="2591">
      <pivotArea dataOnly="0" labelOnly="1" grandRow="1" outline="0" fieldPosition="0"/>
    </format>
    <format dxfId="2590">
      <pivotArea dataOnly="0" labelOnly="1" outline="0" fieldPosition="0">
        <references count="1">
          <reference field="12" count="3">
            <x v="0"/>
            <x v="2"/>
            <x v="5"/>
          </reference>
        </references>
      </pivotArea>
    </format>
    <format dxfId="2589">
      <pivotArea dataOnly="0" labelOnly="1" grandCol="1" outline="0" fieldPosition="0"/>
    </format>
    <format dxfId="2588">
      <pivotArea outline="0" collapsedLevelsAreSubtotals="1" fieldPosition="0"/>
    </format>
    <format dxfId="2587">
      <pivotArea dataOnly="0" labelOnly="1" grandRow="1" outline="0" fieldPosition="0"/>
    </format>
    <format dxfId="2586">
      <pivotArea dataOnly="0" labelOnly="1" outline="0" fieldPosition="0">
        <references count="1">
          <reference field="12" count="3">
            <x v="0"/>
            <x v="2"/>
            <x v="5"/>
          </reference>
        </references>
      </pivotArea>
    </format>
    <format dxfId="2585">
      <pivotArea dataOnly="0" labelOnly="1" grandCol="1" outline="0" fieldPosition="0"/>
    </format>
    <format dxfId="2584">
      <pivotArea dataOnly="0" labelOnly="1" outline="0" fieldPosition="0">
        <references count="1">
          <reference field="12" count="3">
            <x v="0"/>
            <x v="1"/>
            <x v="2"/>
          </reference>
        </references>
      </pivotArea>
    </format>
    <format dxfId="2583">
      <pivotArea dataOnly="0" labelOnly="1" grandCol="1" outline="0" fieldPosition="0"/>
    </format>
    <format dxfId="2582">
      <pivotArea dataOnly="0" labelOnly="1" outline="0" fieldPosition="0">
        <references count="1">
          <reference field="12" count="3">
            <x v="0"/>
            <x v="1"/>
            <x v="2"/>
          </reference>
        </references>
      </pivotArea>
    </format>
    <format dxfId="2581">
      <pivotArea dataOnly="0" labelOnly="1" grandCol="1" outline="0" fieldPosition="0"/>
    </format>
    <format dxfId="2580">
      <pivotArea dataOnly="0" labelOnly="1" outline="0" fieldPosition="0">
        <references count="1">
          <reference field="12" count="3">
            <x v="0"/>
            <x v="1"/>
            <x v="2"/>
          </reference>
        </references>
      </pivotArea>
    </format>
    <format dxfId="2579">
      <pivotArea dataOnly="0" labelOnly="1" grandCol="1" outline="0" fieldPosition="0"/>
    </format>
    <format dxfId="2578">
      <pivotArea outline="0" collapsedLevelsAreSubtotals="1" fieldPosition="0"/>
    </format>
    <format dxfId="2577">
      <pivotArea dataOnly="0" labelOnly="1" grandRow="1" outline="0" fieldPosition="0"/>
    </format>
    <format dxfId="2576">
      <pivotArea dataOnly="0" labelOnly="1" outline="0" fieldPosition="0">
        <references count="1">
          <reference field="12" count="3">
            <x v="0"/>
            <x v="1"/>
            <x v="2"/>
          </reference>
        </references>
      </pivotArea>
    </format>
    <format dxfId="2575">
      <pivotArea dataOnly="0" labelOnly="1" grandCol="1" outline="0" fieldPosition="0"/>
    </format>
    <format dxfId="2574">
      <pivotArea outline="0" collapsedLevelsAreSubtotals="1" fieldPosition="0"/>
    </format>
    <format dxfId="2573">
      <pivotArea dataOnly="0" labelOnly="1" grandRow="1" outline="0" fieldPosition="0"/>
    </format>
    <format dxfId="2572">
      <pivotArea dataOnly="0" labelOnly="1" outline="0" fieldPosition="0">
        <references count="1">
          <reference field="12" count="3">
            <x v="0"/>
            <x v="1"/>
            <x v="2"/>
          </reference>
        </references>
      </pivotArea>
    </format>
    <format dxfId="2571">
      <pivotArea dataOnly="0" labelOnly="1" grandCol="1" outline="0" fieldPosition="0"/>
    </format>
    <format dxfId="2570">
      <pivotArea dataOnly="0" labelOnly="1" outline="0" fieldPosition="0">
        <references count="1">
          <reference field="12" count="3">
            <x v="0"/>
            <x v="1"/>
            <x v="2"/>
          </reference>
        </references>
      </pivotArea>
    </format>
    <format dxfId="2569">
      <pivotArea dataOnly="0" labelOnly="1" grandCol="1" outline="0" fieldPosition="0"/>
    </format>
    <format dxfId="2568">
      <pivotArea grandRow="1" outline="0" collapsedLevelsAreSubtotals="1" fieldPosition="0"/>
    </format>
    <format dxfId="2567">
      <pivotArea dataOnly="0" labelOnly="1" grandRow="1" outline="0" fieldPosition="0"/>
    </format>
    <format dxfId="2566">
      <pivotArea outline="0" collapsedLevelsAreSubtotals="1" fieldPosition="0"/>
    </format>
    <format dxfId="2565">
      <pivotArea dataOnly="0" labelOnly="1" grandRow="1" outline="0" fieldPosition="0"/>
    </format>
    <format dxfId="2564">
      <pivotArea dataOnly="0" labelOnly="1" outline="0" fieldPosition="0">
        <references count="1">
          <reference field="12" count="3">
            <x v="0"/>
            <x v="1"/>
            <x v="3"/>
          </reference>
        </references>
      </pivotArea>
    </format>
    <format dxfId="2563">
      <pivotArea dataOnly="0" labelOnly="1" grandCol="1" outline="0" fieldPosition="0"/>
    </format>
    <format dxfId="2562">
      <pivotArea outline="0" collapsedLevelsAreSubtotals="1" fieldPosition="0"/>
    </format>
    <format dxfId="2561">
      <pivotArea dataOnly="0" labelOnly="1" grandRow="1" outline="0" fieldPosition="0"/>
    </format>
    <format dxfId="2560">
      <pivotArea dataOnly="0" labelOnly="1" outline="0" fieldPosition="0">
        <references count="1">
          <reference field="12" count="3">
            <x v="0"/>
            <x v="1"/>
            <x v="3"/>
          </reference>
        </references>
      </pivotArea>
    </format>
    <format dxfId="2559">
      <pivotArea dataOnly="0" labelOnly="1" grandCol="1" outline="0" fieldPosition="0"/>
    </format>
    <format dxfId="2558">
      <pivotArea dataOnly="0" labelOnly="1" outline="0" fieldPosition="0">
        <references count="1">
          <reference field="12" count="3">
            <x v="0"/>
            <x v="1"/>
            <x v="3"/>
          </reference>
        </references>
      </pivotArea>
    </format>
    <format dxfId="2557">
      <pivotArea dataOnly="0" labelOnly="1" grandCol="1" outline="0" fieldPosition="0"/>
    </format>
    <format dxfId="2556">
      <pivotArea grandRow="1" outline="0" collapsedLevelsAreSubtotals="1" fieldPosition="0"/>
    </format>
    <format dxfId="2555">
      <pivotArea dataOnly="0" labelOnly="1" grandRow="1" outline="0" fieldPosition="0"/>
    </format>
    <format dxfId="2554">
      <pivotArea type="all" dataOnly="0" outline="0" fieldPosition="0"/>
    </format>
    <format dxfId="2553">
      <pivotArea outline="0" collapsedLevelsAreSubtotals="1" fieldPosition="0"/>
    </format>
    <format dxfId="2552">
      <pivotArea type="origin" dataOnly="0" labelOnly="1" outline="0" fieldPosition="0"/>
    </format>
    <format dxfId="2551">
      <pivotArea field="12" type="button" dataOnly="0" labelOnly="1" outline="0" axis="axisCol" fieldPosition="0"/>
    </format>
    <format dxfId="2550">
      <pivotArea type="topRight" dataOnly="0" labelOnly="1" outline="0" fieldPosition="0"/>
    </format>
    <format dxfId="2549">
      <pivotArea dataOnly="0" labelOnly="1" grandRow="1" outline="0" fieldPosition="0"/>
    </format>
    <format dxfId="2548">
      <pivotArea dataOnly="0" labelOnly="1" outline="0" fieldPosition="0">
        <references count="1">
          <reference field="12" count="3">
            <x v="0"/>
            <x v="3"/>
            <x v="5"/>
          </reference>
        </references>
      </pivotArea>
    </format>
    <format dxfId="2547">
      <pivotArea dataOnly="0" labelOnly="1" grandCol="1" outline="0" fieldPosition="0"/>
    </format>
    <format dxfId="2546">
      <pivotArea type="all" dataOnly="0" outline="0" fieldPosition="0"/>
    </format>
    <format dxfId="2545">
      <pivotArea outline="0" collapsedLevelsAreSubtotals="1" fieldPosition="0"/>
    </format>
    <format dxfId="2544">
      <pivotArea type="origin" dataOnly="0" labelOnly="1" outline="0" fieldPosition="0"/>
    </format>
    <format dxfId="2543">
      <pivotArea field="12" type="button" dataOnly="0" labelOnly="1" outline="0" axis="axisCol" fieldPosition="0"/>
    </format>
    <format dxfId="2542">
      <pivotArea type="topRight" dataOnly="0" labelOnly="1" outline="0" fieldPosition="0"/>
    </format>
    <format dxfId="2541">
      <pivotArea dataOnly="0" labelOnly="1" grandRow="1" outline="0" fieldPosition="0"/>
    </format>
    <format dxfId="2540">
      <pivotArea dataOnly="0" labelOnly="1" outline="0" fieldPosition="0">
        <references count="1">
          <reference field="12" count="3">
            <x v="0"/>
            <x v="3"/>
            <x v="5"/>
          </reference>
        </references>
      </pivotArea>
    </format>
    <format dxfId="2539">
      <pivotArea dataOnly="0" labelOnly="1" grandCol="1" outline="0" fieldPosition="0"/>
    </format>
    <format dxfId="2538">
      <pivotArea outline="0" collapsedLevelsAreSubtotals="1" fieldPosition="0"/>
    </format>
    <format dxfId="2537">
      <pivotArea dataOnly="0" labelOnly="1" grandRow="1" outline="0" fieldPosition="0"/>
    </format>
    <format dxfId="2536">
      <pivotArea dataOnly="0" labelOnly="1" outline="0" fieldPosition="0">
        <references count="1">
          <reference field="12" count="3">
            <x v="0"/>
            <x v="3"/>
            <x v="5"/>
          </reference>
        </references>
      </pivotArea>
    </format>
    <format dxfId="2535">
      <pivotArea dataOnly="0" labelOnly="1" grandCol="1" outline="0" fieldPosition="0"/>
    </format>
    <format dxfId="2534">
      <pivotArea outline="0" collapsedLevelsAreSubtotals="1" fieldPosition="0"/>
    </format>
    <format dxfId="2533">
      <pivotArea dataOnly="0" labelOnly="1" grandRow="1" outline="0" fieldPosition="0"/>
    </format>
    <format dxfId="2532">
      <pivotArea dataOnly="0" labelOnly="1" outline="0" fieldPosition="0">
        <references count="1">
          <reference field="12" count="3">
            <x v="0"/>
            <x v="3"/>
            <x v="5"/>
          </reference>
        </references>
      </pivotArea>
    </format>
    <format dxfId="2531">
      <pivotArea dataOnly="0" labelOnly="1" grandCol="1" outline="0" fieldPosition="0"/>
    </format>
    <format dxfId="2530">
      <pivotArea outline="0" collapsedLevelsAreSubtotals="1" fieldPosition="0"/>
    </format>
    <format dxfId="2529">
      <pivotArea dataOnly="0" labelOnly="1" grandRow="1" outline="0" fieldPosition="0"/>
    </format>
    <format dxfId="2528">
      <pivotArea dataOnly="0" labelOnly="1" outline="0" fieldPosition="0">
        <references count="1">
          <reference field="12" count="4">
            <x v="0"/>
            <x v="1"/>
            <x v="3"/>
            <x v="5"/>
          </reference>
        </references>
      </pivotArea>
    </format>
    <format dxfId="2527">
      <pivotArea dataOnly="0" labelOnly="1" grandCol="1" outline="0" fieldPosition="0"/>
    </format>
    <format dxfId="2526">
      <pivotArea outline="0" collapsedLevelsAreSubtotals="1" fieldPosition="0"/>
    </format>
    <format dxfId="2525">
      <pivotArea dataOnly="0" labelOnly="1" grandRow="1" outline="0" fieldPosition="0"/>
    </format>
    <format dxfId="2524">
      <pivotArea dataOnly="0" labelOnly="1" outline="0" fieldPosition="0">
        <references count="1">
          <reference field="12" count="4">
            <x v="0"/>
            <x v="1"/>
            <x v="3"/>
            <x v="5"/>
          </reference>
        </references>
      </pivotArea>
    </format>
    <format dxfId="2523">
      <pivotArea dataOnly="0" labelOnly="1" grandCol="1" outline="0" fieldPosition="0"/>
    </format>
    <format dxfId="2522">
      <pivotArea outline="0" collapsedLevelsAreSubtotals="1" fieldPosition="0"/>
    </format>
    <format dxfId="2521">
      <pivotArea dataOnly="0" labelOnly="1" grandRow="1" outline="0" fieldPosition="0"/>
    </format>
    <format dxfId="2520">
      <pivotArea dataOnly="0" labelOnly="1" outline="0" fieldPosition="0">
        <references count="1">
          <reference field="12" count="4">
            <x v="0"/>
            <x v="1"/>
            <x v="3"/>
            <x v="5"/>
          </reference>
        </references>
      </pivotArea>
    </format>
    <format dxfId="2519">
      <pivotArea dataOnly="0" labelOnly="1" grandCol="1" outline="0" fieldPosition="0"/>
    </format>
    <format dxfId="2518">
      <pivotArea dataOnly="0" labelOnly="1" outline="0" fieldPosition="0">
        <references count="1">
          <reference field="12" count="4">
            <x v="0"/>
            <x v="1"/>
            <x v="3"/>
            <x v="5"/>
          </reference>
        </references>
      </pivotArea>
    </format>
    <format dxfId="2517">
      <pivotArea dataOnly="0" labelOnly="1" grandCol="1" outline="0" fieldPosition="0"/>
    </format>
    <format dxfId="2516">
      <pivotArea grandRow="1" outline="0" collapsedLevelsAreSubtotals="1" fieldPosition="0"/>
    </format>
    <format dxfId="2515">
      <pivotArea dataOnly="0" labelOnly="1" grandRow="1" outline="0" fieldPosition="0"/>
    </format>
    <format dxfId="2514">
      <pivotArea outline="0" collapsedLevelsAreSubtotals="1" fieldPosition="0"/>
    </format>
    <format dxfId="2513">
      <pivotArea dataOnly="0" labelOnly="1" grandRow="1" outline="0" fieldPosition="0"/>
    </format>
    <format dxfId="2512">
      <pivotArea dataOnly="0" labelOnly="1" outline="0" fieldPosition="0">
        <references count="1">
          <reference field="12" count="4">
            <x v="1"/>
            <x v="2"/>
            <x v="3"/>
            <x v="4"/>
          </reference>
        </references>
      </pivotArea>
    </format>
    <format dxfId="2511">
      <pivotArea dataOnly="0" labelOnly="1" grandCol="1" outline="0" fieldPosition="0"/>
    </format>
    <format dxfId="2510">
      <pivotArea outline="0" collapsedLevelsAreSubtotals="1" fieldPosition="0"/>
    </format>
    <format dxfId="2509">
      <pivotArea dataOnly="0" labelOnly="1" grandRow="1" outline="0" fieldPosition="0"/>
    </format>
    <format dxfId="2508">
      <pivotArea dataOnly="0" labelOnly="1" outline="0" fieldPosition="0">
        <references count="1">
          <reference field="12" count="4">
            <x v="1"/>
            <x v="2"/>
            <x v="3"/>
            <x v="4"/>
          </reference>
        </references>
      </pivotArea>
    </format>
    <format dxfId="2507">
      <pivotArea dataOnly="0" labelOnly="1" grandCol="1" outline="0" fieldPosition="0"/>
    </format>
    <format dxfId="2506">
      <pivotArea dataOnly="0" labelOnly="1" outline="0" fieldPosition="0">
        <references count="1">
          <reference field="12" count="4">
            <x v="1"/>
            <x v="2"/>
            <x v="3"/>
            <x v="4"/>
          </reference>
        </references>
      </pivotArea>
    </format>
    <format dxfId="2505">
      <pivotArea dataOnly="0" labelOnly="1" grandCol="1" outline="0" fieldPosition="0"/>
    </format>
    <format dxfId="2504">
      <pivotArea grandRow="1" outline="0" collapsedLevelsAreSubtotals="1" fieldPosition="0"/>
    </format>
    <format dxfId="2503">
      <pivotArea dataOnly="0" labelOnly="1" grandRow="1" outline="0" fieldPosition="0"/>
    </format>
    <format dxfId="2502">
      <pivotArea outline="0" collapsedLevelsAreSubtotals="1" fieldPosition="0"/>
    </format>
    <format dxfId="2501">
      <pivotArea dataOnly="0" labelOnly="1" grandRow="1" outline="0" fieldPosition="0"/>
    </format>
    <format dxfId="2500">
      <pivotArea dataOnly="0" labelOnly="1" outline="0" fieldPosition="0">
        <references count="1">
          <reference field="12" count="4">
            <x v="0"/>
            <x v="1"/>
            <x v="2"/>
            <x v="4"/>
          </reference>
        </references>
      </pivotArea>
    </format>
    <format dxfId="2499">
      <pivotArea dataOnly="0" labelOnly="1" grandCol="1" outline="0" fieldPosition="0"/>
    </format>
    <format dxfId="2498">
      <pivotArea outline="0" collapsedLevelsAreSubtotals="1" fieldPosition="0"/>
    </format>
    <format dxfId="2497">
      <pivotArea dataOnly="0" labelOnly="1" grandRow="1" outline="0" fieldPosition="0"/>
    </format>
    <format dxfId="2496">
      <pivotArea dataOnly="0" labelOnly="1" outline="0" fieldPosition="0">
        <references count="1">
          <reference field="12" count="4">
            <x v="0"/>
            <x v="1"/>
            <x v="2"/>
            <x v="4"/>
          </reference>
        </references>
      </pivotArea>
    </format>
    <format dxfId="2495">
      <pivotArea dataOnly="0" labelOnly="1" grandCol="1" outline="0" fieldPosition="0"/>
    </format>
    <format dxfId="2494">
      <pivotArea dataOnly="0" labelOnly="1" outline="0" fieldPosition="0">
        <references count="1">
          <reference field="12" count="4">
            <x v="0"/>
            <x v="1"/>
            <x v="2"/>
            <x v="4"/>
          </reference>
        </references>
      </pivotArea>
    </format>
    <format dxfId="2493">
      <pivotArea dataOnly="0" labelOnly="1" grandCol="1" outline="0" fieldPosition="0"/>
    </format>
    <format dxfId="2492">
      <pivotArea grandRow="1" outline="0" collapsedLevelsAreSubtotals="1" fieldPosition="0"/>
    </format>
    <format dxfId="2491">
      <pivotArea dataOnly="0" labelOnly="1" grandRow="1" outline="0" fieldPosition="0"/>
    </format>
    <format dxfId="2490">
      <pivotArea outline="0" collapsedLevelsAreSubtotals="1" fieldPosition="0"/>
    </format>
    <format dxfId="2489">
      <pivotArea dataOnly="0" labelOnly="1" grandRow="1" outline="0" fieldPosition="0"/>
    </format>
    <format dxfId="2488">
      <pivotArea dataOnly="0" labelOnly="1" outline="0" fieldPosition="0">
        <references count="1">
          <reference field="12" count="3">
            <x v="0"/>
            <x v="1"/>
            <x v="2"/>
          </reference>
        </references>
      </pivotArea>
    </format>
    <format dxfId="2487">
      <pivotArea dataOnly="0" labelOnly="1" grandCol="1" outline="0" fieldPosition="0"/>
    </format>
    <format dxfId="2486">
      <pivotArea outline="0" collapsedLevelsAreSubtotals="1" fieldPosition="0"/>
    </format>
    <format dxfId="2485">
      <pivotArea dataOnly="0" labelOnly="1" grandRow="1" outline="0" fieldPosition="0"/>
    </format>
    <format dxfId="2484">
      <pivotArea dataOnly="0" labelOnly="1" outline="0" fieldPosition="0">
        <references count="1">
          <reference field="12" count="3">
            <x v="0"/>
            <x v="1"/>
            <x v="2"/>
          </reference>
        </references>
      </pivotArea>
    </format>
    <format dxfId="2483">
      <pivotArea dataOnly="0" labelOnly="1" grandCol="1" outline="0" fieldPosition="0"/>
    </format>
    <format dxfId="2482">
      <pivotArea outline="0" collapsedLevelsAreSubtotals="1" fieldPosition="0"/>
    </format>
    <format dxfId="2481">
      <pivotArea dataOnly="0" labelOnly="1" grandRow="1" outline="0" fieldPosition="0"/>
    </format>
    <format dxfId="2480">
      <pivotArea dataOnly="0" labelOnly="1" outline="0" fieldPosition="0">
        <references count="1">
          <reference field="12" count="2">
            <x v="0"/>
            <x v="1"/>
          </reference>
        </references>
      </pivotArea>
    </format>
    <format dxfId="2479">
      <pivotArea dataOnly="0" labelOnly="1" grandCol="1" outline="0" fieldPosition="0"/>
    </format>
    <format dxfId="2478">
      <pivotArea dataOnly="0" labelOnly="1" outline="0" fieldPosition="0">
        <references count="1">
          <reference field="12" count="2">
            <x v="0"/>
            <x v="1"/>
          </reference>
        </references>
      </pivotArea>
    </format>
    <format dxfId="2477">
      <pivotArea dataOnly="0" labelOnly="1" grandCol="1" outline="0" fieldPosition="0"/>
    </format>
    <format dxfId="2476">
      <pivotArea grandRow="1" outline="0" collapsedLevelsAreSubtotals="1" fieldPosition="0"/>
    </format>
    <format dxfId="2475">
      <pivotArea dataOnly="0" labelOnly="1" grandRow="1" outline="0" fieldPosition="0"/>
    </format>
    <format dxfId="2474">
      <pivotArea dataOnly="0" grandCol="1" outline="0" axis="axisCol" fieldPosition="0"/>
    </format>
    <format dxfId="2473">
      <pivotArea outline="0" collapsedLevelsAreSubtotals="1" fieldPosition="0"/>
    </format>
    <format dxfId="2472">
      <pivotArea dataOnly="0" labelOnly="1" grandRow="1" outline="0" fieldPosition="0"/>
    </format>
    <format dxfId="2471">
      <pivotArea dataOnly="0" labelOnly="1" outline="0" fieldPosition="0">
        <references count="1">
          <reference field="12" count="3">
            <x v="0"/>
            <x v="1"/>
            <x v="3"/>
          </reference>
        </references>
      </pivotArea>
    </format>
    <format dxfId="2470">
      <pivotArea dataOnly="0" labelOnly="1" grandCol="1" outline="0" fieldPosition="0"/>
    </format>
    <format dxfId="2469">
      <pivotArea dataOnly="0" labelOnly="1" outline="0" fieldPosition="0">
        <references count="1">
          <reference field="12" count="3">
            <x v="0"/>
            <x v="1"/>
            <x v="3"/>
          </reference>
        </references>
      </pivotArea>
    </format>
    <format dxfId="2468">
      <pivotArea dataOnly="0" labelOnly="1" grandCol="1" outline="0" fieldPosition="0"/>
    </format>
    <format dxfId="2467">
      <pivotArea grandRow="1" outline="0" collapsedLevelsAreSubtotals="1" fieldPosition="0"/>
    </format>
    <format dxfId="2466">
      <pivotArea dataOnly="0" labelOnly="1" grandRow="1" outline="0" fieldPosition="0"/>
    </format>
    <format dxfId="2465">
      <pivotArea outline="0" collapsedLevelsAreSubtotals="1" fieldPosition="0"/>
    </format>
    <format dxfId="2464">
      <pivotArea dataOnly="0" labelOnly="1" grandRow="1" outline="0" fieldPosition="0"/>
    </format>
    <format dxfId="2463">
      <pivotArea dataOnly="0" labelOnly="1" outline="0" fieldPosition="0">
        <references count="1">
          <reference field="12" count="3">
            <x v="0"/>
            <x v="1"/>
            <x v="3"/>
          </reference>
        </references>
      </pivotArea>
    </format>
    <format dxfId="2462">
      <pivotArea dataOnly="0" labelOnly="1" grandCol="1" outline="0" fieldPosition="0"/>
    </format>
    <format dxfId="2461">
      <pivotArea outline="0" collapsedLevelsAreSubtotals="1" fieldPosition="0"/>
    </format>
    <format dxfId="2460">
      <pivotArea dataOnly="0" labelOnly="1" grandRow="1" outline="0" fieldPosition="0"/>
    </format>
    <format dxfId="2459">
      <pivotArea dataOnly="0" labelOnly="1" outline="0" fieldPosition="0">
        <references count="1">
          <reference field="12" count="2">
            <x v="0"/>
            <x v="1"/>
          </reference>
        </references>
      </pivotArea>
    </format>
    <format dxfId="2458">
      <pivotArea dataOnly="0" labelOnly="1" grandCol="1" outline="0" fieldPosition="0"/>
    </format>
    <format dxfId="2457">
      <pivotArea dataOnly="0" labelOnly="1" outline="0" fieldPosition="0">
        <references count="1">
          <reference field="12" count="2">
            <x v="0"/>
            <x v="1"/>
          </reference>
        </references>
      </pivotArea>
    </format>
    <format dxfId="2456">
      <pivotArea dataOnly="0" labelOnly="1" grandCol="1" outline="0" fieldPosition="0"/>
    </format>
    <format dxfId="2455">
      <pivotArea dataOnly="0" labelOnly="1" outline="0" fieldPosition="0">
        <references count="1">
          <reference field="12" count="2">
            <x v="0"/>
            <x v="1"/>
          </reference>
        </references>
      </pivotArea>
    </format>
    <format dxfId="2454">
      <pivotArea dataOnly="0" labelOnly="1" grandCol="1" outline="0" fieldPosition="0"/>
    </format>
    <format dxfId="2453">
      <pivotArea grandRow="1" outline="0" collapsedLevelsAreSubtotals="1" fieldPosition="0"/>
    </format>
    <format dxfId="2452">
      <pivotArea dataOnly="0" labelOnly="1" grandRow="1" outline="0" fieldPosition="0"/>
    </format>
    <format dxfId="2451">
      <pivotArea outline="0" collapsedLevelsAreSubtotals="1" fieldPosition="0"/>
    </format>
    <format dxfId="2450">
      <pivotArea dataOnly="0" labelOnly="1" grandRow="1" outline="0" fieldPosition="0"/>
    </format>
    <format dxfId="2449">
      <pivotArea dataOnly="0" labelOnly="1" outline="0" fieldPosition="0">
        <references count="1">
          <reference field="12" count="2">
            <x v="0"/>
            <x v="1"/>
          </reference>
        </references>
      </pivotArea>
    </format>
    <format dxfId="2448">
      <pivotArea dataOnly="0" labelOnly="1" grandCol="1" outline="0" fieldPosition="0"/>
    </format>
    <format dxfId="2447">
      <pivotArea outline="0" collapsedLevelsAreSubtotals="1" fieldPosition="0"/>
    </format>
    <format dxfId="2446">
      <pivotArea dataOnly="0" labelOnly="1" grandRow="1" outline="0" fieldPosition="0"/>
    </format>
    <format dxfId="2445">
      <pivotArea dataOnly="0" labelOnly="1" outline="0" fieldPosition="0">
        <references count="1">
          <reference field="12" count="2">
            <x v="0"/>
            <x v="3"/>
          </reference>
        </references>
      </pivotArea>
    </format>
    <format dxfId="2444">
      <pivotArea dataOnly="0" labelOnly="1" grandCol="1" outline="0" fieldPosition="0"/>
    </format>
    <format dxfId="2443">
      <pivotArea outline="0" collapsedLevelsAreSubtotals="1" fieldPosition="0"/>
    </format>
    <format dxfId="2442">
      <pivotArea dataOnly="0" labelOnly="1" grandRow="1" outline="0" fieldPosition="0"/>
    </format>
    <format dxfId="2441">
      <pivotArea dataOnly="0" labelOnly="1" outline="0" fieldPosition="0">
        <references count="1">
          <reference field="12" count="2">
            <x v="0"/>
            <x v="3"/>
          </reference>
        </references>
      </pivotArea>
    </format>
    <format dxfId="2440">
      <pivotArea dataOnly="0" labelOnly="1" grandCol="1" outline="0" fieldPosition="0"/>
    </format>
    <format dxfId="2439">
      <pivotArea dataOnly="0" labelOnly="1" outline="0" fieldPosition="0">
        <references count="1">
          <reference field="12" count="2">
            <x v="0"/>
            <x v="3"/>
          </reference>
        </references>
      </pivotArea>
    </format>
    <format dxfId="2438">
      <pivotArea dataOnly="0" labelOnly="1" grandCol="1" outline="0" fieldPosition="0"/>
    </format>
    <format dxfId="2437">
      <pivotArea grandRow="1" outline="0" collapsedLevelsAreSubtotals="1" fieldPosition="0"/>
    </format>
    <format dxfId="2436">
      <pivotArea dataOnly="0" labelOnly="1" grandRow="1" outline="0" fieldPosition="0"/>
    </format>
    <format dxfId="2435">
      <pivotArea outline="0" collapsedLevelsAreSubtotals="1" fieldPosition="0"/>
    </format>
    <format dxfId="2434">
      <pivotArea dataOnly="0" labelOnly="1" grandRow="1" outline="0" fieldPosition="0"/>
    </format>
    <format dxfId="2433">
      <pivotArea dataOnly="0" labelOnly="1" outline="0" fieldPosition="0">
        <references count="1">
          <reference field="12" count="1">
            <x v="0"/>
          </reference>
        </references>
      </pivotArea>
    </format>
    <format dxfId="2432">
      <pivotArea dataOnly="0" labelOnly="1" grandCol="1" outline="0" fieldPosition="0"/>
    </format>
    <format dxfId="2431">
      <pivotArea dataOnly="0" labelOnly="1" outline="0" fieldPosition="0">
        <references count="1">
          <reference field="12" count="1">
            <x v="0"/>
          </reference>
        </references>
      </pivotArea>
    </format>
    <format dxfId="2430">
      <pivotArea dataOnly="0" labelOnly="1" grandCol="1" outline="0" fieldPosition="0"/>
    </format>
    <format dxfId="2429">
      <pivotArea grandRow="1" outline="0" collapsedLevelsAreSubtotals="1" fieldPosition="0"/>
    </format>
    <format dxfId="2428">
      <pivotArea dataOnly="0" labelOnly="1" grandRow="1" outline="0" fieldPosition="0"/>
    </format>
    <format dxfId="2427">
      <pivotArea grandCol="1" outline="0" collapsedLevelsAreSubtotals="1" fieldPosition="0"/>
    </format>
    <format dxfId="2426">
      <pivotArea dataOnly="0" labelOnly="1" grandCol="1" outline="0" fieldPosition="0"/>
    </format>
    <format dxfId="2425">
      <pivotArea outline="0" collapsedLevelsAreSubtotals="1" fieldPosition="0"/>
    </format>
    <format dxfId="2424">
      <pivotArea dataOnly="0" labelOnly="1" grandRow="1" outline="0" fieldPosition="0"/>
    </format>
    <format dxfId="2423">
      <pivotArea dataOnly="0" labelOnly="1" outline="0" fieldPosition="0">
        <references count="1">
          <reference field="12" count="0"/>
        </references>
      </pivotArea>
    </format>
    <format dxfId="2422">
      <pivotArea dataOnly="0" labelOnly="1" grandCol="1" outline="0" fieldPosition="0"/>
    </format>
    <format dxfId="2421">
      <pivotArea outline="0" collapsedLevelsAreSubtotals="1" fieldPosition="0"/>
    </format>
    <format dxfId="2420">
      <pivotArea dataOnly="0" labelOnly="1" grandRow="1" outline="0" fieldPosition="0"/>
    </format>
    <format dxfId="2419">
      <pivotArea dataOnly="0" labelOnly="1" outline="0" fieldPosition="0">
        <references count="1">
          <reference field="12" count="0"/>
        </references>
      </pivotArea>
    </format>
    <format dxfId="2418">
      <pivotArea dataOnly="0" labelOnly="1" grandCol="1" outline="0" fieldPosition="0"/>
    </format>
    <format dxfId="2417">
      <pivotArea outline="0" collapsedLevelsAreSubtotals="1" fieldPosition="0"/>
    </format>
    <format dxfId="2416">
      <pivotArea dataOnly="0" labelOnly="1" grandRow="1" outline="0" fieldPosition="0"/>
    </format>
    <format dxfId="2415">
      <pivotArea dataOnly="0" labelOnly="1" outline="0" fieldPosition="0">
        <references count="1">
          <reference field="12" count="0"/>
        </references>
      </pivotArea>
    </format>
    <format dxfId="2414">
      <pivotArea dataOnly="0" labelOnly="1" grandCol="1" outline="0" fieldPosition="0"/>
    </format>
    <format dxfId="2413">
      <pivotArea grandRow="1" outline="0" collapsedLevelsAreSubtotals="1" fieldPosition="0"/>
    </format>
    <format dxfId="2412">
      <pivotArea dataOnly="0" labelOnly="1" grandRow="1" outline="0" fieldPosition="0"/>
    </format>
    <format dxfId="2411">
      <pivotArea dataOnly="0" labelOnly="1" outline="0" fieldPosition="0">
        <references count="1">
          <reference field="12" count="0"/>
        </references>
      </pivotArea>
    </format>
    <format dxfId="2410">
      <pivotArea dataOnly="0" labelOnly="1" grandCol="1" outline="0" fieldPosition="0"/>
    </format>
    <format dxfId="2409">
      <pivotArea grandCol="1" outline="0" collapsedLevelsAreSubtotals="1" fieldPosition="0"/>
    </format>
    <format dxfId="2408">
      <pivotArea dataOnly="0" labelOnly="1" grandCol="1" outline="0" fieldPosition="0"/>
    </format>
    <format dxfId="2407">
      <pivotArea outline="0" collapsedLevelsAreSubtotals="1" fieldPosition="0"/>
    </format>
    <format dxfId="2406">
      <pivotArea field="15" type="button" dataOnly="0" labelOnly="1" outline="0" axis="axisRow" fieldPosition="0"/>
    </format>
    <format dxfId="2405">
      <pivotArea dataOnly="0" labelOnly="1" outline="0" fieldPosition="0">
        <references count="1">
          <reference field="15" count="0"/>
        </references>
      </pivotArea>
    </format>
    <format dxfId="2404">
      <pivotArea dataOnly="0" labelOnly="1" grandRow="1" outline="0" fieldPosition="0"/>
    </format>
    <format dxfId="2403">
      <pivotArea dataOnly="0" labelOnly="1" outline="0" fieldPosition="0">
        <references count="1">
          <reference field="12" count="0"/>
        </references>
      </pivotArea>
    </format>
    <format dxfId="2402">
      <pivotArea dataOnly="0" labelOnly="1" grandCol="1" outline="0" fieldPosition="0"/>
    </format>
    <format dxfId="2401">
      <pivotArea outline="0" collapsedLevelsAreSubtotals="1" fieldPosition="0"/>
    </format>
    <format dxfId="2400">
      <pivotArea field="15" type="button" dataOnly="0" labelOnly="1" outline="0" axis="axisRow" fieldPosition="0"/>
    </format>
    <format dxfId="2399">
      <pivotArea dataOnly="0" labelOnly="1" outline="0" fieldPosition="0">
        <references count="1">
          <reference field="15" count="0"/>
        </references>
      </pivotArea>
    </format>
    <format dxfId="2398">
      <pivotArea dataOnly="0" labelOnly="1" grandRow="1" outline="0" fieldPosition="0"/>
    </format>
    <format dxfId="2397">
      <pivotArea dataOnly="0" labelOnly="1" outline="0" fieldPosition="0">
        <references count="1">
          <reference field="12" count="0"/>
        </references>
      </pivotArea>
    </format>
    <format dxfId="2396">
      <pivotArea dataOnly="0" labelOnly="1" grandCol="1" outline="0" fieldPosition="0"/>
    </format>
    <format dxfId="2395">
      <pivotArea outline="0" collapsedLevelsAreSubtotals="1" fieldPosition="0"/>
    </format>
    <format dxfId="2394">
      <pivotArea field="15" type="button" dataOnly="0" labelOnly="1" outline="0" axis="axisRow" fieldPosition="0"/>
    </format>
    <format dxfId="2393">
      <pivotArea dataOnly="0" labelOnly="1" outline="0" fieldPosition="0">
        <references count="1">
          <reference field="15" count="5">
            <x v="4"/>
            <x v="6"/>
            <x v="10"/>
            <x v="11"/>
            <x v="13"/>
          </reference>
        </references>
      </pivotArea>
    </format>
    <format dxfId="2392">
      <pivotArea dataOnly="0" labelOnly="1" grandRow="1" outline="0" fieldPosition="0"/>
    </format>
    <format dxfId="2391">
      <pivotArea dataOnly="0" labelOnly="1" outline="0" fieldPosition="0">
        <references count="1">
          <reference field="12" count="3">
            <x v="0"/>
            <x v="1"/>
            <x v="4"/>
          </reference>
        </references>
      </pivotArea>
    </format>
    <format dxfId="2390">
      <pivotArea dataOnly="0" labelOnly="1" grandCol="1" outline="0" fieldPosition="0"/>
    </format>
    <format dxfId="2389">
      <pivotArea outline="0" collapsedLevelsAreSubtotals="1" fieldPosition="0"/>
    </format>
    <format dxfId="2388">
      <pivotArea field="15" type="button" dataOnly="0" labelOnly="1" outline="0" axis="axisRow" fieldPosition="0"/>
    </format>
    <format dxfId="2387">
      <pivotArea dataOnly="0" labelOnly="1" outline="0" fieldPosition="0">
        <references count="1">
          <reference field="15" count="5">
            <x v="4"/>
            <x v="6"/>
            <x v="10"/>
            <x v="11"/>
            <x v="13"/>
          </reference>
        </references>
      </pivotArea>
    </format>
    <format dxfId="2386">
      <pivotArea dataOnly="0" labelOnly="1" grandRow="1" outline="0" fieldPosition="0"/>
    </format>
    <format dxfId="2385">
      <pivotArea dataOnly="0" labelOnly="1" outline="0" fieldPosition="0">
        <references count="1">
          <reference field="12" count="3">
            <x v="0"/>
            <x v="1"/>
            <x v="4"/>
          </reference>
        </references>
      </pivotArea>
    </format>
    <format dxfId="2384">
      <pivotArea dataOnly="0" labelOnly="1" grandCol="1" outline="0" fieldPosition="0"/>
    </format>
    <format dxfId="2383">
      <pivotArea grandRow="1" outline="0" collapsedLevelsAreSubtotals="1" fieldPosition="0"/>
    </format>
    <format dxfId="2382">
      <pivotArea dataOnly="0" labelOnly="1" grandRow="1" outline="0" fieldPosition="0"/>
    </format>
    <format dxfId="2381">
      <pivotArea type="all" dataOnly="0" outline="0" fieldPosition="0"/>
    </format>
    <format dxfId="2380">
      <pivotArea dataOnly="0" labelOnly="1" outline="0" fieldPosition="0">
        <references count="1">
          <reference field="15" count="11">
            <x v="0"/>
            <x v="1"/>
            <x v="2"/>
            <x v="3"/>
            <x v="4"/>
            <x v="10"/>
            <x v="11"/>
            <x v="13"/>
            <x v="14"/>
            <x v="15"/>
            <x v="16"/>
          </reference>
        </references>
      </pivotArea>
    </format>
    <format dxfId="2379">
      <pivotArea dataOnly="0" labelOnly="1" outline="0" fieldPosition="0">
        <references count="1">
          <reference field="12" count="5">
            <x v="0"/>
            <x v="1"/>
            <x v="2"/>
            <x v="4"/>
            <x v="5"/>
          </reference>
        </references>
      </pivotArea>
    </format>
    <format dxfId="2378">
      <pivotArea type="all" dataOnly="0" outline="0" fieldPosition="0"/>
    </format>
    <format dxfId="2377">
      <pivotArea dataOnly="0" labelOnly="1" outline="0" fieldPosition="0">
        <references count="1">
          <reference field="15" count="11">
            <x v="0"/>
            <x v="1"/>
            <x v="2"/>
            <x v="3"/>
            <x v="4"/>
            <x v="10"/>
            <x v="11"/>
            <x v="13"/>
            <x v="14"/>
            <x v="15"/>
            <x v="16"/>
          </reference>
        </references>
      </pivotArea>
    </format>
    <format dxfId="2376">
      <pivotArea dataOnly="0" labelOnly="1" outline="0" fieldPosition="0">
        <references count="1">
          <reference field="12" count="5">
            <x v="0"/>
            <x v="1"/>
            <x v="2"/>
            <x v="4"/>
            <x v="5"/>
          </reference>
        </references>
      </pivotArea>
    </format>
    <format dxfId="2375">
      <pivotArea dataOnly="0" labelOnly="1" outline="0" fieldPosition="0">
        <references count="1">
          <reference field="15" count="11">
            <x v="0"/>
            <x v="1"/>
            <x v="2"/>
            <x v="3"/>
            <x v="4"/>
            <x v="10"/>
            <x v="11"/>
            <x v="13"/>
            <x v="14"/>
            <x v="15"/>
            <x v="16"/>
          </reference>
        </references>
      </pivotArea>
    </format>
    <format dxfId="2374">
      <pivotArea dataOnly="0" labelOnly="1" outline="0" fieldPosition="0">
        <references count="1">
          <reference field="12" count="5">
            <x v="0"/>
            <x v="1"/>
            <x v="2"/>
            <x v="4"/>
            <x v="5"/>
          </reference>
        </references>
      </pivotArea>
    </format>
    <format dxfId="2373">
      <pivotArea dataOnly="0" labelOnly="1" outline="0" fieldPosition="0">
        <references count="1">
          <reference field="15" count="4">
            <x v="7"/>
            <x v="8"/>
            <x v="12"/>
            <x v="13"/>
          </reference>
        </references>
      </pivotArea>
    </format>
    <format dxfId="2372">
      <pivotArea dataOnly="0" labelOnly="1" outline="0" fieldPosition="0">
        <references count="1">
          <reference field="15" count="1">
            <x v="6"/>
          </reference>
        </references>
      </pivotArea>
    </format>
    <format dxfId="2371">
      <pivotArea type="all" dataOnly="0" outline="0" fieldPosition="0"/>
    </format>
    <format dxfId="2370">
      <pivotArea dataOnly="0" labelOnly="1" outline="0" fieldPosition="0">
        <references count="1">
          <reference field="15" count="0"/>
        </references>
      </pivotArea>
    </format>
    <format dxfId="2369">
      <pivotArea dataOnly="0" labelOnly="1" outline="0" fieldPosition="0">
        <references count="1">
          <reference field="12" count="0"/>
        </references>
      </pivotArea>
    </format>
    <format dxfId="2368">
      <pivotArea type="all" dataOnly="0" outline="0" fieldPosition="0"/>
    </format>
    <format dxfId="2367">
      <pivotArea dataOnly="0" labelOnly="1" outline="0" fieldPosition="0">
        <references count="1">
          <reference field="15" count="0"/>
        </references>
      </pivotArea>
    </format>
    <format dxfId="2366">
      <pivotArea dataOnly="0" labelOnly="1" outline="0" fieldPosition="0">
        <references count="1">
          <reference field="12" count="0"/>
        </references>
      </pivotArea>
    </format>
    <format dxfId="2365">
      <pivotArea dataOnly="0" labelOnly="1" outline="0" fieldPosition="0">
        <references count="1">
          <reference field="15" count="10">
            <x v="1"/>
            <x v="2"/>
            <x v="3"/>
            <x v="4"/>
            <x v="6"/>
            <x v="7"/>
            <x v="8"/>
            <x v="11"/>
            <x v="13"/>
            <x v="15"/>
          </reference>
        </references>
      </pivotArea>
    </format>
    <format dxfId="2364">
      <pivotArea type="all" dataOnly="0" outline="0" fieldPosition="0"/>
    </format>
    <format dxfId="2363">
      <pivotArea outline="0" collapsedLevelsAreSubtotals="1" fieldPosition="0"/>
    </format>
    <format dxfId="2362">
      <pivotArea type="origin" dataOnly="0" labelOnly="1" outline="0" fieldPosition="0"/>
    </format>
    <format dxfId="2361">
      <pivotArea field="12" type="button" dataOnly="0" labelOnly="1" outline="0" axis="axisCol" fieldPosition="0"/>
    </format>
    <format dxfId="2360">
      <pivotArea type="topRight" dataOnly="0" labelOnly="1" outline="0" fieldPosition="0"/>
    </format>
    <format dxfId="2359">
      <pivotArea field="15" type="button" dataOnly="0" labelOnly="1" outline="0" axis="axisRow" fieldPosition="0"/>
    </format>
    <format dxfId="2358">
      <pivotArea dataOnly="0" labelOnly="1" outline="0" fieldPosition="0">
        <references count="1">
          <reference field="15" count="12">
            <x v="0"/>
            <x v="1"/>
            <x v="2"/>
            <x v="3"/>
            <x v="4"/>
            <x v="7"/>
            <x v="8"/>
            <x v="11"/>
            <x v="12"/>
            <x v="13"/>
            <x v="14"/>
            <x v="17"/>
          </reference>
        </references>
      </pivotArea>
    </format>
    <format dxfId="2357">
      <pivotArea dataOnly="0" labelOnly="1" grandRow="1" outline="0" fieldPosition="0"/>
    </format>
    <format dxfId="2356">
      <pivotArea dataOnly="0" labelOnly="1" outline="0" fieldPosition="0">
        <references count="1">
          <reference field="12" count="4">
            <x v="0"/>
            <x v="1"/>
            <x v="2"/>
            <x v="4"/>
          </reference>
        </references>
      </pivotArea>
    </format>
    <format dxfId="235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1800">
      <pivotArea outline="0" collapsedLevelsAreSubtotals="1" fieldPosition="0"/>
    </format>
    <format dxfId="1799">
      <pivotArea field="15" type="button" dataOnly="0" labelOnly="1" outline="0" axis="axisRow" fieldPosition="0"/>
    </format>
    <format dxfId="1798">
      <pivotArea dataOnly="0" labelOnly="1" fieldPosition="0">
        <references count="1">
          <reference field="15" count="0"/>
        </references>
      </pivotArea>
    </format>
    <format dxfId="1797">
      <pivotArea dataOnly="0" labelOnly="1" grandRow="1" outline="0" fieldPosition="0"/>
    </format>
    <format dxfId="1796">
      <pivotArea dataOnly="0" labelOnly="1" fieldPosition="0">
        <references count="1">
          <reference field="158" count="0"/>
        </references>
      </pivotArea>
    </format>
    <format dxfId="1795">
      <pivotArea dataOnly="0" labelOnly="1" grandCol="1" outline="0" fieldPosition="0"/>
    </format>
    <format dxfId="1794">
      <pivotArea outline="0" collapsedLevelsAreSubtotals="1" fieldPosition="0"/>
    </format>
    <format dxfId="1793">
      <pivotArea field="15" type="button" dataOnly="0" labelOnly="1" outline="0" axis="axisRow" fieldPosition="0"/>
    </format>
    <format dxfId="1792">
      <pivotArea dataOnly="0" labelOnly="1" fieldPosition="0">
        <references count="1">
          <reference field="15" count="0"/>
        </references>
      </pivotArea>
    </format>
    <format dxfId="1791">
      <pivotArea dataOnly="0" labelOnly="1" grandRow="1" outline="0" fieldPosition="0"/>
    </format>
    <format dxfId="1790">
      <pivotArea dataOnly="0" labelOnly="1" fieldPosition="0">
        <references count="1">
          <reference field="158" count="0"/>
        </references>
      </pivotArea>
    </format>
    <format dxfId="1789">
      <pivotArea dataOnly="0" labelOnly="1" grandCol="1" outline="0" fieldPosition="0"/>
    </format>
    <format dxfId="1788">
      <pivotArea collapsedLevelsAreSubtotals="1" fieldPosition="0">
        <references count="1">
          <reference field="15" count="0"/>
        </references>
      </pivotArea>
    </format>
    <format dxfId="1787">
      <pivotArea dataOnly="0" labelOnly="1" fieldPosition="0">
        <references count="1">
          <reference field="15" count="0"/>
        </references>
      </pivotArea>
    </format>
    <format dxfId="1786">
      <pivotArea grandRow="1" outline="0" collapsedLevelsAreSubtotals="1" fieldPosition="0"/>
    </format>
    <format dxfId="1785">
      <pivotArea dataOnly="0" labelOnly="1" grandRow="1" outline="0" fieldPosition="0"/>
    </format>
    <format dxfId="1784">
      <pivotArea field="15" type="button" dataOnly="0" labelOnly="1" outline="0" axis="axisRow" fieldPosition="0"/>
    </format>
    <format dxfId="1783">
      <pivotArea dataOnly="0" labelOnly="1" fieldPosition="0">
        <references count="1">
          <reference field="158" count="0"/>
        </references>
      </pivotArea>
    </format>
    <format dxfId="178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6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781">
      <pivotArea outline="0" collapsedLevelsAreSubtotals="1" fieldPosition="0"/>
    </format>
    <format dxfId="1780">
      <pivotArea dataOnly="0" labelOnly="1" fieldPosition="0">
        <references count="1">
          <reference field="15" count="0"/>
        </references>
      </pivotArea>
    </format>
    <format dxfId="1779">
      <pivotArea dataOnly="0" labelOnly="1" grandRow="1" outline="0" fieldPosition="0"/>
    </format>
    <format dxfId="1778">
      <pivotArea outline="0" collapsedLevelsAreSubtotals="1" fieldPosition="0"/>
    </format>
    <format dxfId="1777">
      <pivotArea dataOnly="0" labelOnly="1" fieldPosition="0">
        <references count="1">
          <reference field="15" count="0"/>
        </references>
      </pivotArea>
    </format>
    <format dxfId="1776">
      <pivotArea dataOnly="0" labelOnly="1" grandRow="1" outline="0" fieldPosition="0"/>
    </format>
    <format dxfId="1775">
      <pivotArea type="all" dataOnly="0" outline="0" fieldPosition="0"/>
    </format>
    <format dxfId="1774">
      <pivotArea outline="0" collapsedLevelsAreSubtotals="1" fieldPosition="0"/>
    </format>
    <format dxfId="1773">
      <pivotArea field="15" type="button" dataOnly="0" labelOnly="1" outline="0" axis="axisRow" fieldPosition="0"/>
    </format>
    <format dxfId="1772">
      <pivotArea dataOnly="0" labelOnly="1" fieldPosition="0">
        <references count="1">
          <reference field="15" count="0"/>
        </references>
      </pivotArea>
    </format>
    <format dxfId="1771">
      <pivotArea dataOnly="0" labelOnly="1" grandRow="1" outline="0" fieldPosition="0"/>
    </format>
    <format dxfId="1770">
      <pivotArea dataOnly="0" labelOnly="1" outline="0" axis="axisValues" fieldPosition="0"/>
    </format>
    <format dxfId="1769">
      <pivotArea outline="0" collapsedLevelsAreSubtotals="1" fieldPosition="0"/>
    </format>
    <format dxfId="1768">
      <pivotArea field="15" type="button" dataOnly="0" labelOnly="1" outline="0" axis="axisRow" fieldPosition="0"/>
    </format>
    <format dxfId="1767">
      <pivotArea dataOnly="0" labelOnly="1" fieldPosition="0">
        <references count="1">
          <reference field="15" count="0"/>
        </references>
      </pivotArea>
    </format>
    <format dxfId="1766">
      <pivotArea dataOnly="0" labelOnly="1" grandRow="1" outline="0" fieldPosition="0"/>
    </format>
    <format dxfId="1765">
      <pivotArea dataOnly="0" labelOnly="1" fieldPosition="0">
        <references count="1">
          <reference field="12" count="0"/>
        </references>
      </pivotArea>
    </format>
    <format dxfId="1764">
      <pivotArea dataOnly="0" labelOnly="1" grandCol="1" outline="0" fieldPosition="0"/>
    </format>
    <format dxfId="1763">
      <pivotArea outline="0" collapsedLevelsAreSubtotals="1" fieldPosition="0"/>
    </format>
    <format dxfId="1762">
      <pivotArea field="15" type="button" dataOnly="0" labelOnly="1" outline="0" axis="axisRow" fieldPosition="0"/>
    </format>
    <format dxfId="1761">
      <pivotArea dataOnly="0" labelOnly="1" fieldPosition="0">
        <references count="1">
          <reference field="15" count="0"/>
        </references>
      </pivotArea>
    </format>
    <format dxfId="1760">
      <pivotArea dataOnly="0" labelOnly="1" grandRow="1" outline="0" fieldPosition="0"/>
    </format>
    <format dxfId="1759">
      <pivotArea dataOnly="0" labelOnly="1" fieldPosition="0">
        <references count="1">
          <reference field="12" count="0"/>
        </references>
      </pivotArea>
    </format>
    <format dxfId="175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66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1"/>
        <item x="2"/>
        <item x="0"/>
        <item x="3"/>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417">
      <pivotArea outline="0" collapsedLevelsAreSubtotals="1" fieldPosition="0"/>
    </format>
    <format dxfId="1416">
      <pivotArea field="147" type="button" dataOnly="0" labelOnly="1" outline="0" axis="axisCol" fieldPosition="0"/>
    </format>
    <format dxfId="1415">
      <pivotArea type="topRight" dataOnly="0" labelOnly="1" outline="0" fieldPosition="0"/>
    </format>
    <format dxfId="1414">
      <pivotArea dataOnly="0" labelOnly="1" grandCol="1" outline="0" fieldPosition="0"/>
    </format>
    <format dxfId="1413">
      <pivotArea outline="0" collapsedLevelsAreSubtotals="1" fieldPosition="0"/>
    </format>
    <format dxfId="1412">
      <pivotArea field="147" type="button" dataOnly="0" labelOnly="1" outline="0" axis="axisCol" fieldPosition="0"/>
    </format>
    <format dxfId="1411">
      <pivotArea type="topRight" dataOnly="0" labelOnly="1" outline="0" fieldPosition="0"/>
    </format>
    <format dxfId="1410">
      <pivotArea dataOnly="0" labelOnly="1" grandCol="1" outline="0" fieldPosition="0"/>
    </format>
    <format dxfId="1409">
      <pivotArea type="all" dataOnly="0" outline="0" fieldPosition="0"/>
    </format>
    <format dxfId="1408">
      <pivotArea outline="0" collapsedLevelsAreSubtotals="1" fieldPosition="0"/>
    </format>
    <format dxfId="1407">
      <pivotArea dataOnly="0" labelOnly="1" grandRow="1" outline="0" fieldPosition="0"/>
    </format>
    <format dxfId="1406">
      <pivotArea dataOnly="0" labelOnly="1" grandCol="1" outline="0" fieldPosition="0"/>
    </format>
    <format dxfId="1405">
      <pivotArea grandRow="1" outline="0" collapsedLevelsAreSubtotals="1" fieldPosition="0"/>
    </format>
    <format dxfId="1404">
      <pivotArea outline="0" collapsedLevelsAreSubtotals="1" fieldPosition="0"/>
    </format>
    <format dxfId="1403">
      <pivotArea dataOnly="0" labelOnly="1" grandRow="1" outline="0" fieldPosition="0"/>
    </format>
    <format dxfId="1402">
      <pivotArea dataOnly="0" labelOnly="1" fieldPosition="0">
        <references count="1">
          <reference field="147" count="0"/>
        </references>
      </pivotArea>
    </format>
    <format dxfId="1401">
      <pivotArea dataOnly="0" labelOnly="1" grandCol="1" outline="0" fieldPosition="0"/>
    </format>
    <format dxfId="1400">
      <pivotArea outline="0" collapsedLevelsAreSubtotals="1" fieldPosition="0"/>
    </format>
    <format dxfId="1399">
      <pivotArea dataOnly="0" labelOnly="1" grandRow="1" outline="0" fieldPosition="0"/>
    </format>
    <format dxfId="1398">
      <pivotArea type="all" dataOnly="0" outline="0" fieldPosition="0"/>
    </format>
    <format dxfId="1397">
      <pivotArea dataOnly="0" labelOnly="1" fieldPosition="0">
        <references count="1">
          <reference field="147" count="0"/>
        </references>
      </pivotArea>
    </format>
    <format dxfId="1396">
      <pivotArea dataOnly="0" labelOnly="1" grandCol="1" outline="0" fieldPosition="0"/>
    </format>
    <format dxfId="1395">
      <pivotArea outline="0" collapsedLevelsAreSubtotals="1" fieldPosition="0"/>
    </format>
    <format dxfId="1394">
      <pivotArea dataOnly="0" labelOnly="1" grandRow="1" outline="0" fieldPosition="0"/>
    </format>
    <format dxfId="1393">
      <pivotArea dataOnly="0" labelOnly="1" fieldPosition="0">
        <references count="1">
          <reference field="147" count="0"/>
        </references>
      </pivotArea>
    </format>
    <format dxfId="1392">
      <pivotArea dataOnly="0" labelOnly="1" grandCol="1" outline="0" fieldPosition="0"/>
    </format>
    <format dxfId="1391">
      <pivotArea outline="0" collapsedLevelsAreSubtotals="1" fieldPosition="0"/>
    </format>
    <format dxfId="1390">
      <pivotArea dataOnly="0" labelOnly="1" grandRow="1" outline="0" fieldPosition="0"/>
    </format>
    <format dxfId="1389">
      <pivotArea dataOnly="0" labelOnly="1" fieldPosition="0">
        <references count="1">
          <reference field="147" count="0"/>
        </references>
      </pivotArea>
    </format>
    <format dxfId="138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669"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566">
      <pivotArea type="all" dataOnly="0" outline="0" fieldPosition="0"/>
    </format>
    <format dxfId="1565">
      <pivotArea outline="0" collapsedLevelsAreSubtotals="1" fieldPosition="0"/>
    </format>
    <format dxfId="1564">
      <pivotArea field="-2" type="button" dataOnly="0" labelOnly="1" outline="0" axis="axisCol" fieldPosition="0"/>
    </format>
    <format dxfId="1563">
      <pivotArea type="topRight" dataOnly="0" labelOnly="1" outline="0" fieldPosition="0"/>
    </format>
    <format dxfId="1562">
      <pivotArea type="origin" dataOnly="0" labelOnly="1" outline="0" fieldPosition="0"/>
    </format>
    <format dxfId="1561">
      <pivotArea dataOnly="0" labelOnly="1" grandRow="1" outline="0" fieldPosition="0"/>
    </format>
    <format dxfId="1560">
      <pivotArea type="origin" dataOnly="0" labelOnly="1" outline="0" fieldPosition="0"/>
    </format>
    <format dxfId="1559">
      <pivotArea dataOnly="0" labelOnly="1" grandRow="1" outline="0" fieldPosition="0"/>
    </format>
    <format dxfId="15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55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556">
      <pivotArea outline="0" collapsedLevelsAreSubtotals="1" fieldPosition="0">
        <references count="1">
          <reference field="4294967294" count="6" selected="0">
            <x v="2"/>
            <x v="3"/>
            <x v="4"/>
            <x v="5"/>
            <x v="6"/>
            <x v="7"/>
          </reference>
        </references>
      </pivotArea>
    </format>
    <format dxfId="1555">
      <pivotArea dataOnly="0" labelOnly="1" outline="0" fieldPosition="0">
        <references count="1">
          <reference field="4294967294" count="6">
            <x v="2"/>
            <x v="3"/>
            <x v="4"/>
            <x v="5"/>
            <x v="6"/>
            <x v="7"/>
          </reference>
        </references>
      </pivotArea>
    </format>
    <format dxfId="1554">
      <pivotArea outline="0" collapsedLevelsAreSubtotals="1" fieldPosition="0">
        <references count="1">
          <reference field="4294967294" count="6" selected="0">
            <x v="2"/>
            <x v="3"/>
            <x v="4"/>
            <x v="5"/>
            <x v="6"/>
            <x v="7"/>
          </reference>
        </references>
      </pivotArea>
    </format>
    <format dxfId="1553">
      <pivotArea dataOnly="0" labelOnly="1" outline="0" fieldPosition="0">
        <references count="1">
          <reference field="4294967294" count="6">
            <x v="2"/>
            <x v="3"/>
            <x v="4"/>
            <x v="5"/>
            <x v="6"/>
            <x v="7"/>
          </reference>
        </references>
      </pivotArea>
    </format>
    <format dxfId="1552">
      <pivotArea type="all" dataOnly="0" outline="0" fieldPosition="0"/>
    </format>
    <format dxfId="1551">
      <pivotArea outline="0" collapsedLevelsAreSubtotals="1" fieldPosition="0"/>
    </format>
    <format dxfId="1550">
      <pivotArea dataOnly="0" labelOnly="1" grandRow="1" outline="0" fieldPosition="0"/>
    </format>
    <format dxfId="15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548">
      <pivotArea field="12" type="button" dataOnly="0" labelOnly="1" outline="0"/>
    </format>
    <format dxfId="154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546">
      <pivotArea field="12" type="button" dataOnly="0" labelOnly="1" outline="0"/>
    </format>
    <format dxfId="154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544">
      <pivotArea grandRow="1" outline="0" collapsedLevelsAreSubtotals="1" fieldPosition="0"/>
    </format>
    <format dxfId="1543">
      <pivotArea grandRow="1" outline="0" collapsedLevelsAreSubtotals="1" fieldPosition="0"/>
    </format>
    <format dxfId="1542">
      <pivotArea outline="0" fieldPosition="0">
        <references count="1">
          <reference field="4294967294" count="20" selected="0">
            <x v="5"/>
            <x v="6"/>
            <x v="7"/>
            <x v="8"/>
            <x v="9"/>
            <x v="10"/>
            <x v="11"/>
            <x v="12"/>
            <x v="14"/>
            <x v="15"/>
            <x v="16"/>
            <x v="17"/>
            <x v="18"/>
            <x v="19"/>
            <x v="20"/>
            <x v="21"/>
            <x v="22"/>
            <x v="23"/>
            <x v="25"/>
            <x v="26"/>
          </reference>
        </references>
      </pivotArea>
    </format>
    <format dxfId="1541">
      <pivotArea dataOnly="0" labelOnly="1" outline="0" fieldPosition="0">
        <references count="1">
          <reference field="4294967294" count="20">
            <x v="5"/>
            <x v="6"/>
            <x v="7"/>
            <x v="8"/>
            <x v="9"/>
            <x v="10"/>
            <x v="11"/>
            <x v="12"/>
            <x v="14"/>
            <x v="15"/>
            <x v="16"/>
            <x v="17"/>
            <x v="18"/>
            <x v="19"/>
            <x v="20"/>
            <x v="21"/>
            <x v="22"/>
            <x v="23"/>
            <x v="25"/>
            <x v="26"/>
          </reference>
        </references>
      </pivotArea>
    </format>
    <format dxfId="1540">
      <pivotArea dataOnly="0" labelOnly="1" outline="0" fieldPosition="0">
        <references count="1">
          <reference field="4294967294" count="1">
            <x v="1"/>
          </reference>
        </references>
      </pivotArea>
    </format>
    <format dxfId="153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538">
      <pivotArea type="all" dataOnly="0" outline="0" fieldPosition="0"/>
    </format>
    <format dxfId="1537">
      <pivotArea grandRow="1" outline="0" collapsedLevelsAreSubtotals="1" fieldPosition="0"/>
    </format>
    <format dxfId="153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535">
      <pivotArea type="all" dataOnly="0" outline="0" fieldPosition="0"/>
    </format>
    <format dxfId="153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53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53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531">
      <pivotArea dataOnly="0" labelOnly="1" outline="0" fieldPosition="0">
        <references count="1">
          <reference field="4294967294" count="1">
            <x v="14"/>
          </reference>
        </references>
      </pivotArea>
    </format>
    <format dxfId="1530">
      <pivotArea outline="0" fieldPosition="0">
        <references count="1">
          <reference field="4294967294" count="15" selected="0">
            <x v="0"/>
            <x v="1"/>
            <x v="2"/>
            <x v="3"/>
            <x v="4"/>
            <x v="5"/>
            <x v="6"/>
            <x v="7"/>
            <x v="8"/>
            <x v="9"/>
            <x v="10"/>
            <x v="11"/>
            <x v="12"/>
            <x v="13"/>
            <x v="14"/>
          </reference>
        </references>
      </pivotArea>
    </format>
    <format dxfId="1529">
      <pivotArea dataOnly="0" labelOnly="1" grandRow="1" outline="0" fieldPosition="0"/>
    </format>
    <format dxfId="15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27">
      <pivotArea outline="0" fieldPosition="0">
        <references count="1">
          <reference field="4294967294" count="1" selected="0">
            <x v="17"/>
          </reference>
        </references>
      </pivotArea>
    </format>
    <format dxfId="1526">
      <pivotArea outline="0" fieldPosition="0">
        <references count="1">
          <reference field="4294967294" count="1" selected="0">
            <x v="17"/>
          </reference>
        </references>
      </pivotArea>
    </format>
    <format dxfId="15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23">
      <pivotArea dataOnly="0" labelOnly="1" grandRow="1" outline="0" fieldPosition="0"/>
    </format>
    <format dxfId="15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519">
      <pivotArea grandRow="1" outline="0" collapsedLevelsAreSubtotals="1" fieldPosition="0"/>
    </format>
    <format dxfId="1518">
      <pivotArea dataOnly="0" labelOnly="1" grandRow="1" outline="0" fieldPosition="0"/>
    </format>
    <format dxfId="1517">
      <pivotArea outline="0" fieldPosition="0">
        <references count="1">
          <reference field="4294967294" count="1" selected="0">
            <x v="13"/>
          </reference>
        </references>
      </pivotArea>
    </format>
    <format dxfId="1516">
      <pivotArea dataOnly="0" labelOnly="1" outline="0" fieldPosition="0">
        <references count="1">
          <reference field="4294967294" count="1">
            <x v="13"/>
          </reference>
        </references>
      </pivotArea>
    </format>
    <format dxfId="1515">
      <pivotArea dataOnly="0" outline="0" fieldPosition="0">
        <references count="1">
          <reference field="4294967294" count="1">
            <x v="13"/>
          </reference>
        </references>
      </pivotArea>
    </format>
    <format dxfId="1514">
      <pivotArea grandRow="1" outline="0" collapsedLevelsAreSubtotals="1" fieldPosition="0"/>
    </format>
    <format dxfId="1513">
      <pivotArea dataOnly="0" labelOnly="1" grandRow="1" outline="0" fieldPosition="0"/>
    </format>
    <format dxfId="1512">
      <pivotArea dataOnly="0" outline="0" fieldPosition="0">
        <references count="1">
          <reference field="4294967294" count="1">
            <x v="3"/>
          </reference>
        </references>
      </pivotArea>
    </format>
    <format dxfId="1511">
      <pivotArea outline="0" fieldPosition="0">
        <references count="1">
          <reference field="4294967294" count="1" selected="0">
            <x v="3"/>
          </reference>
        </references>
      </pivotArea>
    </format>
    <format dxfId="1510">
      <pivotArea dataOnly="0" labelOnly="1" outline="0" fieldPosition="0">
        <references count="1">
          <reference field="4294967294" count="1">
            <x v="3"/>
          </reference>
        </references>
      </pivotArea>
    </format>
    <format dxfId="1509">
      <pivotArea outline="0" fieldPosition="0">
        <references count="1">
          <reference field="4294967294" count="1" selected="0">
            <x v="4"/>
          </reference>
        </references>
      </pivotArea>
    </format>
    <format dxfId="1508">
      <pivotArea dataOnly="0" labelOnly="1" outline="0" fieldPosition="0">
        <references count="1">
          <reference field="4294967294" count="1">
            <x v="4"/>
          </reference>
        </references>
      </pivotArea>
    </format>
    <format dxfId="1507">
      <pivotArea outline="0" fieldPosition="0">
        <references count="1">
          <reference field="4294967294" count="1" selected="0">
            <x v="4"/>
          </reference>
        </references>
      </pivotArea>
    </format>
    <format dxfId="1506">
      <pivotArea dataOnly="0" labelOnly="1" outline="0" fieldPosition="0">
        <references count="1">
          <reference field="4294967294" count="1">
            <x v="4"/>
          </reference>
        </references>
      </pivotArea>
    </format>
    <format dxfId="1505">
      <pivotArea outline="0" fieldPosition="0">
        <references count="1">
          <reference field="4294967294" count="1" selected="0">
            <x v="18"/>
          </reference>
        </references>
      </pivotArea>
    </format>
    <format dxfId="1504">
      <pivotArea dataOnly="0" labelOnly="1" outline="0" fieldPosition="0">
        <references count="1">
          <reference field="4294967294" count="1">
            <x v="18"/>
          </reference>
        </references>
      </pivotArea>
    </format>
    <format dxfId="1503">
      <pivotArea outline="0" fieldPosition="0">
        <references count="1">
          <reference field="4294967294" count="1" selected="0">
            <x v="18"/>
          </reference>
        </references>
      </pivotArea>
    </format>
    <format dxfId="1502">
      <pivotArea dataOnly="0" labelOnly="1" outline="0" fieldPosition="0">
        <references count="1">
          <reference field="4294967294" count="1">
            <x v="18"/>
          </reference>
        </references>
      </pivotArea>
    </format>
    <format dxfId="1501">
      <pivotArea outline="0" fieldPosition="0">
        <references count="1">
          <reference field="4294967294" count="1" selected="0">
            <x v="16"/>
          </reference>
        </references>
      </pivotArea>
    </format>
    <format dxfId="1500">
      <pivotArea outline="0" fieldPosition="0">
        <references count="1">
          <reference field="4294967294" count="3" selected="0">
            <x v="14"/>
            <x v="15"/>
            <x v="16"/>
          </reference>
        </references>
      </pivotArea>
    </format>
    <format dxfId="1499">
      <pivotArea dataOnly="0" labelOnly="1" outline="0" fieldPosition="0">
        <references count="1">
          <reference field="4294967294" count="1">
            <x v="4"/>
          </reference>
        </references>
      </pivotArea>
    </format>
    <format dxfId="1498">
      <pivotArea dataOnly="0" labelOnly="1" outline="0" fieldPosition="0">
        <references count="1">
          <reference field="4294967294" count="1">
            <x v="4"/>
          </reference>
        </references>
      </pivotArea>
    </format>
    <format dxfId="1497">
      <pivotArea grandRow="1" outline="0" collapsedLevelsAreSubtotals="1" fieldPosition="0"/>
    </format>
    <format dxfId="1496">
      <pivotArea dataOnly="0" labelOnly="1" grandRow="1" outline="0" fieldPosition="0"/>
    </format>
    <format dxfId="1495">
      <pivotArea dataOnly="0" labelOnly="1" outline="0" fieldPosition="0">
        <references count="1">
          <reference field="4294967294" count="1">
            <x v="6"/>
          </reference>
        </references>
      </pivotArea>
    </format>
    <format dxfId="1494">
      <pivotArea dataOnly="0" labelOnly="1" outline="0" fieldPosition="0">
        <references count="1">
          <reference field="4294967294" count="1">
            <x v="6"/>
          </reference>
        </references>
      </pivotArea>
    </format>
    <format dxfId="1493">
      <pivotArea outline="0" fieldPosition="0">
        <references count="1">
          <reference field="4294967294" count="1" selected="0">
            <x v="8"/>
          </reference>
        </references>
      </pivotArea>
    </format>
    <format dxfId="1492">
      <pivotArea dataOnly="0" labelOnly="1" outline="0" fieldPosition="0">
        <references count="1">
          <reference field="4294967294" count="1">
            <x v="8"/>
          </reference>
        </references>
      </pivotArea>
    </format>
    <format dxfId="1491">
      <pivotArea grandRow="1" outline="0" collapsedLevelsAreSubtotals="1" fieldPosition="0"/>
    </format>
    <format dxfId="1490">
      <pivotArea dataOnly="0" labelOnly="1" grandRow="1" outline="0" fieldPosition="0"/>
    </format>
    <format dxfId="1489">
      <pivotArea grandRow="1" outline="0" collapsedLevelsAreSubtotals="1" fieldPosition="0"/>
    </format>
    <format dxfId="1488">
      <pivotArea dataOnly="0" labelOnly="1" grandRow="1" outline="0" fieldPosition="0"/>
    </format>
    <format dxfId="1487">
      <pivotArea grandRow="1" outline="0" collapsedLevelsAreSubtotals="1" fieldPosition="0"/>
    </format>
    <format dxfId="1486">
      <pivotArea dataOnly="0" labelOnly="1" grandRow="1" outline="0" fieldPosition="0"/>
    </format>
    <format dxfId="1485">
      <pivotArea grandRow="1" outline="0" collapsedLevelsAreSubtotals="1" fieldPosition="0"/>
    </format>
    <format dxfId="1484">
      <pivotArea dataOnly="0" labelOnly="1" grandRow="1" outline="0" fieldPosition="0"/>
    </format>
    <format dxfId="1483">
      <pivotArea outline="0" fieldPosition="0">
        <references count="1">
          <reference field="4294967294" count="1" selected="0">
            <x v="6"/>
          </reference>
        </references>
      </pivotArea>
    </format>
    <format dxfId="1482">
      <pivotArea dataOnly="0" labelOnly="1" outline="0" fieldPosition="0">
        <references count="1">
          <reference field="4294967294" count="1">
            <x v="6"/>
          </reference>
        </references>
      </pivotArea>
    </format>
    <format dxfId="1481">
      <pivotArea outline="0" fieldPosition="0">
        <references count="1">
          <reference field="4294967294" count="1" selected="0">
            <x v="6"/>
          </reference>
        </references>
      </pivotArea>
    </format>
    <format dxfId="1480">
      <pivotArea dataOnly="0" labelOnly="1" outline="0" fieldPosition="0">
        <references count="1">
          <reference field="4294967294" count="1">
            <x v="6"/>
          </reference>
        </references>
      </pivotArea>
    </format>
    <format dxfId="1479">
      <pivotArea outline="0" fieldPosition="0">
        <references count="1">
          <reference field="4294967294" count="1" selected="0">
            <x v="8"/>
          </reference>
        </references>
      </pivotArea>
    </format>
    <format dxfId="1478">
      <pivotArea dataOnly="0" labelOnly="1" outline="0" fieldPosition="0">
        <references count="1">
          <reference field="4294967294" count="1">
            <x v="8"/>
          </reference>
        </references>
      </pivotArea>
    </format>
    <format dxfId="1477">
      <pivotArea outline="0" fieldPosition="0">
        <references count="1">
          <reference field="4294967294" count="1" selected="0">
            <x v="12"/>
          </reference>
        </references>
      </pivotArea>
    </format>
    <format dxfId="1476">
      <pivotArea dataOnly="0" labelOnly="1" outline="0" fieldPosition="0">
        <references count="1">
          <reference field="4294967294" count="1">
            <x v="12"/>
          </reference>
        </references>
      </pivotArea>
    </format>
    <format dxfId="1475">
      <pivotArea outline="0" fieldPosition="0">
        <references count="1">
          <reference field="4294967294" count="1" selected="0">
            <x v="12"/>
          </reference>
        </references>
      </pivotArea>
    </format>
    <format dxfId="1474">
      <pivotArea dataOnly="0" labelOnly="1" outline="0" fieldPosition="0">
        <references count="1">
          <reference field="4294967294" count="1">
            <x v="12"/>
          </reference>
        </references>
      </pivotArea>
    </format>
    <format dxfId="1473">
      <pivotArea dataOnly="0" labelOnly="1" grandRow="1" outline="0" fieldPosition="0"/>
    </format>
    <format dxfId="14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71">
      <pivotArea dataOnly="0" labelOnly="1" grandRow="1" outline="0" fieldPosition="0"/>
    </format>
    <format dxfId="14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69">
      <pivotArea dataOnly="0" labelOnly="1" grandRow="1" outline="0" fieldPosition="0"/>
    </format>
    <format dxfId="14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65">
      <pivotArea dataOnly="0" labelOnly="1" grandRow="1" outline="0" fieldPosition="0"/>
    </format>
    <format dxfId="14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63">
      <pivotArea dataOnly="0" labelOnly="1" grandRow="1" outline="0" fieldPosition="0"/>
    </format>
    <format dxfId="14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61">
      <pivotArea dataOnly="0" labelOnly="1" grandRow="1" outline="0" fieldPosition="0"/>
    </format>
    <format dxfId="14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59">
      <pivotArea dataOnly="0" labelOnly="1" grandRow="1" outline="0" fieldPosition="0"/>
    </format>
    <format dxfId="14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54">
      <pivotArea dataOnly="0" labelOnly="1" outline="0" fieldPosition="0">
        <references count="1">
          <reference field="4294967294" count="1">
            <x v="24"/>
          </reference>
        </references>
      </pivotArea>
    </format>
    <format dxfId="1453">
      <pivotArea dataOnly="0" labelOnly="1" grandRow="1" outline="0" fieldPosition="0"/>
    </format>
    <format dxfId="145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51">
      <pivotArea dataOnly="0" labelOnly="1" grandRow="1" outline="0" fieldPosition="0"/>
    </format>
    <format dxfId="14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49">
      <pivotArea dataOnly="0" labelOnly="1" outline="0" fieldPosition="0">
        <references count="1">
          <reference field="4294967294" count="1">
            <x v="0"/>
          </reference>
        </references>
      </pivotArea>
    </format>
    <format dxfId="1448">
      <pivotArea dataOnly="0" labelOnly="1" outline="0" fieldPosition="0">
        <references count="1">
          <reference field="4294967294" count="1">
            <x v="0"/>
          </reference>
        </references>
      </pivotArea>
    </format>
    <format dxfId="14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46">
      <pivotArea grandRow="1" outline="0" collapsedLevelsAreSubtotals="1" fieldPosition="0"/>
    </format>
    <format dxfId="1445">
      <pivotArea dataOnly="0" labelOnly="1" grandRow="1" outline="0" fieldPosition="0"/>
    </format>
    <format dxfId="1444">
      <pivotArea type="origin" dataOnly="0" labelOnly="1" outline="0" fieldPosition="0"/>
    </format>
    <format dxfId="1443">
      <pivotArea field="-2" type="button" dataOnly="0" labelOnly="1" outline="0" axis="axisCol" fieldPosition="0"/>
    </format>
    <format dxfId="1442">
      <pivotArea type="topRight" dataOnly="0" labelOnly="1" outline="0" fieldPosition="0"/>
    </format>
    <format dxfId="1441">
      <pivotArea grandRow="1" outline="0" collapsedLevelsAreSubtotals="1" fieldPosition="0"/>
    </format>
    <format dxfId="1440">
      <pivotArea grandRow="1" outline="0" collapsedLevelsAreSubtotals="1" fieldPosition="0"/>
    </format>
    <format dxfId="1439">
      <pivotArea field="15" type="button" dataOnly="0" labelOnly="1" outline="0" axis="axisRow" fieldPosition="0"/>
    </format>
    <format dxfId="14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37">
      <pivotArea field="15" type="button" dataOnly="0" labelOnly="1" outline="0" axis="axisRow" fieldPosition="0"/>
    </format>
    <format dxfId="14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35">
      <pivotArea field="15" type="button" dataOnly="0" labelOnly="1" outline="0" axis="axisRow" fieldPosition="0"/>
    </format>
    <format dxfId="14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33">
      <pivotArea field="15" type="button" dataOnly="0" labelOnly="1" outline="0" axis="axisRow" fieldPosition="0"/>
    </format>
    <format dxfId="14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31">
      <pivotArea field="15" type="button" dataOnly="0" labelOnly="1" outline="0" axis="axisRow" fieldPosition="0"/>
    </format>
    <format dxfId="14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29">
      <pivotArea grandRow="1" outline="0" collapsedLevelsAreSubtotals="1" fieldPosition="0"/>
    </format>
    <format dxfId="1428">
      <pivotArea field="15" type="button" dataOnly="0" labelOnly="1" outline="0" axis="axisRow" fieldPosition="0"/>
    </format>
    <format dxfId="14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26">
      <pivotArea field="15" type="button" dataOnly="0" labelOnly="1" outline="0" axis="axisRow" fieldPosition="0"/>
    </format>
    <format dxfId="14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24">
      <pivotArea outline="0" fieldPosition="0">
        <references count="1">
          <reference field="4294967294" count="3" selected="0">
            <x v="0"/>
            <x v="1"/>
            <x v="2"/>
          </reference>
        </references>
      </pivotArea>
    </format>
    <format dxfId="1423">
      <pivotArea outline="0" collapsedLevelsAreSubtotals="1" fieldPosition="0"/>
    </format>
    <format dxfId="1422">
      <pivotArea field="15" type="button" dataOnly="0" labelOnly="1" outline="0" axis="axisRow" fieldPosition="0"/>
    </format>
    <format dxfId="1421">
      <pivotArea dataOnly="0" labelOnly="1" outline="0" fieldPosition="0">
        <references count="1">
          <reference field="15" count="0"/>
        </references>
      </pivotArea>
    </format>
    <format dxfId="1420">
      <pivotArea dataOnly="0" labelOnly="1" grandRow="1" outline="0" fieldPosition="0"/>
    </format>
    <format dxfId="14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596">
      <pivotArea outline="0" collapsedLevelsAreSubtotals="1" fieldPosition="0"/>
    </format>
    <format dxfId="1595">
      <pivotArea field="147" type="button" dataOnly="0" labelOnly="1" outline="0" axis="axisCol" fieldPosition="0"/>
    </format>
    <format dxfId="1594">
      <pivotArea type="topRight" dataOnly="0" labelOnly="1" outline="0" fieldPosition="0"/>
    </format>
    <format dxfId="1593">
      <pivotArea dataOnly="0" labelOnly="1" grandCol="1" outline="0" fieldPosition="0"/>
    </format>
    <format dxfId="1592">
      <pivotArea outline="0" collapsedLevelsAreSubtotals="1" fieldPosition="0"/>
    </format>
    <format dxfId="1591">
      <pivotArea field="147" type="button" dataOnly="0" labelOnly="1" outline="0" axis="axisCol" fieldPosition="0"/>
    </format>
    <format dxfId="1590">
      <pivotArea type="topRight" dataOnly="0" labelOnly="1" outline="0" fieldPosition="0"/>
    </format>
    <format dxfId="1589">
      <pivotArea dataOnly="0" labelOnly="1" grandCol="1" outline="0" fieldPosition="0"/>
    </format>
    <format dxfId="1588">
      <pivotArea type="all" dataOnly="0" outline="0" fieldPosition="0"/>
    </format>
    <format dxfId="1587">
      <pivotArea outline="0" collapsedLevelsAreSubtotals="1" fieldPosition="0"/>
    </format>
    <format dxfId="1586">
      <pivotArea dataOnly="0" labelOnly="1" grandRow="1" outline="0" fieldPosition="0"/>
    </format>
    <format dxfId="1585">
      <pivotArea dataOnly="0" labelOnly="1" grandCol="1" outline="0" fieldPosition="0"/>
    </format>
    <format dxfId="1584">
      <pivotArea grandRow="1" outline="0" collapsedLevelsAreSubtotals="1" fieldPosition="0"/>
    </format>
    <format dxfId="1583">
      <pivotArea outline="0" collapsedLevelsAreSubtotals="1" fieldPosition="0"/>
    </format>
    <format dxfId="1582">
      <pivotArea dataOnly="0" labelOnly="1" grandRow="1" outline="0" fieldPosition="0"/>
    </format>
    <format dxfId="1581">
      <pivotArea dataOnly="0" labelOnly="1" fieldPosition="0">
        <references count="1">
          <reference field="147" count="0"/>
        </references>
      </pivotArea>
    </format>
    <format dxfId="1580">
      <pivotArea dataOnly="0" labelOnly="1" grandCol="1" outline="0" fieldPosition="0"/>
    </format>
    <format dxfId="1579">
      <pivotArea outline="0" collapsedLevelsAreSubtotals="1" fieldPosition="0"/>
    </format>
    <format dxfId="1578">
      <pivotArea dataOnly="0" labelOnly="1" grandRow="1" outline="0" fieldPosition="0"/>
    </format>
    <format dxfId="1577">
      <pivotArea type="all" dataOnly="0" outline="0" fieldPosition="0"/>
    </format>
    <format dxfId="1576">
      <pivotArea dataOnly="0" labelOnly="1" fieldPosition="0">
        <references count="1">
          <reference field="147" count="0"/>
        </references>
      </pivotArea>
    </format>
    <format dxfId="1575">
      <pivotArea dataOnly="0" labelOnly="1" grandCol="1" outline="0" fieldPosition="0"/>
    </format>
    <format dxfId="1574">
      <pivotArea outline="0" collapsedLevelsAreSubtotals="1" fieldPosition="0"/>
    </format>
    <format dxfId="1573">
      <pivotArea dataOnly="0" labelOnly="1" grandRow="1" outline="0" fieldPosition="0"/>
    </format>
    <format dxfId="1572">
      <pivotArea dataOnly="0" labelOnly="1" fieldPosition="0">
        <references count="1">
          <reference field="147" count="0"/>
        </references>
      </pivotArea>
    </format>
    <format dxfId="1571">
      <pivotArea dataOnly="0" labelOnly="1" grandCol="1" outline="0" fieldPosition="0"/>
    </format>
    <format dxfId="1570">
      <pivotArea outline="0" collapsedLevelsAreSubtotals="1" fieldPosition="0"/>
    </format>
    <format dxfId="1569">
      <pivotArea dataOnly="0" labelOnly="1" grandRow="1" outline="0" fieldPosition="0"/>
    </format>
    <format dxfId="1568">
      <pivotArea dataOnly="0" labelOnly="1" fieldPosition="0">
        <references count="1">
          <reference field="147" count="0"/>
        </references>
      </pivotArea>
    </format>
    <format dxfId="156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745">
      <pivotArea type="all" dataOnly="0" outline="0" fieldPosition="0"/>
    </format>
    <format dxfId="1744">
      <pivotArea outline="0" collapsedLevelsAreSubtotals="1" fieldPosition="0"/>
    </format>
    <format dxfId="1743">
      <pivotArea field="-2" type="button" dataOnly="0" labelOnly="1" outline="0" axis="axisCol" fieldPosition="0"/>
    </format>
    <format dxfId="1742">
      <pivotArea type="topRight" dataOnly="0" labelOnly="1" outline="0" fieldPosition="0"/>
    </format>
    <format dxfId="1741">
      <pivotArea type="origin" dataOnly="0" labelOnly="1" outline="0" fieldPosition="0"/>
    </format>
    <format dxfId="1740">
      <pivotArea dataOnly="0" labelOnly="1" grandRow="1" outline="0" fieldPosition="0"/>
    </format>
    <format dxfId="1739">
      <pivotArea type="origin" dataOnly="0" labelOnly="1" outline="0" fieldPosition="0"/>
    </format>
    <format dxfId="1738">
      <pivotArea dataOnly="0" labelOnly="1" grandRow="1" outline="0" fieldPosition="0"/>
    </format>
    <format dxfId="173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3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35">
      <pivotArea outline="0" collapsedLevelsAreSubtotals="1" fieldPosition="0">
        <references count="1">
          <reference field="4294967294" count="6" selected="0">
            <x v="2"/>
            <x v="3"/>
            <x v="4"/>
            <x v="5"/>
            <x v="6"/>
            <x v="7"/>
          </reference>
        </references>
      </pivotArea>
    </format>
    <format dxfId="1734">
      <pivotArea dataOnly="0" labelOnly="1" outline="0" fieldPosition="0">
        <references count="1">
          <reference field="4294967294" count="6">
            <x v="2"/>
            <x v="3"/>
            <x v="4"/>
            <x v="5"/>
            <x v="6"/>
            <x v="7"/>
          </reference>
        </references>
      </pivotArea>
    </format>
    <format dxfId="1733">
      <pivotArea outline="0" collapsedLevelsAreSubtotals="1" fieldPosition="0">
        <references count="1">
          <reference field="4294967294" count="6" selected="0">
            <x v="2"/>
            <x v="3"/>
            <x v="4"/>
            <x v="5"/>
            <x v="6"/>
            <x v="7"/>
          </reference>
        </references>
      </pivotArea>
    </format>
    <format dxfId="1732">
      <pivotArea dataOnly="0" labelOnly="1" outline="0" fieldPosition="0">
        <references count="1">
          <reference field="4294967294" count="6">
            <x v="2"/>
            <x v="3"/>
            <x v="4"/>
            <x v="5"/>
            <x v="6"/>
            <x v="7"/>
          </reference>
        </references>
      </pivotArea>
    </format>
    <format dxfId="1731">
      <pivotArea type="all" dataOnly="0" outline="0" fieldPosition="0"/>
    </format>
    <format dxfId="1730">
      <pivotArea outline="0" collapsedLevelsAreSubtotals="1" fieldPosition="0"/>
    </format>
    <format dxfId="1729">
      <pivotArea dataOnly="0" labelOnly="1" grandRow="1" outline="0" fieldPosition="0"/>
    </format>
    <format dxfId="172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27">
      <pivotArea field="12" type="button" dataOnly="0" labelOnly="1" outline="0" axis="axisPage" fieldPosition="1"/>
    </format>
    <format dxfId="172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25">
      <pivotArea field="12" type="button" dataOnly="0" labelOnly="1" outline="0" axis="axisPage" fieldPosition="1"/>
    </format>
    <format dxfId="172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723">
      <pivotArea grandRow="1" outline="0" collapsedLevelsAreSubtotals="1" fieldPosition="0"/>
    </format>
    <format dxfId="1722">
      <pivotArea grandRow="1" outline="0" collapsedLevelsAreSubtotals="1" fieldPosition="0"/>
    </format>
    <format dxfId="1721">
      <pivotArea outline="0" fieldPosition="0">
        <references count="1">
          <reference field="4294967294" count="20" selected="0">
            <x v="5"/>
            <x v="6"/>
            <x v="7"/>
            <x v="8"/>
            <x v="9"/>
            <x v="10"/>
            <x v="11"/>
            <x v="12"/>
            <x v="14"/>
            <x v="15"/>
            <x v="16"/>
            <x v="17"/>
            <x v="18"/>
            <x v="19"/>
            <x v="20"/>
            <x v="21"/>
            <x v="22"/>
            <x v="23"/>
            <x v="25"/>
            <x v="26"/>
          </reference>
        </references>
      </pivotArea>
    </format>
    <format dxfId="1720">
      <pivotArea dataOnly="0" labelOnly="1" outline="0" fieldPosition="0">
        <references count="1">
          <reference field="4294967294" count="20">
            <x v="5"/>
            <x v="6"/>
            <x v="7"/>
            <x v="8"/>
            <x v="9"/>
            <x v="10"/>
            <x v="11"/>
            <x v="12"/>
            <x v="14"/>
            <x v="15"/>
            <x v="16"/>
            <x v="17"/>
            <x v="18"/>
            <x v="19"/>
            <x v="20"/>
            <x v="21"/>
            <x v="22"/>
            <x v="23"/>
            <x v="25"/>
            <x v="26"/>
          </reference>
        </references>
      </pivotArea>
    </format>
    <format dxfId="1719">
      <pivotArea dataOnly="0" labelOnly="1" outline="0" fieldPosition="0">
        <references count="1">
          <reference field="4294967294" count="1">
            <x v="1"/>
          </reference>
        </references>
      </pivotArea>
    </format>
    <format dxfId="171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717">
      <pivotArea type="all" dataOnly="0" outline="0" fieldPosition="0"/>
    </format>
    <format dxfId="1716">
      <pivotArea grandRow="1" outline="0" collapsedLevelsAreSubtotals="1" fieldPosition="0"/>
    </format>
    <format dxfId="171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714">
      <pivotArea type="all" dataOnly="0" outline="0" fieldPosition="0"/>
    </format>
    <format dxfId="171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71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71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710">
      <pivotArea dataOnly="0" labelOnly="1" outline="0" fieldPosition="0">
        <references count="1">
          <reference field="4294967294" count="1">
            <x v="14"/>
          </reference>
        </references>
      </pivotArea>
    </format>
    <format dxfId="1709">
      <pivotArea outline="0" fieldPosition="0">
        <references count="1">
          <reference field="4294967294" count="15" selected="0">
            <x v="0"/>
            <x v="1"/>
            <x v="2"/>
            <x v="3"/>
            <x v="4"/>
            <x v="5"/>
            <x v="6"/>
            <x v="7"/>
            <x v="8"/>
            <x v="9"/>
            <x v="10"/>
            <x v="11"/>
            <x v="12"/>
            <x v="13"/>
            <x v="14"/>
          </reference>
        </references>
      </pivotArea>
    </format>
    <format dxfId="1708">
      <pivotArea dataOnly="0" labelOnly="1" grandRow="1" outline="0" fieldPosition="0"/>
    </format>
    <format dxfId="17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706">
      <pivotArea outline="0" fieldPosition="0">
        <references count="1">
          <reference field="4294967294" count="1" selected="0">
            <x v="17"/>
          </reference>
        </references>
      </pivotArea>
    </format>
    <format dxfId="1705">
      <pivotArea outline="0" fieldPosition="0">
        <references count="1">
          <reference field="4294967294" count="1" selected="0">
            <x v="17"/>
          </reference>
        </references>
      </pivotArea>
    </format>
    <format dxfId="17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70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702">
      <pivotArea dataOnly="0" labelOnly="1" grandRow="1" outline="0" fieldPosition="0"/>
    </format>
    <format dxfId="17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70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98">
      <pivotArea grandRow="1" outline="0" collapsedLevelsAreSubtotals="1" fieldPosition="0"/>
    </format>
    <format dxfId="1697">
      <pivotArea dataOnly="0" labelOnly="1" grandRow="1" outline="0" fieldPosition="0"/>
    </format>
    <format dxfId="1696">
      <pivotArea outline="0" fieldPosition="0">
        <references count="1">
          <reference field="4294967294" count="1" selected="0">
            <x v="13"/>
          </reference>
        </references>
      </pivotArea>
    </format>
    <format dxfId="1695">
      <pivotArea dataOnly="0" labelOnly="1" outline="0" fieldPosition="0">
        <references count="1">
          <reference field="4294967294" count="1">
            <x v="13"/>
          </reference>
        </references>
      </pivotArea>
    </format>
    <format dxfId="1694">
      <pivotArea dataOnly="0" outline="0" fieldPosition="0">
        <references count="1">
          <reference field="4294967294" count="1">
            <x v="13"/>
          </reference>
        </references>
      </pivotArea>
    </format>
    <format dxfId="1693">
      <pivotArea grandRow="1" outline="0" collapsedLevelsAreSubtotals="1" fieldPosition="0"/>
    </format>
    <format dxfId="1692">
      <pivotArea dataOnly="0" labelOnly="1" grandRow="1" outline="0" fieldPosition="0"/>
    </format>
    <format dxfId="1691">
      <pivotArea dataOnly="0" outline="0" fieldPosition="0">
        <references count="1">
          <reference field="4294967294" count="1">
            <x v="3"/>
          </reference>
        </references>
      </pivotArea>
    </format>
    <format dxfId="1690">
      <pivotArea outline="0" fieldPosition="0">
        <references count="1">
          <reference field="4294967294" count="1" selected="0">
            <x v="3"/>
          </reference>
        </references>
      </pivotArea>
    </format>
    <format dxfId="1689">
      <pivotArea dataOnly="0" labelOnly="1" outline="0" fieldPosition="0">
        <references count="1">
          <reference field="4294967294" count="1">
            <x v="3"/>
          </reference>
        </references>
      </pivotArea>
    </format>
    <format dxfId="1688">
      <pivotArea outline="0" fieldPosition="0">
        <references count="1">
          <reference field="4294967294" count="1" selected="0">
            <x v="4"/>
          </reference>
        </references>
      </pivotArea>
    </format>
    <format dxfId="1687">
      <pivotArea dataOnly="0" labelOnly="1" outline="0" fieldPosition="0">
        <references count="1">
          <reference field="4294967294" count="1">
            <x v="4"/>
          </reference>
        </references>
      </pivotArea>
    </format>
    <format dxfId="1686">
      <pivotArea outline="0" fieldPosition="0">
        <references count="1">
          <reference field="4294967294" count="1" selected="0">
            <x v="4"/>
          </reference>
        </references>
      </pivotArea>
    </format>
    <format dxfId="1685">
      <pivotArea dataOnly="0" labelOnly="1" outline="0" fieldPosition="0">
        <references count="1">
          <reference field="4294967294" count="1">
            <x v="4"/>
          </reference>
        </references>
      </pivotArea>
    </format>
    <format dxfId="1684">
      <pivotArea outline="0" fieldPosition="0">
        <references count="1">
          <reference field="4294967294" count="1" selected="0">
            <x v="18"/>
          </reference>
        </references>
      </pivotArea>
    </format>
    <format dxfId="1683">
      <pivotArea dataOnly="0" labelOnly="1" outline="0" fieldPosition="0">
        <references count="1">
          <reference field="4294967294" count="1">
            <x v="18"/>
          </reference>
        </references>
      </pivotArea>
    </format>
    <format dxfId="1682">
      <pivotArea outline="0" fieldPosition="0">
        <references count="1">
          <reference field="4294967294" count="1" selected="0">
            <x v="18"/>
          </reference>
        </references>
      </pivotArea>
    </format>
    <format dxfId="1681">
      <pivotArea dataOnly="0" labelOnly="1" outline="0" fieldPosition="0">
        <references count="1">
          <reference field="4294967294" count="1">
            <x v="18"/>
          </reference>
        </references>
      </pivotArea>
    </format>
    <format dxfId="1680">
      <pivotArea outline="0" fieldPosition="0">
        <references count="1">
          <reference field="4294967294" count="1" selected="0">
            <x v="16"/>
          </reference>
        </references>
      </pivotArea>
    </format>
    <format dxfId="1679">
      <pivotArea outline="0" fieldPosition="0">
        <references count="1">
          <reference field="4294967294" count="3" selected="0">
            <x v="14"/>
            <x v="15"/>
            <x v="16"/>
          </reference>
        </references>
      </pivotArea>
    </format>
    <format dxfId="1678">
      <pivotArea dataOnly="0" labelOnly="1" outline="0" fieldPosition="0">
        <references count="1">
          <reference field="4294967294" count="1">
            <x v="4"/>
          </reference>
        </references>
      </pivotArea>
    </format>
    <format dxfId="1677">
      <pivotArea dataOnly="0" labelOnly="1" outline="0" fieldPosition="0">
        <references count="1">
          <reference field="4294967294" count="1">
            <x v="4"/>
          </reference>
        </references>
      </pivotArea>
    </format>
    <format dxfId="1676">
      <pivotArea grandRow="1" outline="0" collapsedLevelsAreSubtotals="1" fieldPosition="0"/>
    </format>
    <format dxfId="1675">
      <pivotArea dataOnly="0" labelOnly="1" grandRow="1" outline="0" fieldPosition="0"/>
    </format>
    <format dxfId="1674">
      <pivotArea dataOnly="0" labelOnly="1" outline="0" fieldPosition="0">
        <references count="1">
          <reference field="4294967294" count="1">
            <x v="6"/>
          </reference>
        </references>
      </pivotArea>
    </format>
    <format dxfId="1673">
      <pivotArea dataOnly="0" labelOnly="1" outline="0" fieldPosition="0">
        <references count="1">
          <reference field="4294967294" count="1">
            <x v="6"/>
          </reference>
        </references>
      </pivotArea>
    </format>
    <format dxfId="1672">
      <pivotArea outline="0" fieldPosition="0">
        <references count="1">
          <reference field="4294967294" count="1" selected="0">
            <x v="8"/>
          </reference>
        </references>
      </pivotArea>
    </format>
    <format dxfId="1671">
      <pivotArea dataOnly="0" labelOnly="1" outline="0" fieldPosition="0">
        <references count="1">
          <reference field="4294967294" count="1">
            <x v="8"/>
          </reference>
        </references>
      </pivotArea>
    </format>
    <format dxfId="1670">
      <pivotArea grandRow="1" outline="0" collapsedLevelsAreSubtotals="1" fieldPosition="0"/>
    </format>
    <format dxfId="1669">
      <pivotArea dataOnly="0" labelOnly="1" grandRow="1" outline="0" fieldPosition="0"/>
    </format>
    <format dxfId="1668">
      <pivotArea grandRow="1" outline="0" collapsedLevelsAreSubtotals="1" fieldPosition="0"/>
    </format>
    <format dxfId="1667">
      <pivotArea dataOnly="0" labelOnly="1" grandRow="1" outline="0" fieldPosition="0"/>
    </format>
    <format dxfId="1666">
      <pivotArea grandRow="1" outline="0" collapsedLevelsAreSubtotals="1" fieldPosition="0"/>
    </format>
    <format dxfId="1665">
      <pivotArea dataOnly="0" labelOnly="1" grandRow="1" outline="0" fieldPosition="0"/>
    </format>
    <format dxfId="1664">
      <pivotArea grandRow="1" outline="0" collapsedLevelsAreSubtotals="1" fieldPosition="0"/>
    </format>
    <format dxfId="1663">
      <pivotArea dataOnly="0" labelOnly="1" grandRow="1" outline="0" fieldPosition="0"/>
    </format>
    <format dxfId="1662">
      <pivotArea outline="0" fieldPosition="0">
        <references count="1">
          <reference field="4294967294" count="1" selected="0">
            <x v="6"/>
          </reference>
        </references>
      </pivotArea>
    </format>
    <format dxfId="1661">
      <pivotArea dataOnly="0" labelOnly="1" outline="0" fieldPosition="0">
        <references count="1">
          <reference field="4294967294" count="1">
            <x v="6"/>
          </reference>
        </references>
      </pivotArea>
    </format>
    <format dxfId="1660">
      <pivotArea outline="0" fieldPosition="0">
        <references count="1">
          <reference field="4294967294" count="1" selected="0">
            <x v="6"/>
          </reference>
        </references>
      </pivotArea>
    </format>
    <format dxfId="1659">
      <pivotArea dataOnly="0" labelOnly="1" outline="0" fieldPosition="0">
        <references count="1">
          <reference field="4294967294" count="1">
            <x v="6"/>
          </reference>
        </references>
      </pivotArea>
    </format>
    <format dxfId="1658">
      <pivotArea outline="0" fieldPosition="0">
        <references count="1">
          <reference field="4294967294" count="1" selected="0">
            <x v="8"/>
          </reference>
        </references>
      </pivotArea>
    </format>
    <format dxfId="1657">
      <pivotArea dataOnly="0" labelOnly="1" outline="0" fieldPosition="0">
        <references count="1">
          <reference field="4294967294" count="1">
            <x v="8"/>
          </reference>
        </references>
      </pivotArea>
    </format>
    <format dxfId="1656">
      <pivotArea outline="0" fieldPosition="0">
        <references count="1">
          <reference field="4294967294" count="1" selected="0">
            <x v="12"/>
          </reference>
        </references>
      </pivotArea>
    </format>
    <format dxfId="1655">
      <pivotArea dataOnly="0" labelOnly="1" outline="0" fieldPosition="0">
        <references count="1">
          <reference field="4294967294" count="1">
            <x v="12"/>
          </reference>
        </references>
      </pivotArea>
    </format>
    <format dxfId="1654">
      <pivotArea outline="0" fieldPosition="0">
        <references count="1">
          <reference field="4294967294" count="1" selected="0">
            <x v="12"/>
          </reference>
        </references>
      </pivotArea>
    </format>
    <format dxfId="1653">
      <pivotArea dataOnly="0" labelOnly="1" outline="0" fieldPosition="0">
        <references count="1">
          <reference field="4294967294" count="1">
            <x v="12"/>
          </reference>
        </references>
      </pivotArea>
    </format>
    <format dxfId="1652">
      <pivotArea dataOnly="0" labelOnly="1" grandRow="1" outline="0" fieldPosition="0"/>
    </format>
    <format dxfId="16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50">
      <pivotArea dataOnly="0" labelOnly="1" grandRow="1" outline="0" fieldPosition="0"/>
    </format>
    <format dxfId="16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48">
      <pivotArea dataOnly="0" labelOnly="1" grandRow="1" outline="0" fieldPosition="0"/>
    </format>
    <format dxfId="16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44">
      <pivotArea dataOnly="0" labelOnly="1" grandRow="1" outline="0" fieldPosition="0"/>
    </format>
    <format dxfId="16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42">
      <pivotArea dataOnly="0" labelOnly="1" grandRow="1" outline="0" fieldPosition="0"/>
    </format>
    <format dxfId="16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40">
      <pivotArea dataOnly="0" labelOnly="1" grandRow="1" outline="0" fieldPosition="0"/>
    </format>
    <format dxfId="16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638">
      <pivotArea dataOnly="0" labelOnly="1" grandRow="1" outline="0" fieldPosition="0"/>
    </format>
    <format dxfId="16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33">
      <pivotArea dataOnly="0" labelOnly="1" outline="0" fieldPosition="0">
        <references count="1">
          <reference field="4294967294" count="1">
            <x v="24"/>
          </reference>
        </references>
      </pivotArea>
    </format>
    <format dxfId="1632">
      <pivotArea dataOnly="0" labelOnly="1" grandRow="1" outline="0" fieldPosition="0"/>
    </format>
    <format dxfId="16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30">
      <pivotArea dataOnly="0" labelOnly="1" grandRow="1" outline="0" fieldPosition="0"/>
    </format>
    <format dxfId="16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28">
      <pivotArea dataOnly="0" labelOnly="1" outline="0" fieldPosition="0">
        <references count="1">
          <reference field="4294967294" count="1">
            <x v="0"/>
          </reference>
        </references>
      </pivotArea>
    </format>
    <format dxfId="1627">
      <pivotArea dataOnly="0" labelOnly="1" outline="0" fieldPosition="0">
        <references count="1">
          <reference field="4294967294" count="1">
            <x v="0"/>
          </reference>
        </references>
      </pivotArea>
    </format>
    <format dxfId="16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25">
      <pivotArea grandRow="1" outline="0" collapsedLevelsAreSubtotals="1" fieldPosition="0"/>
    </format>
    <format dxfId="1624">
      <pivotArea dataOnly="0" labelOnly="1" grandRow="1" outline="0" fieldPosition="0"/>
    </format>
    <format dxfId="1623">
      <pivotArea type="origin" dataOnly="0" labelOnly="1" outline="0" fieldPosition="0"/>
    </format>
    <format dxfId="1622">
      <pivotArea field="-2" type="button" dataOnly="0" labelOnly="1" outline="0" axis="axisCol" fieldPosition="0"/>
    </format>
    <format dxfId="1621">
      <pivotArea type="topRight" dataOnly="0" labelOnly="1" outline="0" fieldPosition="0"/>
    </format>
    <format dxfId="1620">
      <pivotArea grandRow="1" outline="0" collapsedLevelsAreSubtotals="1" fieldPosition="0"/>
    </format>
    <format dxfId="1619">
      <pivotArea grandRow="1" outline="0" collapsedLevelsAreSubtotals="1" fieldPosition="0"/>
    </format>
    <format dxfId="1618">
      <pivotArea field="15" type="button" dataOnly="0" labelOnly="1" outline="0" axis="axisRow" fieldPosition="0"/>
    </format>
    <format dxfId="16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16">
      <pivotArea field="15" type="button" dataOnly="0" labelOnly="1" outline="0" axis="axisRow" fieldPosition="0"/>
    </format>
    <format dxfId="161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14">
      <pivotArea field="15" type="button" dataOnly="0" labelOnly="1" outline="0" axis="axisRow" fieldPosition="0"/>
    </format>
    <format dxfId="16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12">
      <pivotArea field="15" type="button" dataOnly="0" labelOnly="1" outline="0" axis="axisRow" fieldPosition="0"/>
    </format>
    <format dxfId="16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10">
      <pivotArea field="15" type="button" dataOnly="0" labelOnly="1" outline="0" axis="axisRow" fieldPosition="0"/>
    </format>
    <format dxfId="16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08">
      <pivotArea grandRow="1" outline="0" collapsedLevelsAreSubtotals="1" fieldPosition="0"/>
    </format>
    <format dxfId="1607">
      <pivotArea field="15" type="button" dataOnly="0" labelOnly="1" outline="0" axis="axisRow" fieldPosition="0"/>
    </format>
    <format dxfId="16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05">
      <pivotArea field="15" type="button" dataOnly="0" labelOnly="1" outline="0" axis="axisRow" fieldPosition="0"/>
    </format>
    <format dxfId="16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603">
      <pivotArea outline="0" fieldPosition="0">
        <references count="1">
          <reference field="4294967294" count="3" selected="0">
            <x v="0"/>
            <x v="1"/>
            <x v="2"/>
          </reference>
        </references>
      </pivotArea>
    </format>
    <format dxfId="1602">
      <pivotArea outline="0" collapsedLevelsAreSubtotals="1" fieldPosition="0"/>
    </format>
    <format dxfId="1601">
      <pivotArea field="15" type="button" dataOnly="0" labelOnly="1" outline="0" axis="axisRow" fieldPosition="0"/>
    </format>
    <format dxfId="1600">
      <pivotArea dataOnly="0" labelOnly="1" outline="0" fieldPosition="0">
        <references count="1">
          <reference field="15" count="0"/>
        </references>
      </pivotArea>
    </format>
    <format dxfId="1599">
      <pivotArea dataOnly="0" labelOnly="1" grandRow="1" outline="0" fieldPosition="0"/>
    </format>
    <format dxfId="15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59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751">
      <pivotArea field="148" type="button" dataOnly="0" labelOnly="1" outline="0" axis="axisCol" fieldPosition="0"/>
    </format>
    <format dxfId="1750">
      <pivotArea field="148" type="button" dataOnly="0" labelOnly="1" outline="0" axis="axisCol" fieldPosition="0"/>
    </format>
    <format dxfId="1749">
      <pivotArea field="148" type="button" dataOnly="0" labelOnly="1" outline="0" axis="axisCol" fieldPosition="0"/>
    </format>
    <format dxfId="1748">
      <pivotArea field="148" type="button" dataOnly="0" labelOnly="1" outline="0" axis="axisCol" fieldPosition="0"/>
    </format>
    <format dxfId="1747">
      <pivotArea field="148" type="button" dataOnly="0" labelOnly="1" outline="0" axis="axisCol" fieldPosition="0"/>
    </format>
    <format dxfId="174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66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757">
      <pivotArea field="148" type="button" dataOnly="0" labelOnly="1" outline="0" axis="axisCol" fieldPosition="0"/>
    </format>
    <format dxfId="1756">
      <pivotArea field="148" type="button" dataOnly="0" labelOnly="1" outline="0" axis="axisCol" fieldPosition="0"/>
    </format>
    <format dxfId="1755">
      <pivotArea field="148" type="button" dataOnly="0" labelOnly="1" outline="0" axis="axisCol" fieldPosition="0"/>
    </format>
    <format dxfId="1754">
      <pivotArea field="148" type="button" dataOnly="0" labelOnly="1" outline="0" axis="axisCol" fieldPosition="0"/>
    </format>
    <format dxfId="1753">
      <pivotArea field="148" type="button" dataOnly="0" labelOnly="1" outline="0" axis="axisCol" fieldPosition="0"/>
    </format>
    <format dxfId="175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74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645">
      <pivotArea dataOnly="0" labelOnly="1" grandCol="1" outline="0" fieldPosition="0"/>
    </format>
    <format dxfId="3644">
      <pivotArea dataOnly="0" labelOnly="1" grandCol="1" outline="0" fieldPosition="0"/>
    </format>
    <format dxfId="3643">
      <pivotArea dataOnly="0" labelOnly="1" grandCol="1" outline="0" fieldPosition="0"/>
    </format>
    <format dxfId="3642">
      <pivotArea outline="0" collapsedLevelsAreSubtotals="1" fieldPosition="0"/>
    </format>
    <format dxfId="3641">
      <pivotArea dataOnly="0" labelOnly="1" grandRow="1" outline="0" fieldPosition="0"/>
    </format>
    <format dxfId="3640">
      <pivotArea outline="0" collapsedLevelsAreSubtotals="1" fieldPosition="0"/>
    </format>
    <format dxfId="3639">
      <pivotArea dataOnly="0" labelOnly="1" grandRow="1" outline="0" fieldPosition="0"/>
    </format>
    <format dxfId="3638">
      <pivotArea type="all" dataOnly="0" outline="0" fieldPosition="0"/>
    </format>
    <format dxfId="3637">
      <pivotArea dataOnly="0" labelOnly="1" outline="0" fieldPosition="0">
        <references count="1">
          <reference field="12" count="0"/>
        </references>
      </pivotArea>
    </format>
    <format dxfId="3636">
      <pivotArea dataOnly="0" labelOnly="1" outline="0" fieldPosition="0">
        <references count="1">
          <reference field="12" count="0"/>
        </references>
      </pivotArea>
    </format>
    <format dxfId="3635">
      <pivotArea type="all" dataOnly="0" outline="0" fieldPosition="0"/>
    </format>
    <format dxfId="3634">
      <pivotArea grandCol="1" outline="0" collapsedLevelsAreSubtotals="1" fieldPosition="0"/>
    </format>
    <format dxfId="3633">
      <pivotArea grandRow="1" grandCol="1" outline="0" collapsedLevelsAreSubtotals="1" fieldPosition="0"/>
    </format>
    <format dxfId="3632">
      <pivotArea dataOnly="0" labelOnly="1" grandRow="1" outline="0" fieldPosition="0"/>
    </format>
    <format dxfId="3631">
      <pivotArea dataOnly="0" labelOnly="1" grandRow="1" outline="0" fieldPosition="0"/>
    </format>
    <format dxfId="3630">
      <pivotArea dataOnly="0" labelOnly="1" grandRow="1" outline="0" fieldPosition="0"/>
    </format>
    <format dxfId="3629">
      <pivotArea dataOnly="0" labelOnly="1" grandRow="1" outline="0" fieldPosition="0"/>
    </format>
    <format dxfId="3628">
      <pivotArea dataOnly="0" labelOnly="1" grandRow="1" outline="0" fieldPosition="0"/>
    </format>
    <format dxfId="3627">
      <pivotArea dataOnly="0" labelOnly="1" grandRow="1" outline="0" fieldPosition="0"/>
    </format>
    <format dxfId="3626">
      <pivotArea dataOnly="0" labelOnly="1" grandRow="1" outline="0" fieldPosition="0"/>
    </format>
    <format dxfId="3625">
      <pivotArea dataOnly="0" labelOnly="1" grandRow="1" outline="0" fieldPosition="0"/>
    </format>
    <format dxfId="3624">
      <pivotArea dataOnly="0" labelOnly="1" grandCol="1" outline="0" fieldPosition="0"/>
    </format>
    <format dxfId="3623">
      <pivotArea dataOnly="0" labelOnly="1" grandCol="1" outline="0" fieldPosition="0"/>
    </format>
    <format dxfId="3622">
      <pivotArea dataOnly="0" labelOnly="1" outline="0" fieldPosition="0">
        <references count="1">
          <reference field="23" count="0"/>
        </references>
      </pivotArea>
    </format>
    <format dxfId="3621">
      <pivotArea dataOnly="0" labelOnly="1" grandCol="1" outline="0" fieldPosition="0"/>
    </format>
    <format dxfId="3620">
      <pivotArea dataOnly="0" labelOnly="1" outline="0" fieldPosition="0">
        <references count="1">
          <reference field="23" count="0"/>
        </references>
      </pivotArea>
    </format>
    <format dxfId="3619">
      <pivotArea dataOnly="0" labelOnly="1" grandCol="1" outline="0" fieldPosition="0"/>
    </format>
    <format dxfId="3618">
      <pivotArea field="23" grandRow="1" outline="0" axis="axisCol" fieldPosition="0">
        <references count="1">
          <reference field="23" count="0" selected="0"/>
        </references>
      </pivotArea>
    </format>
    <format dxfId="3617">
      <pivotArea grandCol="1" outline="0" collapsedLevelsAreSubtotals="1" fieldPosition="0"/>
    </format>
    <format dxfId="3616">
      <pivotArea dataOnly="0" labelOnly="1" outline="0" fieldPosition="0">
        <references count="1">
          <reference field="23" count="0"/>
        </references>
      </pivotArea>
    </format>
    <format dxfId="3615">
      <pivotArea dataOnly="0" labelOnly="1" grandCol="1" outline="0" fieldPosition="0"/>
    </format>
    <format dxfId="3614">
      <pivotArea dataOnly="0" labelOnly="1" outline="0" fieldPosition="0">
        <references count="1">
          <reference field="23" count="0"/>
        </references>
      </pivotArea>
    </format>
    <format dxfId="3613">
      <pivotArea dataOnly="0" labelOnly="1" grandCol="1" outline="0" fieldPosition="0"/>
    </format>
    <format dxfId="3612">
      <pivotArea dataOnly="0" labelOnly="1" outline="0" fieldPosition="0">
        <references count="1">
          <reference field="23" count="0"/>
        </references>
      </pivotArea>
    </format>
    <format dxfId="3611">
      <pivotArea dataOnly="0" labelOnly="1" grandCol="1" outline="0" fieldPosition="0"/>
    </format>
    <format dxfId="3610">
      <pivotArea dataOnly="0" labelOnly="1" outline="0" fieldPosition="0">
        <references count="1">
          <reference field="23" count="0"/>
        </references>
      </pivotArea>
    </format>
    <format dxfId="3609">
      <pivotArea dataOnly="0" labelOnly="1" grandCol="1" outline="0" fieldPosition="0"/>
    </format>
    <format dxfId="3608">
      <pivotArea outline="0" collapsedLevelsAreSubtotals="1" fieldPosition="0"/>
    </format>
    <format dxfId="3607">
      <pivotArea dataOnly="0" labelOnly="1" grandRow="1" outline="0" fieldPosition="0"/>
    </format>
    <format dxfId="3606">
      <pivotArea dataOnly="0" labelOnly="1" outline="0" fieldPosition="0">
        <references count="1">
          <reference field="23" count="0"/>
        </references>
      </pivotArea>
    </format>
    <format dxfId="3605">
      <pivotArea dataOnly="0" labelOnly="1" grandCol="1" outline="0" fieldPosition="0"/>
    </format>
    <format dxfId="3604">
      <pivotArea outline="0" collapsedLevelsAreSubtotals="1" fieldPosition="0"/>
    </format>
    <format dxfId="3603">
      <pivotArea dataOnly="0" labelOnly="1" grandRow="1" outline="0" fieldPosition="0"/>
    </format>
    <format dxfId="3602">
      <pivotArea dataOnly="0" labelOnly="1" outline="0" fieldPosition="0">
        <references count="1">
          <reference field="23" count="0"/>
        </references>
      </pivotArea>
    </format>
    <format dxfId="3601">
      <pivotArea dataOnly="0" labelOnly="1" grandCol="1" outline="0" fieldPosition="0"/>
    </format>
    <format dxfId="3600">
      <pivotArea outline="0" collapsedLevelsAreSubtotals="1" fieldPosition="0"/>
    </format>
    <format dxfId="3599">
      <pivotArea dataOnly="0" labelOnly="1" grandRow="1" outline="0" fieldPosition="0"/>
    </format>
    <format dxfId="3598">
      <pivotArea dataOnly="0" labelOnly="1" outline="0" fieldPosition="0">
        <references count="1">
          <reference field="23" count="0"/>
        </references>
      </pivotArea>
    </format>
    <format dxfId="3597">
      <pivotArea dataOnly="0" labelOnly="1" grandCol="1" outline="0" fieldPosition="0"/>
    </format>
    <format dxfId="3596">
      <pivotArea outline="0" collapsedLevelsAreSubtotals="1" fieldPosition="0"/>
    </format>
    <format dxfId="3595">
      <pivotArea dataOnly="0" labelOnly="1" outline="0" fieldPosition="0">
        <references count="1">
          <reference field="23" count="0"/>
        </references>
      </pivotArea>
    </format>
    <format dxfId="3594">
      <pivotArea dataOnly="0" labelOnly="1" grandCol="1" outline="0" fieldPosition="0"/>
    </format>
    <format dxfId="3593">
      <pivotArea dataOnly="0" labelOnly="1" grandRow="1" outline="0" fieldPosition="0"/>
    </format>
    <format dxfId="3592">
      <pivotArea outline="0" collapsedLevelsAreSubtotals="1" fieldPosition="0"/>
    </format>
    <format dxfId="3591">
      <pivotArea dataOnly="0" labelOnly="1" grandRow="1" outline="0" fieldPosition="0"/>
    </format>
    <format dxfId="3590">
      <pivotArea dataOnly="0" labelOnly="1" outline="0" fieldPosition="0">
        <references count="1">
          <reference field="23" count="0"/>
        </references>
      </pivotArea>
    </format>
    <format dxfId="3589">
      <pivotArea dataOnly="0" labelOnly="1" grandCol="1" outline="0" fieldPosition="0"/>
    </format>
    <format dxfId="3588">
      <pivotArea dataOnly="0" labelOnly="1" outline="0" fieldPosition="0">
        <references count="1">
          <reference field="23" count="0"/>
        </references>
      </pivotArea>
    </format>
    <format dxfId="3587">
      <pivotArea dataOnly="0" labelOnly="1" grandCol="1" outline="0" fieldPosition="0"/>
    </format>
    <format dxfId="3586">
      <pivotArea dataOnly="0" labelOnly="1" grandRow="1" outline="0" fieldPosition="0"/>
    </format>
    <format dxfId="3585">
      <pivotArea outline="0" collapsedLevelsAreSubtotals="1" fieldPosition="0"/>
    </format>
    <format dxfId="3584">
      <pivotArea dataOnly="0" labelOnly="1" grandRow="1" outline="0" fieldPosition="0"/>
    </format>
    <format dxfId="3583">
      <pivotArea dataOnly="0" labelOnly="1" outline="0" fieldPosition="0">
        <references count="1">
          <reference field="23" count="0"/>
        </references>
      </pivotArea>
    </format>
    <format dxfId="3582">
      <pivotArea dataOnly="0" labelOnly="1" grandCol="1" outline="0" fieldPosition="0"/>
    </format>
    <format dxfId="3581">
      <pivotArea dataOnly="0" labelOnly="1" grandRow="1" outline="0" fieldPosition="0"/>
    </format>
    <format dxfId="3580">
      <pivotArea type="origin" dataOnly="0" labelOnly="1" outline="0" fieldPosition="0"/>
    </format>
    <format dxfId="3579">
      <pivotArea dataOnly="0" labelOnly="1" grandRow="1" outline="0" fieldPosition="0"/>
    </format>
    <format dxfId="3578">
      <pivotArea type="origin" dataOnly="0" labelOnly="1" outline="0" fieldPosition="0"/>
    </format>
    <format dxfId="3577">
      <pivotArea dataOnly="0" labelOnly="1" grandRow="1" outline="0" fieldPosition="0"/>
    </format>
    <format dxfId="3576">
      <pivotArea type="origin" dataOnly="0" labelOnly="1" outline="0" fieldPosition="0"/>
    </format>
    <format dxfId="3575">
      <pivotArea dataOnly="0" labelOnly="1" grandRow="1" outline="0" fieldPosition="0"/>
    </format>
    <format dxfId="3574">
      <pivotArea type="origin" dataOnly="0" labelOnly="1" outline="0" fieldPosition="0"/>
    </format>
    <format dxfId="3573">
      <pivotArea dataOnly="0" labelOnly="1" grandRow="1" outline="0" fieldPosition="0"/>
    </format>
    <format dxfId="3572">
      <pivotArea outline="0" collapsedLevelsAreSubtotals="1" fieldPosition="0"/>
    </format>
    <format dxfId="3571">
      <pivotArea dataOnly="0" labelOnly="1" grandRow="1" outline="0" fieldPosition="0"/>
    </format>
    <format dxfId="3570">
      <pivotArea dataOnly="0" labelOnly="1" outline="0" fieldPosition="0">
        <references count="1">
          <reference field="23" count="0"/>
        </references>
      </pivotArea>
    </format>
    <format dxfId="3569">
      <pivotArea dataOnly="0" labelOnly="1" grandCol="1" outline="0" fieldPosition="0"/>
    </format>
    <format dxfId="3568">
      <pivotArea outline="0" collapsedLevelsAreSubtotals="1" fieldPosition="0"/>
    </format>
    <format dxfId="3567">
      <pivotArea dataOnly="0" labelOnly="1" grandRow="1" outline="0" fieldPosition="0"/>
    </format>
    <format dxfId="3566">
      <pivotArea dataOnly="0" labelOnly="1" outline="0" fieldPosition="0">
        <references count="1">
          <reference field="23" count="0"/>
        </references>
      </pivotArea>
    </format>
    <format dxfId="3565">
      <pivotArea dataOnly="0" labelOnly="1" grandCol="1" outline="0" fieldPosition="0"/>
    </format>
    <format dxfId="3564">
      <pivotArea outline="0" collapsedLevelsAreSubtotals="1" fieldPosition="0"/>
    </format>
    <format dxfId="3563">
      <pivotArea dataOnly="0" labelOnly="1" grandRow="1" outline="0" fieldPosition="0"/>
    </format>
    <format dxfId="3562">
      <pivotArea dataOnly="0" labelOnly="1" outline="0" fieldPosition="0">
        <references count="1">
          <reference field="23" count="0"/>
        </references>
      </pivotArea>
    </format>
    <format dxfId="3561">
      <pivotArea dataOnly="0" labelOnly="1" grandCol="1" outline="0" fieldPosition="0"/>
    </format>
    <format dxfId="3560">
      <pivotArea dataOnly="0" labelOnly="1" outline="0" fieldPosition="0">
        <references count="1">
          <reference field="23" count="0"/>
        </references>
      </pivotArea>
    </format>
    <format dxfId="3559">
      <pivotArea dataOnly="0" labelOnly="1" grandCol="1" outline="0" fieldPosition="0"/>
    </format>
    <format dxfId="3558">
      <pivotArea outline="0" collapsedLevelsAreSubtotals="1" fieldPosition="0"/>
    </format>
    <format dxfId="3557">
      <pivotArea dataOnly="0" labelOnly="1" grandRow="1" outline="0" fieldPosition="0"/>
    </format>
    <format dxfId="3556">
      <pivotArea dataOnly="0" labelOnly="1" outline="0" fieldPosition="0">
        <references count="1">
          <reference field="23" count="0"/>
        </references>
      </pivotArea>
    </format>
    <format dxfId="3555">
      <pivotArea dataOnly="0" labelOnly="1" grandCol="1" outline="0" fieldPosition="0"/>
    </format>
    <format dxfId="3554">
      <pivotArea outline="0" collapsedLevelsAreSubtotals="1" fieldPosition="0"/>
    </format>
    <format dxfId="3553">
      <pivotArea dataOnly="0" labelOnly="1" grandRow="1" outline="0" fieldPosition="0"/>
    </format>
    <format dxfId="3552">
      <pivotArea dataOnly="0" labelOnly="1" outline="0" fieldPosition="0">
        <references count="1">
          <reference field="23" count="0"/>
        </references>
      </pivotArea>
    </format>
    <format dxfId="3551">
      <pivotArea dataOnly="0" labelOnly="1" grandCol="1" outline="0" fieldPosition="0"/>
    </format>
    <format dxfId="3550">
      <pivotArea dataOnly="0" labelOnly="1" outline="0" fieldPosition="0">
        <references count="1">
          <reference field="23" count="0"/>
        </references>
      </pivotArea>
    </format>
    <format dxfId="3549">
      <pivotArea dataOnly="0" labelOnly="1" grandCol="1" outline="0" fieldPosition="0"/>
    </format>
    <format dxfId="3548">
      <pivotArea type="all" dataOnly="0" outline="0" fieldPosition="0"/>
    </format>
    <format dxfId="3547">
      <pivotArea outline="0" collapsedLevelsAreSubtotals="1" fieldPosition="0"/>
    </format>
    <format dxfId="3546">
      <pivotArea type="origin" dataOnly="0" labelOnly="1" outline="0" fieldPosition="0"/>
    </format>
    <format dxfId="3545">
      <pivotArea field="23" type="button" dataOnly="0" labelOnly="1" outline="0" axis="axisCol" fieldPosition="0"/>
    </format>
    <format dxfId="3544">
      <pivotArea type="topRight" dataOnly="0" labelOnly="1" outline="0" fieldPosition="0"/>
    </format>
    <format dxfId="3543">
      <pivotArea dataOnly="0" labelOnly="1" grandRow="1" outline="0" fieldPosition="0"/>
    </format>
    <format dxfId="3542">
      <pivotArea dataOnly="0" labelOnly="1" outline="0" fieldPosition="0">
        <references count="1">
          <reference field="23" count="0"/>
        </references>
      </pivotArea>
    </format>
    <format dxfId="3541">
      <pivotArea dataOnly="0" labelOnly="1" grandCol="1" outline="0" fieldPosition="0"/>
    </format>
    <format dxfId="3540">
      <pivotArea type="all" dataOnly="0" outline="0" fieldPosition="0"/>
    </format>
    <format dxfId="3539">
      <pivotArea outline="0" collapsedLevelsAreSubtotals="1" fieldPosition="0"/>
    </format>
    <format dxfId="3538">
      <pivotArea type="origin" dataOnly="0" labelOnly="1" outline="0" fieldPosition="0"/>
    </format>
    <format dxfId="3537">
      <pivotArea field="23" type="button" dataOnly="0" labelOnly="1" outline="0" axis="axisCol" fieldPosition="0"/>
    </format>
    <format dxfId="3536">
      <pivotArea type="topRight" dataOnly="0" labelOnly="1" outline="0" fieldPosition="0"/>
    </format>
    <format dxfId="3535">
      <pivotArea dataOnly="0" labelOnly="1" grandRow="1" outline="0" fieldPosition="0"/>
    </format>
    <format dxfId="3534">
      <pivotArea dataOnly="0" labelOnly="1" outline="0" fieldPosition="0">
        <references count="1">
          <reference field="23" count="0"/>
        </references>
      </pivotArea>
    </format>
    <format dxfId="3533">
      <pivotArea dataOnly="0" labelOnly="1" grandCol="1" outline="0" fieldPosition="0"/>
    </format>
    <format dxfId="3532">
      <pivotArea field="23" type="button" dataOnly="0" labelOnly="1" outline="0" axis="axisCol" fieldPosition="0"/>
    </format>
    <format dxfId="3531">
      <pivotArea type="topRight" dataOnly="0" labelOnly="1" outline="0" fieldPosition="0"/>
    </format>
    <format dxfId="3530">
      <pivotArea outline="0" collapsedLevelsAreSubtotals="1" fieldPosition="0"/>
    </format>
    <format dxfId="3529">
      <pivotArea dataOnly="0" labelOnly="1" outline="0" fieldPosition="0">
        <references count="1">
          <reference field="15" count="0"/>
        </references>
      </pivotArea>
    </format>
    <format dxfId="3528">
      <pivotArea grandRow="1" outline="0" collapsedLevelsAreSubtotals="1" fieldPosition="0"/>
    </format>
    <format dxfId="3527">
      <pivotArea dataOnly="0" labelOnly="1" grandRow="1" outline="0" fieldPosition="0"/>
    </format>
    <format dxfId="3526">
      <pivotArea field="15" type="button" dataOnly="0" labelOnly="1" outline="0" axis="axisRow" fieldPosition="0"/>
    </format>
    <format dxfId="3525">
      <pivotArea dataOnly="0" labelOnly="1" outline="0" fieldPosition="0">
        <references count="1">
          <reference field="23" count="0"/>
        </references>
      </pivotArea>
    </format>
    <format dxfId="352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74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7859">
      <pivotArea dataOnly="0" labelOnly="1" outline="0" fieldPosition="0">
        <references count="1">
          <reference field="13" count="0"/>
        </references>
      </pivotArea>
    </format>
    <format dxfId="7858">
      <pivotArea dataOnly="0" labelOnly="1" grandCol="1" outline="0" fieldPosition="0"/>
    </format>
    <format dxfId="7857">
      <pivotArea dataOnly="0" labelOnly="1" outline="0" fieldPosition="0">
        <references count="1">
          <reference field="13" count="0"/>
        </references>
      </pivotArea>
    </format>
    <format dxfId="7856">
      <pivotArea dataOnly="0" labelOnly="1" grandCol="1" outline="0" fieldPosition="0"/>
    </format>
    <format dxfId="7855">
      <pivotArea dataOnly="0" labelOnly="1" outline="0" fieldPosition="0">
        <references count="1">
          <reference field="13" count="0"/>
        </references>
      </pivotArea>
    </format>
    <format dxfId="7854">
      <pivotArea dataOnly="0" labelOnly="1" grandCol="1" outline="0" fieldPosition="0"/>
    </format>
    <format dxfId="7853">
      <pivotArea outline="0" collapsedLevelsAreSubtotals="1" fieldPosition="0"/>
    </format>
    <format dxfId="7852">
      <pivotArea dataOnly="0" labelOnly="1" grandRow="1" outline="0" fieldPosition="0"/>
    </format>
    <format dxfId="7851">
      <pivotArea outline="0" collapsedLevelsAreSubtotals="1" fieldPosition="0"/>
    </format>
    <format dxfId="7850">
      <pivotArea dataOnly="0" labelOnly="1" grandRow="1" outline="0" fieldPosition="0"/>
    </format>
    <format dxfId="7849">
      <pivotArea type="all" dataOnly="0" outline="0" fieldPosition="0"/>
    </format>
    <format dxfId="7848">
      <pivotArea dataOnly="0" labelOnly="1" outline="0" fieldPosition="0">
        <references count="1">
          <reference field="12" count="0"/>
        </references>
      </pivotArea>
    </format>
    <format dxfId="7847">
      <pivotArea dataOnly="0" labelOnly="1" outline="0" fieldPosition="0">
        <references count="1">
          <reference field="12" count="0"/>
        </references>
      </pivotArea>
    </format>
    <format dxfId="7846">
      <pivotArea type="all" dataOnly="0" outline="0" fieldPosition="0"/>
    </format>
    <format dxfId="7845">
      <pivotArea grandCol="1" outline="0" collapsedLevelsAreSubtotals="1" fieldPosition="0"/>
    </format>
    <format dxfId="7844">
      <pivotArea grandRow="1" grandCol="1" outline="0" collapsedLevelsAreSubtotals="1" fieldPosition="0"/>
    </format>
    <format dxfId="7843">
      <pivotArea dataOnly="0" labelOnly="1" grandRow="1" outline="0" fieldPosition="0"/>
    </format>
    <format dxfId="7842">
      <pivotArea dataOnly="0" labelOnly="1" grandRow="1" outline="0" fieldPosition="0"/>
    </format>
    <format dxfId="7841">
      <pivotArea field="13" grandRow="1" outline="0" collapsedLevelsAreSubtotals="1" axis="axisCol" fieldPosition="0">
        <references count="1">
          <reference field="13" count="1" selected="0">
            <x v="1"/>
          </reference>
        </references>
      </pivotArea>
    </format>
    <format dxfId="7840">
      <pivotArea dataOnly="0" labelOnly="1" grandRow="1" outline="0" fieldPosition="0"/>
    </format>
    <format dxfId="7839">
      <pivotArea dataOnly="0" labelOnly="1" grandRow="1" outline="0" fieldPosition="0"/>
    </format>
    <format dxfId="7838">
      <pivotArea dataOnly="0" labelOnly="1" grandRow="1" outline="0" fieldPosition="0"/>
    </format>
    <format dxfId="7837">
      <pivotArea dataOnly="0" labelOnly="1" grandRow="1" outline="0" fieldPosition="0"/>
    </format>
    <format dxfId="7836">
      <pivotArea dataOnly="0" labelOnly="1" grandRow="1" outline="0" fieldPosition="0"/>
    </format>
    <format dxfId="7835">
      <pivotArea dataOnly="0" labelOnly="1" grandRow="1" outline="0" fieldPosition="0"/>
    </format>
    <format dxfId="7834">
      <pivotArea outline="0" collapsedLevelsAreSubtotals="1" fieldPosition="0"/>
    </format>
    <format dxfId="7833">
      <pivotArea grandRow="1" outline="0" collapsedLevelsAreSubtotals="1" fieldPosition="0"/>
    </format>
    <format dxfId="7832">
      <pivotArea outline="0" collapsedLevelsAreSubtotals="1" fieldPosition="0"/>
    </format>
    <format dxfId="7831">
      <pivotArea outline="0" collapsedLevelsAreSubtotals="1" fieldPosition="0"/>
    </format>
    <format dxfId="7830">
      <pivotArea grandRow="1" grandCol="1" outline="0" collapsedLevelsAreSubtotals="1" fieldPosition="0"/>
    </format>
    <format dxfId="7829">
      <pivotArea dataOnly="0" labelOnly="1" outline="0" fieldPosition="0">
        <references count="1">
          <reference field="13" count="0"/>
        </references>
      </pivotArea>
    </format>
    <format dxfId="7828">
      <pivotArea dataOnly="0" labelOnly="1" grandCol="1" outline="0" fieldPosition="0"/>
    </format>
    <format dxfId="7827">
      <pivotArea dataOnly="0" labelOnly="1" outline="0" fieldPosition="0">
        <references count="1">
          <reference field="13" count="0"/>
        </references>
      </pivotArea>
    </format>
    <format dxfId="7826">
      <pivotArea dataOnly="0" labelOnly="1" grandCol="1" outline="0" fieldPosition="0"/>
    </format>
    <format dxfId="7825">
      <pivotArea dataOnly="0" labelOnly="1" outline="0" fieldPosition="0">
        <references count="1">
          <reference field="13" count="0"/>
        </references>
      </pivotArea>
    </format>
    <format dxfId="7824">
      <pivotArea dataOnly="0" labelOnly="1" grandCol="1" outline="0" fieldPosition="0"/>
    </format>
    <format dxfId="7823">
      <pivotArea outline="0" collapsedLevelsAreSubtotals="1" fieldPosition="0"/>
    </format>
    <format dxfId="7822">
      <pivotArea dataOnly="0" labelOnly="1" grandRow="1" outline="0" fieldPosition="0"/>
    </format>
    <format dxfId="7821">
      <pivotArea dataOnly="0" labelOnly="1" outline="0" fieldPosition="0">
        <references count="1">
          <reference field="13" count="0"/>
        </references>
      </pivotArea>
    </format>
    <format dxfId="7820">
      <pivotArea dataOnly="0" labelOnly="1" grandCol="1" outline="0" fieldPosition="0"/>
    </format>
    <format dxfId="7819">
      <pivotArea dataOnly="0" labelOnly="1" grandRow="1" outline="0" fieldPosition="0"/>
    </format>
    <format dxfId="7818">
      <pivotArea grandRow="1" outline="0" collapsedLevelsAreSubtotals="1" fieldPosition="0"/>
    </format>
    <format dxfId="7817">
      <pivotArea dataOnly="0" labelOnly="1" grandRow="1" outline="0" fieldPosition="0"/>
    </format>
    <format dxfId="7816">
      <pivotArea type="all" dataOnly="0" outline="0" fieldPosition="0"/>
    </format>
    <format dxfId="7815">
      <pivotArea outline="0" collapsedLevelsAreSubtotals="1" fieldPosition="0"/>
    </format>
    <format dxfId="7814">
      <pivotArea dataOnly="0" labelOnly="1" grandRow="1" outline="0" fieldPosition="0"/>
    </format>
    <format dxfId="7813">
      <pivotArea dataOnly="0" labelOnly="1" outline="0" fieldPosition="0">
        <references count="1">
          <reference field="13" count="0"/>
        </references>
      </pivotArea>
    </format>
    <format dxfId="7812">
      <pivotArea dataOnly="0" labelOnly="1" grandCol="1" outline="0" fieldPosition="0"/>
    </format>
    <format dxfId="7811">
      <pivotArea dataOnly="0" labelOnly="1" grandRow="1" outline="0" fieldPosition="0"/>
    </format>
    <format dxfId="7810">
      <pivotArea dataOnly="0" labelOnly="1" outline="0" fieldPosition="0">
        <references count="1">
          <reference field="13" count="0"/>
        </references>
      </pivotArea>
    </format>
    <format dxfId="7809">
      <pivotArea dataOnly="0" labelOnly="1" grandCol="1" outline="0" fieldPosition="0"/>
    </format>
    <format dxfId="7808">
      <pivotArea dataOnly="0" labelOnly="1" grandRow="1" outline="0" fieldPosition="0"/>
    </format>
    <format dxfId="7807">
      <pivotArea dataOnly="0" labelOnly="1" outline="0" fieldPosition="0">
        <references count="1">
          <reference field="13" count="0"/>
        </references>
      </pivotArea>
    </format>
    <format dxfId="7806">
      <pivotArea dataOnly="0" labelOnly="1" grandCol="1" outline="0" fieldPosition="0"/>
    </format>
    <format dxfId="7805">
      <pivotArea dataOnly="0" labelOnly="1" grandRow="1" outline="0" fieldPosition="0"/>
    </format>
    <format dxfId="7804">
      <pivotArea dataOnly="0" labelOnly="1" outline="0" fieldPosition="0">
        <references count="1">
          <reference field="13" count="0"/>
        </references>
      </pivotArea>
    </format>
    <format dxfId="7803">
      <pivotArea dataOnly="0" labelOnly="1" grandCol="1" outline="0" fieldPosition="0"/>
    </format>
    <format dxfId="7802">
      <pivotArea dataOnly="0" labelOnly="1" outline="0" fieldPosition="0">
        <references count="1">
          <reference field="13" count="0"/>
        </references>
      </pivotArea>
    </format>
    <format dxfId="7801">
      <pivotArea dataOnly="0" labelOnly="1" grandCol="1" outline="0" fieldPosition="0"/>
    </format>
    <format dxfId="7800">
      <pivotArea dataOnly="0" labelOnly="1" grandRow="1" outline="0" fieldPosition="0"/>
    </format>
    <format dxfId="7799">
      <pivotArea grandRow="1" outline="0" collapsedLevelsAreSubtotals="1" fieldPosition="0"/>
    </format>
    <format dxfId="7798">
      <pivotArea dataOnly="0" labelOnly="1" grandRow="1" outline="0" fieldPosition="0"/>
    </format>
    <format dxfId="7797">
      <pivotArea dataOnly="0" labelOnly="1" outline="0" fieldPosition="0">
        <references count="1">
          <reference field="13" count="0"/>
        </references>
      </pivotArea>
    </format>
    <format dxfId="7796">
      <pivotArea dataOnly="0" labelOnly="1" grandCol="1" outline="0" fieldPosition="0"/>
    </format>
    <format dxfId="7795">
      <pivotArea dataOnly="0" labelOnly="1" outline="0" fieldPosition="0">
        <references count="1">
          <reference field="13" count="0"/>
        </references>
      </pivotArea>
    </format>
    <format dxfId="7794">
      <pivotArea dataOnly="0" labelOnly="1" grandCol="1" outline="0" fieldPosition="0"/>
    </format>
    <format dxfId="7793">
      <pivotArea dataOnly="0" labelOnly="1" outline="0" fieldPosition="0">
        <references count="1">
          <reference field="13" count="0"/>
        </references>
      </pivotArea>
    </format>
    <format dxfId="7792">
      <pivotArea dataOnly="0" labelOnly="1" grandCol="1" outline="0" fieldPosition="0"/>
    </format>
    <format dxfId="7791">
      <pivotArea dataOnly="0" labelOnly="1" outline="0" fieldPosition="0">
        <references count="1">
          <reference field="13" count="0"/>
        </references>
      </pivotArea>
    </format>
    <format dxfId="7790">
      <pivotArea dataOnly="0" labelOnly="1" grandCol="1" outline="0" fieldPosition="0"/>
    </format>
    <format dxfId="7789">
      <pivotArea dataOnly="0" labelOnly="1" outline="0" fieldPosition="0">
        <references count="1">
          <reference field="13" count="0"/>
        </references>
      </pivotArea>
    </format>
    <format dxfId="7788">
      <pivotArea dataOnly="0" labelOnly="1" grandCol="1" outline="0" fieldPosition="0"/>
    </format>
    <format dxfId="7787">
      <pivotArea dataOnly="0" labelOnly="1" grandRow="1" outline="0" fieldPosition="0"/>
    </format>
    <format dxfId="7786">
      <pivotArea dataOnly="0" labelOnly="1" outline="0" fieldPosition="0">
        <references count="1">
          <reference field="13" count="0"/>
        </references>
      </pivotArea>
    </format>
    <format dxfId="7785">
      <pivotArea dataOnly="0" labelOnly="1" grandCol="1" outline="0" fieldPosition="0"/>
    </format>
    <format dxfId="7784">
      <pivotArea dataOnly="0" labelOnly="1" outline="0" fieldPosition="0">
        <references count="1">
          <reference field="13" count="0"/>
        </references>
      </pivotArea>
    </format>
    <format dxfId="7783">
      <pivotArea dataOnly="0" labelOnly="1" grandCol="1" outline="0" fieldPosition="0"/>
    </format>
    <format dxfId="7782">
      <pivotArea grandRow="1" outline="0" collapsedLevelsAreSubtotals="1" fieldPosition="0"/>
    </format>
    <format dxfId="7781">
      <pivotArea dataOnly="0" labelOnly="1" grandRow="1" outline="0" fieldPosition="0"/>
    </format>
    <format dxfId="7780">
      <pivotArea dataOnly="0" labelOnly="1" grandRow="1" outline="0" fieldPosition="0"/>
    </format>
    <format dxfId="7779">
      <pivotArea type="origin" dataOnly="0" labelOnly="1" outline="0" fieldPosition="0"/>
    </format>
    <format dxfId="7778">
      <pivotArea dataOnly="0" labelOnly="1" grandRow="1" outline="0" fieldPosition="0"/>
    </format>
    <format dxfId="7777">
      <pivotArea type="origin" dataOnly="0" labelOnly="1" outline="0" fieldPosition="0"/>
    </format>
    <format dxfId="7776">
      <pivotArea dataOnly="0" labelOnly="1" grandRow="1" outline="0" fieldPosition="0"/>
    </format>
    <format dxfId="7775">
      <pivotArea type="origin" dataOnly="0" labelOnly="1" outline="0" fieldPosition="0"/>
    </format>
    <format dxfId="7774">
      <pivotArea dataOnly="0" labelOnly="1" grandRow="1" outline="0" fieldPosition="0"/>
    </format>
    <format dxfId="7773">
      <pivotArea type="origin" dataOnly="0" labelOnly="1" outline="0" fieldPosition="0"/>
    </format>
    <format dxfId="7772">
      <pivotArea dataOnly="0" labelOnly="1" grandRow="1" outline="0" fieldPosition="0"/>
    </format>
    <format dxfId="7771">
      <pivotArea dataOnly="0" labelOnly="1" grandRow="1" outline="0" fieldPosition="0"/>
    </format>
    <format dxfId="7770">
      <pivotArea grandRow="1" outline="0" collapsedLevelsAreSubtotals="1" fieldPosition="0"/>
    </format>
    <format dxfId="7769">
      <pivotArea grandRow="1" outline="0" collapsedLevelsAreSubtotals="1" fieldPosition="0"/>
    </format>
    <format dxfId="7768">
      <pivotArea grandRow="1" outline="0" collapsedLevelsAreSubtotals="1" fieldPosition="0"/>
    </format>
    <format dxfId="7767">
      <pivotArea grandRow="1" outline="0" collapsedLevelsAreSubtotals="1" fieldPosition="0"/>
    </format>
    <format dxfId="7766">
      <pivotArea dataOnly="0" labelOnly="1" outline="0" fieldPosition="0">
        <references count="1">
          <reference field="13" count="0"/>
        </references>
      </pivotArea>
    </format>
    <format dxfId="7765">
      <pivotArea dataOnly="0" labelOnly="1" grandCol="1" outline="0" fieldPosition="0"/>
    </format>
    <format dxfId="7764">
      <pivotArea dataOnly="0" labelOnly="1" outline="0" fieldPosition="0">
        <references count="1">
          <reference field="13" count="0"/>
        </references>
      </pivotArea>
    </format>
    <format dxfId="7763">
      <pivotArea dataOnly="0" labelOnly="1" grandCol="1" outline="0" fieldPosition="0"/>
    </format>
    <format dxfId="7762">
      <pivotArea dataOnly="0" labelOnly="1" outline="0" fieldPosition="0">
        <references count="1">
          <reference field="13" count="0"/>
        </references>
      </pivotArea>
    </format>
    <format dxfId="7761">
      <pivotArea dataOnly="0" labelOnly="1" grandCol="1" outline="0" fieldPosition="0"/>
    </format>
    <format dxfId="7760">
      <pivotArea dataOnly="0" labelOnly="1" outline="0" fieldPosition="0">
        <references count="1">
          <reference field="13" count="0"/>
        </references>
      </pivotArea>
    </format>
    <format dxfId="7759">
      <pivotArea dataOnly="0" labelOnly="1" grandCol="1" outline="0" fieldPosition="0"/>
    </format>
    <format dxfId="7758">
      <pivotArea dataOnly="0" labelOnly="1" outline="0" fieldPosition="0">
        <references count="1">
          <reference field="13" count="0"/>
        </references>
      </pivotArea>
    </format>
    <format dxfId="7757">
      <pivotArea dataOnly="0" labelOnly="1" grandCol="1" outline="0" fieldPosition="0"/>
    </format>
    <format dxfId="7756">
      <pivotArea dataOnly="0" labelOnly="1" outline="0" fieldPosition="0">
        <references count="1">
          <reference field="13" count="0"/>
        </references>
      </pivotArea>
    </format>
    <format dxfId="7755">
      <pivotArea dataOnly="0" labelOnly="1" grandCol="1" outline="0" fieldPosition="0"/>
    </format>
    <format dxfId="7754">
      <pivotArea grandRow="1" outline="0" collapsedLevelsAreSubtotals="1" fieldPosition="0"/>
    </format>
    <format dxfId="7753">
      <pivotArea grandRow="1" outline="0" collapsedLevelsAreSubtotals="1" fieldPosition="0"/>
    </format>
    <format dxfId="7752">
      <pivotArea dataOnly="0" labelOnly="1" outline="0" fieldPosition="0">
        <references count="1">
          <reference field="13" count="0"/>
        </references>
      </pivotArea>
    </format>
    <format dxfId="7751">
      <pivotArea dataOnly="0" labelOnly="1" grandCol="1" outline="0" fieldPosition="0"/>
    </format>
    <format dxfId="7750">
      <pivotArea dataOnly="0" labelOnly="1" outline="0" fieldPosition="0">
        <references count="1">
          <reference field="13" count="0"/>
        </references>
      </pivotArea>
    </format>
    <format dxfId="7749">
      <pivotArea dataOnly="0" labelOnly="1" grandCol="1" outline="0" fieldPosition="0"/>
    </format>
    <format dxfId="7748">
      <pivotArea dataOnly="0" labelOnly="1" outline="0" fieldPosition="0">
        <references count="1">
          <reference field="13" count="0"/>
        </references>
      </pivotArea>
    </format>
    <format dxfId="7747">
      <pivotArea dataOnly="0" labelOnly="1" grandCol="1" outline="0" fieldPosition="0"/>
    </format>
    <format dxfId="7746">
      <pivotArea dataOnly="0" labelOnly="1" outline="0" fieldPosition="0">
        <references count="1">
          <reference field="13" count="0"/>
        </references>
      </pivotArea>
    </format>
    <format dxfId="7745">
      <pivotArea dataOnly="0" labelOnly="1" grandCol="1" outline="0" fieldPosition="0"/>
    </format>
    <format dxfId="7744">
      <pivotArea dataOnly="0" labelOnly="1" outline="0" fieldPosition="0">
        <references count="1">
          <reference field="13" count="0"/>
        </references>
      </pivotArea>
    </format>
    <format dxfId="7743">
      <pivotArea dataOnly="0" labelOnly="1" grandCol="1" outline="0" fieldPosition="0"/>
    </format>
    <format dxfId="7742">
      <pivotArea grandRow="1" outline="0" collapsedLevelsAreSubtotals="1" fieldPosition="0"/>
    </format>
    <format dxfId="7741">
      <pivotArea dataOnly="0" labelOnly="1" outline="0" fieldPosition="0">
        <references count="1">
          <reference field="13" count="0"/>
        </references>
      </pivotArea>
    </format>
    <format dxfId="7740">
      <pivotArea dataOnly="0" labelOnly="1" grandCol="1" outline="0" fieldPosition="0"/>
    </format>
    <format dxfId="7739">
      <pivotArea dataOnly="0" labelOnly="1" outline="0" fieldPosition="0">
        <references count="1">
          <reference field="13" count="0"/>
        </references>
      </pivotArea>
    </format>
    <format dxfId="7738">
      <pivotArea dataOnly="0" labelOnly="1" grandCol="1" outline="0" fieldPosition="0"/>
    </format>
    <format dxfId="7737">
      <pivotArea dataOnly="0" labelOnly="1" outline="0" fieldPosition="0">
        <references count="1">
          <reference field="13" count="0"/>
        </references>
      </pivotArea>
    </format>
    <format dxfId="7736">
      <pivotArea dataOnly="0" labelOnly="1" grandCol="1" outline="0" fieldPosition="0"/>
    </format>
    <format dxfId="7735">
      <pivotArea dataOnly="0" labelOnly="1" outline="0" fieldPosition="0">
        <references count="1">
          <reference field="13" count="0"/>
        </references>
      </pivotArea>
    </format>
    <format dxfId="7734">
      <pivotArea dataOnly="0" labelOnly="1" grandCol="1" outline="0" fieldPosition="0"/>
    </format>
    <format dxfId="7733">
      <pivotArea dataOnly="0" labelOnly="1" outline="0" fieldPosition="0">
        <references count="1">
          <reference field="13" count="0"/>
        </references>
      </pivotArea>
    </format>
    <format dxfId="7732">
      <pivotArea dataOnly="0" labelOnly="1" grandCol="1" outline="0" fieldPosition="0"/>
    </format>
    <format dxfId="7731">
      <pivotArea dataOnly="0" labelOnly="1" outline="0" fieldPosition="0">
        <references count="1">
          <reference field="13" count="0"/>
        </references>
      </pivotArea>
    </format>
    <format dxfId="7730">
      <pivotArea dataOnly="0" labelOnly="1" grandCol="1" outline="0" fieldPosition="0"/>
    </format>
    <format dxfId="7729">
      <pivotArea dataOnly="0" labelOnly="1" outline="0" fieldPosition="0">
        <references count="1">
          <reference field="13" count="0"/>
        </references>
      </pivotArea>
    </format>
    <format dxfId="7728">
      <pivotArea dataOnly="0" labelOnly="1" grandCol="1" outline="0" fieldPosition="0"/>
    </format>
    <format dxfId="7727">
      <pivotArea dataOnly="0" labelOnly="1" outline="0" fieldPosition="0">
        <references count="1">
          <reference field="13" count="0"/>
        </references>
      </pivotArea>
    </format>
    <format dxfId="7726">
      <pivotArea dataOnly="0" labelOnly="1" grandCol="1" outline="0" fieldPosition="0"/>
    </format>
    <format dxfId="7725">
      <pivotArea dataOnly="0" labelOnly="1" outline="0" fieldPosition="0">
        <references count="1">
          <reference field="13" count="0"/>
        </references>
      </pivotArea>
    </format>
    <format dxfId="7724">
      <pivotArea dataOnly="0" labelOnly="1" grandCol="1" outline="0" fieldPosition="0"/>
    </format>
    <format dxfId="7723">
      <pivotArea dataOnly="0" labelOnly="1" outline="0" fieldPosition="0">
        <references count="1">
          <reference field="13" count="0"/>
        </references>
      </pivotArea>
    </format>
    <format dxfId="7722">
      <pivotArea dataOnly="0" labelOnly="1" grandCol="1" outline="0" fieldPosition="0"/>
    </format>
    <format dxfId="7721">
      <pivotArea dataOnly="0" labelOnly="1" outline="0" fieldPosition="0">
        <references count="1">
          <reference field="13" count="0"/>
        </references>
      </pivotArea>
    </format>
    <format dxfId="7720">
      <pivotArea dataOnly="0" labelOnly="1" grandCol="1" outline="0" fieldPosition="0"/>
    </format>
    <format dxfId="7719">
      <pivotArea dataOnly="0" labelOnly="1" outline="0" fieldPosition="0">
        <references count="1">
          <reference field="13" count="0"/>
        </references>
      </pivotArea>
    </format>
    <format dxfId="7718">
      <pivotArea dataOnly="0" labelOnly="1" grandCol="1" outline="0" fieldPosition="0"/>
    </format>
    <format dxfId="7717">
      <pivotArea dataOnly="0" labelOnly="1" outline="0" fieldPosition="0">
        <references count="1">
          <reference field="13" count="0"/>
        </references>
      </pivotArea>
    </format>
    <format dxfId="7716">
      <pivotArea dataOnly="0" labelOnly="1" grandCol="1" outline="0" fieldPosition="0"/>
    </format>
    <format dxfId="7715">
      <pivotArea dataOnly="0" labelOnly="1" outline="0" fieldPosition="0">
        <references count="1">
          <reference field="13" count="0"/>
        </references>
      </pivotArea>
    </format>
    <format dxfId="7714">
      <pivotArea dataOnly="0" labelOnly="1" grandCol="1" outline="0" fieldPosition="0"/>
    </format>
    <format dxfId="7713">
      <pivotArea dataOnly="0" labelOnly="1" outline="0" fieldPosition="0">
        <references count="1">
          <reference field="13" count="0"/>
        </references>
      </pivotArea>
    </format>
    <format dxfId="7712">
      <pivotArea dataOnly="0" labelOnly="1" grandCol="1" outline="0" fieldPosition="0"/>
    </format>
    <format dxfId="7711">
      <pivotArea field="13" type="button" dataOnly="0" labelOnly="1" outline="0" axis="axisCol" fieldPosition="0"/>
    </format>
    <format dxfId="7710">
      <pivotArea type="topRight" dataOnly="0" labelOnly="1" outline="0" fieldPosition="0"/>
    </format>
    <format dxfId="7709">
      <pivotArea grandRow="1" outline="0" collapsedLevelsAreSubtotals="1" fieldPosition="0"/>
    </format>
    <format dxfId="7708">
      <pivotArea grandRow="1" outline="0" collapsedLevelsAreSubtotals="1" fieldPosition="0"/>
    </format>
    <format dxfId="7707">
      <pivotArea grandRow="1" outline="0" collapsedLevelsAreSubtotals="1" fieldPosition="0"/>
    </format>
    <format dxfId="7706">
      <pivotArea grandRow="1" outline="0" collapsedLevelsAreSubtotals="1" fieldPosition="0"/>
    </format>
    <format dxfId="7705">
      <pivotArea outline="0" collapsedLevelsAreSubtotals="1" fieldPosition="0"/>
    </format>
    <format dxfId="7704">
      <pivotArea field="15" type="button" dataOnly="0" labelOnly="1" outline="0" axis="axisRow" fieldPosition="0"/>
    </format>
    <format dxfId="7703">
      <pivotArea dataOnly="0" labelOnly="1" outline="0" fieldPosition="0">
        <references count="1">
          <reference field="15" count="0"/>
        </references>
      </pivotArea>
    </format>
    <format dxfId="7702">
      <pivotArea dataOnly="0" labelOnly="1" grandRow="1" outline="0" fieldPosition="0"/>
    </format>
    <format dxfId="7701">
      <pivotArea dataOnly="0" labelOnly="1" outline="0" fieldPosition="0">
        <references count="1">
          <reference field="13" count="0"/>
        </references>
      </pivotArea>
    </format>
    <format dxfId="7700">
      <pivotArea dataOnly="0" labelOnly="1" grandCol="1" outline="0" fieldPosition="0"/>
    </format>
    <format dxfId="7699">
      <pivotArea outline="0" collapsedLevelsAreSubtotals="1" fieldPosition="0"/>
    </format>
    <format dxfId="7698">
      <pivotArea dataOnly="0" labelOnly="1" outline="0" fieldPosition="0">
        <references count="1">
          <reference field="15" count="0"/>
        </references>
      </pivotArea>
    </format>
    <format dxfId="7697">
      <pivotArea dataOnly="0" labelOnly="1" grandRow="1" outline="0" fieldPosition="0"/>
    </format>
    <format dxfId="7696">
      <pivotArea grandRow="1" outline="0" collapsedLevelsAreSubtotals="1" fieldPosition="0"/>
    </format>
    <format dxfId="7695">
      <pivotArea dataOnly="0" labelOnly="1" grandRow="1" outline="0" fieldPosition="0"/>
    </format>
    <format dxfId="7694">
      <pivotArea field="15" type="button" dataOnly="0" labelOnly="1" outline="0" axis="axisRow" fieldPosition="0"/>
    </format>
    <format dxfId="7693">
      <pivotArea dataOnly="0" labelOnly="1" outline="0" fieldPosition="0">
        <references count="1">
          <reference field="13" count="0"/>
        </references>
      </pivotArea>
    </format>
    <format dxfId="769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74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3134">
      <pivotArea grandRow="1" outline="0" collapsedLevelsAreSubtotals="1" fieldPosition="0"/>
    </format>
    <format dxfId="3133">
      <pivotArea outline="0" collapsedLevelsAreSubtotals="1" fieldPosition="0"/>
    </format>
    <format dxfId="3132">
      <pivotArea dataOnly="0" labelOnly="1" grandCol="1" outline="0" fieldPosition="0"/>
    </format>
    <format dxfId="3131">
      <pivotArea outline="0" collapsedLevelsAreSubtotals="1" fieldPosition="0"/>
    </format>
    <format dxfId="3130">
      <pivotArea dataOnly="0" labelOnly="1" grandRow="1" outline="0" fieldPosition="0"/>
    </format>
    <format dxfId="3129">
      <pivotArea dataOnly="0" labelOnly="1" grandCol="1" outline="0" fieldPosition="0"/>
    </format>
    <format dxfId="3128">
      <pivotArea outline="0" collapsedLevelsAreSubtotals="1" fieldPosition="0"/>
    </format>
    <format dxfId="3127">
      <pivotArea dataOnly="0" labelOnly="1" grandRow="1" outline="0" fieldPosition="0"/>
    </format>
    <format dxfId="3126">
      <pivotArea dataOnly="0" labelOnly="1" grandCol="1" outline="0" fieldPosition="0"/>
    </format>
    <format dxfId="3125">
      <pivotArea outline="0" collapsedLevelsAreSubtotals="1" fieldPosition="0"/>
    </format>
    <format dxfId="3124">
      <pivotArea dataOnly="0" labelOnly="1" grandRow="1" outline="0" fieldPosition="0"/>
    </format>
    <format dxfId="3123">
      <pivotArea dataOnly="0" labelOnly="1" grandCol="1" outline="0" fieldPosition="0"/>
    </format>
    <format dxfId="3122">
      <pivotArea outline="0" collapsedLevelsAreSubtotals="1" fieldPosition="0"/>
    </format>
    <format dxfId="3121">
      <pivotArea dataOnly="0" labelOnly="1" grandRow="1" outline="0" fieldPosition="0"/>
    </format>
    <format dxfId="3120">
      <pivotArea dataOnly="0" labelOnly="1" grandCol="1" outline="0" fieldPosition="0"/>
    </format>
    <format dxfId="3119">
      <pivotArea type="all" dataOnly="0" outline="0" fieldPosition="0"/>
    </format>
    <format dxfId="3118">
      <pivotArea outline="0" collapsedLevelsAreSubtotals="1" fieldPosition="0"/>
    </format>
    <format dxfId="3117">
      <pivotArea dataOnly="0" labelOnly="1" grandRow="1" outline="0" fieldPosition="0"/>
    </format>
    <format dxfId="3116">
      <pivotArea outline="0" collapsedLevelsAreSubtotals="1" fieldPosition="0"/>
    </format>
    <format dxfId="3115">
      <pivotArea dataOnly="0" labelOnly="1" grandRow="1" outline="0" fieldPosition="0"/>
    </format>
    <format dxfId="3114">
      <pivotArea outline="0" collapsedLevelsAreSubtotals="1" fieldPosition="0"/>
    </format>
    <format dxfId="3113">
      <pivotArea dataOnly="0" labelOnly="1" grandRow="1" outline="0" fieldPosition="0"/>
    </format>
    <format dxfId="3112">
      <pivotArea type="all" dataOnly="0" outline="0" fieldPosition="0"/>
    </format>
    <format dxfId="3111">
      <pivotArea outline="0" collapsedLevelsAreSubtotals="1" fieldPosition="0"/>
    </format>
    <format dxfId="3110">
      <pivotArea dataOnly="0" labelOnly="1" grandRow="1" outline="0" fieldPosition="0"/>
    </format>
    <format dxfId="3109">
      <pivotArea grandRow="1" outline="0" collapsedLevelsAreSubtotals="1" fieldPosition="0"/>
    </format>
    <format dxfId="3108">
      <pivotArea dataOnly="0" labelOnly="1" grandRow="1" outline="0" fieldPosition="0"/>
    </format>
    <format dxfId="3107">
      <pivotArea outline="0" collapsedLevelsAreSubtotals="1" fieldPosition="0"/>
    </format>
    <format dxfId="3106">
      <pivotArea dataOnly="0" labelOnly="1" grandRow="1" outline="0" fieldPosition="0"/>
    </format>
    <format dxfId="3105">
      <pivotArea outline="0" collapsedLevelsAreSubtotals="1" fieldPosition="0"/>
    </format>
    <format dxfId="3104">
      <pivotArea dataOnly="0" labelOnly="1" grandRow="1" outline="0" fieldPosition="0"/>
    </format>
    <format dxfId="3103">
      <pivotArea type="all" dataOnly="0" outline="0" fieldPosition="0"/>
    </format>
    <format dxfId="3102">
      <pivotArea outline="0" collapsedLevelsAreSubtotals="1" fieldPosition="0"/>
    </format>
    <format dxfId="3101">
      <pivotArea dataOnly="0" labelOnly="1" grandRow="1" outline="0" fieldPosition="0"/>
    </format>
    <format dxfId="3100">
      <pivotArea grandRow="1" outline="0" collapsedLevelsAreSubtotals="1" fieldPosition="0"/>
    </format>
    <format dxfId="3099">
      <pivotArea type="all" dataOnly="0" outline="0" fieldPosition="0"/>
    </format>
    <format dxfId="3098">
      <pivotArea outline="0" collapsedLevelsAreSubtotals="1" fieldPosition="0"/>
    </format>
    <format dxfId="3097">
      <pivotArea dataOnly="0" labelOnly="1" grandRow="1" outline="0" fieldPosition="0"/>
    </format>
    <format dxfId="3096">
      <pivotArea type="all" dataOnly="0" outline="0" fieldPosition="0"/>
    </format>
    <format dxfId="3095">
      <pivotArea outline="0" collapsedLevelsAreSubtotals="1" fieldPosition="0"/>
    </format>
    <format dxfId="3094">
      <pivotArea dataOnly="0" labelOnly="1" grandRow="1" outline="0" fieldPosition="0"/>
    </format>
    <format dxfId="3093">
      <pivotArea grandRow="1" outline="0" collapsedLevelsAreSubtotals="1" fieldPosition="0"/>
    </format>
    <format dxfId="3092">
      <pivotArea outline="0" collapsedLevelsAreSubtotals="1" fieldPosition="0"/>
    </format>
    <format dxfId="3091">
      <pivotArea dataOnly="0" labelOnly="1" fieldPosition="0">
        <references count="1">
          <reference field="12" count="1">
            <x v="0"/>
          </reference>
        </references>
      </pivotArea>
    </format>
    <format dxfId="3090">
      <pivotArea outline="0" collapsedLevelsAreSubtotals="1" fieldPosition="0"/>
    </format>
    <format dxfId="3089">
      <pivotArea grandRow="1" outline="0" collapsedLevelsAreSubtotals="1" fieldPosition="0"/>
    </format>
    <format dxfId="3088">
      <pivotArea outline="0" collapsedLevelsAreSubtotals="1" fieldPosition="0"/>
    </format>
    <format dxfId="3087">
      <pivotArea dataOnly="0" labelOnly="1" grandRow="1" outline="0" fieldPosition="0"/>
    </format>
    <format dxfId="3086">
      <pivotArea dataOnly="0" labelOnly="1" fieldPosition="0">
        <references count="1">
          <reference field="12" count="1">
            <x v="0"/>
          </reference>
        </references>
      </pivotArea>
    </format>
    <format dxfId="3085">
      <pivotArea dataOnly="0" labelOnly="1" fieldPosition="0">
        <references count="1">
          <reference field="12" count="0"/>
        </references>
      </pivotArea>
    </format>
    <format dxfId="3084">
      <pivotArea dataOnly="0" labelOnly="1" fieldPosition="0">
        <references count="1">
          <reference field="12" count="0"/>
        </references>
      </pivotArea>
    </format>
    <format dxfId="3083">
      <pivotArea grandRow="1" outline="0" collapsedLevelsAreSubtotals="1" fieldPosition="0"/>
    </format>
    <format dxfId="3082">
      <pivotArea dataOnly="0" labelOnly="1" grandRow="1" outline="0" fieldPosition="0"/>
    </format>
    <format dxfId="3081">
      <pivotArea dataOnly="0" labelOnly="1" fieldPosition="0">
        <references count="1">
          <reference field="12" count="0"/>
        </references>
      </pivotArea>
    </format>
    <format dxfId="3080">
      <pivotArea dataOnly="0" labelOnly="1" grandRow="1" outline="0" fieldPosition="0"/>
    </format>
    <format dxfId="3079">
      <pivotArea dataOnly="0" labelOnly="1" grandRow="1" outline="0" fieldPosition="0"/>
    </format>
    <format dxfId="3078">
      <pivotArea dataOnly="0" labelOnly="1" grandRow="1" outline="0" fieldPosition="0"/>
    </format>
    <format dxfId="3077">
      <pivotArea field="3" type="button" dataOnly="0" labelOnly="1" outline="0" axis="axisPage" fieldPosition="0"/>
    </format>
    <format dxfId="3076">
      <pivotArea type="origin" dataOnly="0" labelOnly="1" outline="0" fieldPosition="0"/>
    </format>
    <format dxfId="3075">
      <pivotArea dataOnly="0" labelOnly="1" grandRow="1" outline="0" fieldPosition="0"/>
    </format>
    <format dxfId="3074">
      <pivotArea field="3" type="button" dataOnly="0" labelOnly="1" outline="0" axis="axisPage" fieldPosition="0"/>
    </format>
    <format dxfId="3073">
      <pivotArea type="origin" dataOnly="0" labelOnly="1" outline="0" fieldPosition="0"/>
    </format>
    <format dxfId="3072">
      <pivotArea dataOnly="0" labelOnly="1" grandRow="1" outline="0" fieldPosition="0"/>
    </format>
    <format dxfId="3071">
      <pivotArea field="3" type="button" dataOnly="0" labelOnly="1" outline="0" axis="axisPage" fieldPosition="0"/>
    </format>
    <format dxfId="3070">
      <pivotArea type="origin" dataOnly="0" labelOnly="1" outline="0" fieldPosition="0"/>
    </format>
    <format dxfId="3069">
      <pivotArea dataOnly="0" labelOnly="1" grandRow="1" outline="0" fieldPosition="0"/>
    </format>
    <format dxfId="3068">
      <pivotArea field="3" type="button" dataOnly="0" labelOnly="1" outline="0" axis="axisPage" fieldPosition="0"/>
    </format>
    <format dxfId="3067">
      <pivotArea type="origin" dataOnly="0" labelOnly="1" outline="0" fieldPosition="0"/>
    </format>
    <format dxfId="3066">
      <pivotArea dataOnly="0" labelOnly="1" grandRow="1" outline="0" fieldPosition="0"/>
    </format>
    <format dxfId="3065">
      <pivotArea dataOnly="0" labelOnly="1" fieldPosition="0">
        <references count="1">
          <reference field="12" count="1">
            <x v="0"/>
          </reference>
        </references>
      </pivotArea>
    </format>
    <format dxfId="3064">
      <pivotArea dataOnly="0" labelOnly="1" fieldPosition="0">
        <references count="1">
          <reference field="12" count="1">
            <x v="1"/>
          </reference>
        </references>
      </pivotArea>
    </format>
    <format dxfId="3063">
      <pivotArea dataOnly="0" labelOnly="1" fieldPosition="0">
        <references count="1">
          <reference field="12" count="1">
            <x v="0"/>
          </reference>
        </references>
      </pivotArea>
    </format>
    <format dxfId="3062">
      <pivotArea dataOnly="0" labelOnly="1" fieldPosition="0">
        <references count="1">
          <reference field="12" count="1">
            <x v="1"/>
          </reference>
        </references>
      </pivotArea>
    </format>
    <format dxfId="3061">
      <pivotArea field="12" grandRow="1" outline="0" collapsedLevelsAreSubtotals="1" axis="axisCol" fieldPosition="0">
        <references count="1">
          <reference field="12" count="1" selected="0">
            <x v="0"/>
          </reference>
        </references>
      </pivotArea>
    </format>
    <format dxfId="3060">
      <pivotArea field="12" grandRow="1" outline="0" collapsedLevelsAreSubtotals="1" axis="axisCol" fieldPosition="0">
        <references count="1">
          <reference field="12" count="1" selected="0">
            <x v="0"/>
          </reference>
        </references>
      </pivotArea>
    </format>
    <format dxfId="3059">
      <pivotArea dataOnly="0" labelOnly="1" outline="0" fieldPosition="0">
        <references count="1">
          <reference field="3" count="0"/>
        </references>
      </pivotArea>
    </format>
    <format dxfId="3058">
      <pivotArea dataOnly="0" labelOnly="1" fieldPosition="0">
        <references count="1">
          <reference field="12" count="2">
            <x v="0"/>
            <x v="1"/>
          </reference>
        </references>
      </pivotArea>
    </format>
    <format dxfId="3057">
      <pivotArea collapsedLevelsAreSubtotals="1" fieldPosition="0">
        <references count="2">
          <reference field="12" count="1" selected="0">
            <x v="0"/>
          </reference>
          <reference field="15" count="1">
            <x v="0"/>
          </reference>
        </references>
      </pivotArea>
    </format>
    <format dxfId="3056">
      <pivotArea grandRow="1" outline="0" collapsedLevelsAreSubtotals="1" fieldPosition="0"/>
    </format>
    <format dxfId="3055">
      <pivotArea dataOnly="0" labelOnly="1" fieldPosition="0">
        <references count="1">
          <reference field="12" count="1">
            <x v="0"/>
          </reference>
        </references>
      </pivotArea>
    </format>
    <format dxfId="3054">
      <pivotArea type="all" dataOnly="0" outline="0" fieldPosition="0"/>
    </format>
    <format dxfId="3053">
      <pivotArea type="origin" dataOnly="0" labelOnly="1" outline="0" fieldPosition="0"/>
    </format>
    <format dxfId="3052">
      <pivotArea field="12" type="button" dataOnly="0" labelOnly="1" outline="0" axis="axisCol" fieldPosition="0"/>
    </format>
    <format dxfId="3051">
      <pivotArea type="topRight" dataOnly="0" labelOnly="1" outline="0" fieldPosition="0"/>
    </format>
    <format dxfId="3050">
      <pivotArea collapsedLevelsAreSubtotals="1" fieldPosition="0">
        <references count="1">
          <reference field="15" count="0"/>
        </references>
      </pivotArea>
    </format>
    <format dxfId="3049">
      <pivotArea outline="0" collapsedLevelsAreSubtotals="1" fieldPosition="0"/>
    </format>
    <format dxfId="3048">
      <pivotArea field="15" type="button" dataOnly="0" labelOnly="1" outline="0" axis="axisRow" fieldPosition="0"/>
    </format>
    <format dxfId="3047">
      <pivotArea dataOnly="0" labelOnly="1" fieldPosition="0">
        <references count="1">
          <reference field="15" count="0"/>
        </references>
      </pivotArea>
    </format>
    <format dxfId="3046">
      <pivotArea dataOnly="0" labelOnly="1" grandRow="1" outline="0" fieldPosition="0"/>
    </format>
    <format dxfId="3045">
      <pivotArea dataOnly="0" labelOnly="1" fieldPosition="0">
        <references count="1">
          <reference field="12" count="0"/>
        </references>
      </pivotArea>
    </format>
    <format dxfId="3044">
      <pivotArea field="15" type="button" dataOnly="0" labelOnly="1" outline="0" axis="axisRow" fieldPosition="0"/>
    </format>
    <format dxfId="3043">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74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328">
      <pivotArea outline="0" collapsedLevelsAreSubtotals="1" fieldPosition="0"/>
    </format>
    <format dxfId="3327">
      <pivotArea dataOnly="0" labelOnly="1" grandRow="1" outline="0" fieldPosition="0"/>
    </format>
    <format dxfId="3326">
      <pivotArea dataOnly="0" labelOnly="1" outline="0" fieldPosition="0">
        <references count="1">
          <reference field="13" count="0"/>
        </references>
      </pivotArea>
    </format>
    <format dxfId="3325">
      <pivotArea dataOnly="0" labelOnly="1" grandCol="1" outline="0" fieldPosition="0"/>
    </format>
    <format dxfId="3324">
      <pivotArea outline="0" collapsedLevelsAreSubtotals="1" fieldPosition="0"/>
    </format>
    <format dxfId="3323">
      <pivotArea dataOnly="0" labelOnly="1" grandRow="1" outline="0" fieldPosition="0"/>
    </format>
    <format dxfId="3322">
      <pivotArea dataOnly="0" labelOnly="1" outline="0" fieldPosition="0">
        <references count="1">
          <reference field="13" count="0"/>
        </references>
      </pivotArea>
    </format>
    <format dxfId="3321">
      <pivotArea dataOnly="0" labelOnly="1" grandCol="1" outline="0" fieldPosition="0"/>
    </format>
    <format dxfId="3320">
      <pivotArea type="all" dataOnly="0" outline="0" fieldPosition="0"/>
    </format>
    <format dxfId="3319">
      <pivotArea outline="0" collapsedLevelsAreSubtotals="1" fieldPosition="0"/>
    </format>
    <format dxfId="3318">
      <pivotArea outline="0" collapsedLevelsAreSubtotals="1" fieldPosition="0"/>
    </format>
    <format dxfId="3317">
      <pivotArea type="origin" dataOnly="0" labelOnly="1" outline="0" fieldPosition="0"/>
    </format>
    <format dxfId="3316">
      <pivotArea type="origin" dataOnly="0" labelOnly="1" outline="0" fieldPosition="0"/>
    </format>
    <format dxfId="3315">
      <pivotArea type="origin" dataOnly="0" labelOnly="1" outline="0" fieldPosition="0"/>
    </format>
    <format dxfId="3314">
      <pivotArea field="13" type="button" dataOnly="0" labelOnly="1" outline="0" axis="axisCol" fieldPosition="0"/>
    </format>
    <format dxfId="3313">
      <pivotArea type="topRight" dataOnly="0" labelOnly="1" outline="0" fieldPosition="0"/>
    </format>
    <format dxfId="3312">
      <pivotArea dataOnly="0" labelOnly="1" outline="0" fieldPosition="0">
        <references count="1">
          <reference field="13" count="0"/>
        </references>
      </pivotArea>
    </format>
    <format dxfId="3311">
      <pivotArea dataOnly="0" labelOnly="1" grandCol="1" outline="0" fieldPosition="0"/>
    </format>
    <format dxfId="3310">
      <pivotArea outline="0" collapsedLevelsAreSubtotals="1" fieldPosition="0"/>
    </format>
    <format dxfId="3309">
      <pivotArea dataOnly="0" labelOnly="1" outline="0" fieldPosition="0">
        <references count="1">
          <reference field="13" count="0"/>
        </references>
      </pivotArea>
    </format>
    <format dxfId="3308">
      <pivotArea dataOnly="0" labelOnly="1" grandCol="1" outline="0" fieldPosition="0"/>
    </format>
    <format dxfId="3307">
      <pivotArea outline="0" collapsedLevelsAreSubtotals="1" fieldPosition="0"/>
    </format>
    <format dxfId="3306">
      <pivotArea dataOnly="0" labelOnly="1" outline="0" fieldPosition="0">
        <references count="1">
          <reference field="13" count="0"/>
        </references>
      </pivotArea>
    </format>
    <format dxfId="3305">
      <pivotArea dataOnly="0" labelOnly="1" grandCol="1" outline="0" fieldPosition="0"/>
    </format>
    <format dxfId="3304">
      <pivotArea outline="0" collapsedLevelsAreSubtotals="1" fieldPosition="0"/>
    </format>
    <format dxfId="3303">
      <pivotArea dataOnly="0" labelOnly="1" grandRow="1" outline="0" fieldPosition="0"/>
    </format>
    <format dxfId="3302">
      <pivotArea dataOnly="0" labelOnly="1" outline="0" fieldPosition="0">
        <references count="1">
          <reference field="13" count="0"/>
        </references>
      </pivotArea>
    </format>
    <format dxfId="3301">
      <pivotArea dataOnly="0" labelOnly="1" grandCol="1" outline="0" fieldPosition="0"/>
    </format>
    <format dxfId="3300">
      <pivotArea dataOnly="0" labelOnly="1" outline="0" fieldPosition="0">
        <references count="1">
          <reference field="13" count="0"/>
        </references>
      </pivotArea>
    </format>
    <format dxfId="3299">
      <pivotArea dataOnly="0" labelOnly="1" grandCol="1" outline="0" fieldPosition="0"/>
    </format>
    <format dxfId="3298">
      <pivotArea dataOnly="0" labelOnly="1" outline="0" fieldPosition="0">
        <references count="1">
          <reference field="13" count="0"/>
        </references>
      </pivotArea>
    </format>
    <format dxfId="3297">
      <pivotArea dataOnly="0" labelOnly="1" grandCol="1" outline="0" fieldPosition="0"/>
    </format>
    <format dxfId="3296">
      <pivotArea outline="0" collapsedLevelsAreSubtotals="1" fieldPosition="0"/>
    </format>
    <format dxfId="3295">
      <pivotArea dataOnly="0" labelOnly="1" outline="0" fieldPosition="0">
        <references count="1">
          <reference field="13" count="0"/>
        </references>
      </pivotArea>
    </format>
    <format dxfId="3294">
      <pivotArea dataOnly="0" labelOnly="1" grandCol="1" outline="0" fieldPosition="0"/>
    </format>
    <format dxfId="3293">
      <pivotArea grandRow="1" outline="0" collapsedLevelsAreSubtotals="1" fieldPosition="0"/>
    </format>
    <format dxfId="3292">
      <pivotArea dataOnly="0" labelOnly="1" grandRow="1" outline="0" fieldPosition="0"/>
    </format>
    <format dxfId="3291">
      <pivotArea dataOnly="0" labelOnly="1" outline="0" fieldPosition="0">
        <references count="1">
          <reference field="13" count="0"/>
        </references>
      </pivotArea>
    </format>
    <format dxfId="3290">
      <pivotArea outline="0" collapsedLevelsAreSubtotals="1" fieldPosition="0"/>
    </format>
    <format dxfId="3289">
      <pivotArea dataOnly="0" labelOnly="1" grandRow="1" outline="0" fieldPosition="0"/>
    </format>
    <format dxfId="3288">
      <pivotArea dataOnly="0" labelOnly="1" outline="0" fieldPosition="0">
        <references count="1">
          <reference field="13" count="0"/>
        </references>
      </pivotArea>
    </format>
    <format dxfId="3287">
      <pivotArea dataOnly="0" labelOnly="1" grandCol="1" outline="0" fieldPosition="0"/>
    </format>
    <format dxfId="3286">
      <pivotArea outline="0" collapsedLevelsAreSubtotals="1" fieldPosition="0"/>
    </format>
    <format dxfId="3285">
      <pivotArea dataOnly="0" labelOnly="1" grandRow="1" outline="0" fieldPosition="0"/>
    </format>
    <format dxfId="3284">
      <pivotArea dataOnly="0" labelOnly="1" outline="0" fieldPosition="0">
        <references count="1">
          <reference field="13" count="0"/>
        </references>
      </pivotArea>
    </format>
    <format dxfId="3283">
      <pivotArea dataOnly="0" labelOnly="1" grandCol="1" outline="0" fieldPosition="0"/>
    </format>
    <format dxfId="3282">
      <pivotArea dataOnly="0" labelOnly="1" grandRow="1" outline="0" fieldPosition="0"/>
    </format>
    <format dxfId="3281">
      <pivotArea dataOnly="0" labelOnly="1" outline="0" fieldPosition="0">
        <references count="1">
          <reference field="13" count="0"/>
        </references>
      </pivotArea>
    </format>
    <format dxfId="3280">
      <pivotArea dataOnly="0" labelOnly="1" grandCol="1" outline="0" fieldPosition="0"/>
    </format>
    <format dxfId="3279">
      <pivotArea dataOnly="0" labelOnly="1" outline="0" fieldPosition="0">
        <references count="1">
          <reference field="13" count="0"/>
        </references>
      </pivotArea>
    </format>
    <format dxfId="3278">
      <pivotArea dataOnly="0" labelOnly="1" grandCol="1" outline="0" fieldPosition="0"/>
    </format>
    <format dxfId="3277">
      <pivotArea grandRow="1" outline="0" collapsedLevelsAreSubtotals="1" fieldPosition="0"/>
    </format>
    <format dxfId="3276">
      <pivotArea dataOnly="0" labelOnly="1" grandRow="1" outline="0" fieldPosition="0"/>
    </format>
    <format dxfId="3275">
      <pivotArea dataOnly="0" labelOnly="1" grandRow="1" outline="0" fieldPosition="0"/>
    </format>
    <format dxfId="3274">
      <pivotArea dataOnly="0" labelOnly="1" outline="0" fieldPosition="0">
        <references count="1">
          <reference field="13" count="0"/>
        </references>
      </pivotArea>
    </format>
    <format dxfId="3273">
      <pivotArea dataOnly="0" labelOnly="1" grandCol="1" outline="0" fieldPosition="0"/>
    </format>
    <format dxfId="3272">
      <pivotArea outline="0" fieldPosition="0">
        <references count="1">
          <reference field="13" count="1" selected="0">
            <x v="1"/>
          </reference>
        </references>
      </pivotArea>
    </format>
    <format dxfId="3271">
      <pivotArea grandCol="1" outline="0" collapsedLevelsAreSubtotals="1" fieldPosition="0"/>
    </format>
    <format dxfId="3270">
      <pivotArea type="topRight" dataOnly="0" labelOnly="1" outline="0" fieldPosition="0"/>
    </format>
    <format dxfId="3269">
      <pivotArea dataOnly="0" labelOnly="1" outline="0" fieldPosition="0">
        <references count="1">
          <reference field="13" count="1">
            <x v="1"/>
          </reference>
        </references>
      </pivotArea>
    </format>
    <format dxfId="3268">
      <pivotArea dataOnly="0" labelOnly="1" grandCol="1" outline="0" fieldPosition="0"/>
    </format>
    <format dxfId="3267">
      <pivotArea outline="0" fieldPosition="0">
        <references count="1">
          <reference field="13" count="1" selected="0">
            <x v="1"/>
          </reference>
        </references>
      </pivotArea>
    </format>
    <format dxfId="3266">
      <pivotArea grandCol="1" outline="0" collapsedLevelsAreSubtotals="1" fieldPosition="0"/>
    </format>
    <format dxfId="3265">
      <pivotArea type="topRight" dataOnly="0" labelOnly="1" outline="0" fieldPosition="0"/>
    </format>
    <format dxfId="3264">
      <pivotArea dataOnly="0" labelOnly="1" outline="0" fieldPosition="0">
        <references count="1">
          <reference field="13" count="1">
            <x v="1"/>
          </reference>
        </references>
      </pivotArea>
    </format>
    <format dxfId="3263">
      <pivotArea dataOnly="0" labelOnly="1" grandCol="1" outline="0" fieldPosition="0"/>
    </format>
    <format dxfId="3262">
      <pivotArea dataOnly="0" labelOnly="1" outline="0" fieldPosition="0">
        <references count="1">
          <reference field="13" count="0"/>
        </references>
      </pivotArea>
    </format>
    <format dxfId="3261">
      <pivotArea dataOnly="0" labelOnly="1" grandCol="1" outline="0" fieldPosition="0"/>
    </format>
    <format dxfId="3260">
      <pivotArea dataOnly="0" labelOnly="1" outline="0" fieldPosition="0">
        <references count="1">
          <reference field="13" count="0"/>
        </references>
      </pivotArea>
    </format>
    <format dxfId="3259">
      <pivotArea dataOnly="0" labelOnly="1" grandCol="1" outline="0" fieldPosition="0"/>
    </format>
    <format dxfId="3258">
      <pivotArea dataOnly="0" labelOnly="1" outline="0" fieldPosition="0">
        <references count="1">
          <reference field="13" count="0"/>
        </references>
      </pivotArea>
    </format>
    <format dxfId="3257">
      <pivotArea dataOnly="0" labelOnly="1" grandCol="1" outline="0" fieldPosition="0"/>
    </format>
    <format dxfId="3256">
      <pivotArea dataOnly="0" labelOnly="1" outline="0" fieldPosition="0">
        <references count="1">
          <reference field="13" count="0"/>
        </references>
      </pivotArea>
    </format>
    <format dxfId="3255">
      <pivotArea dataOnly="0" labelOnly="1" grandCol="1" outline="0" fieldPosition="0"/>
    </format>
    <format dxfId="3254">
      <pivotArea dataOnly="0" labelOnly="1" outline="0" fieldPosition="0">
        <references count="1">
          <reference field="13" count="0"/>
        </references>
      </pivotArea>
    </format>
    <format dxfId="3253">
      <pivotArea dataOnly="0" labelOnly="1" grandCol="1" outline="0" fieldPosition="0"/>
    </format>
    <format dxfId="3252">
      <pivotArea dataOnly="0" labelOnly="1" outline="0" fieldPosition="0">
        <references count="1">
          <reference field="13" count="0"/>
        </references>
      </pivotArea>
    </format>
    <format dxfId="3251">
      <pivotArea dataOnly="0" labelOnly="1" grandCol="1" outline="0" fieldPosition="0"/>
    </format>
    <format dxfId="3250">
      <pivotArea dataOnly="0" labelOnly="1" outline="0" fieldPosition="0">
        <references count="1">
          <reference field="13" count="0"/>
        </references>
      </pivotArea>
    </format>
    <format dxfId="3249">
      <pivotArea dataOnly="0" labelOnly="1" grandCol="1" outline="0" fieldPosition="0"/>
    </format>
    <format dxfId="3248">
      <pivotArea dataOnly="0" labelOnly="1" outline="0" fieldPosition="0">
        <references count="1">
          <reference field="13" count="0"/>
        </references>
      </pivotArea>
    </format>
    <format dxfId="3247">
      <pivotArea dataOnly="0" labelOnly="1" grandCol="1" outline="0" fieldPosition="0"/>
    </format>
    <format dxfId="3246">
      <pivotArea grandRow="1" outline="0" collapsedLevelsAreSubtotals="1" fieldPosition="0"/>
    </format>
    <format dxfId="3245">
      <pivotArea dataOnly="0" labelOnly="1" grandRow="1" outline="0" fieldPosition="0"/>
    </format>
    <format dxfId="3244">
      <pivotArea dataOnly="0" labelOnly="1" grandRow="1" outline="0" fieldPosition="0"/>
    </format>
    <format dxfId="3243">
      <pivotArea dataOnly="0" labelOnly="1" outline="0" fieldPosition="0">
        <references count="1">
          <reference field="13" count="0"/>
        </references>
      </pivotArea>
    </format>
    <format dxfId="3242">
      <pivotArea dataOnly="0" labelOnly="1" grandCol="1" outline="0" fieldPosition="0"/>
    </format>
    <format dxfId="3241">
      <pivotArea dataOnly="0" labelOnly="1" grandRow="1" outline="0" fieldPosition="0"/>
    </format>
    <format dxfId="3240">
      <pivotArea dataOnly="0" labelOnly="1" outline="0" fieldPosition="0">
        <references count="1">
          <reference field="13" count="0"/>
        </references>
      </pivotArea>
    </format>
    <format dxfId="3239">
      <pivotArea dataOnly="0" labelOnly="1" grandCol="1" outline="0" fieldPosition="0"/>
    </format>
    <format dxfId="3238">
      <pivotArea dataOnly="0" labelOnly="1" grandRow="1" outline="0" fieldPosition="0"/>
    </format>
    <format dxfId="3237">
      <pivotArea dataOnly="0" labelOnly="1" outline="0" fieldPosition="0">
        <references count="1">
          <reference field="13" count="0"/>
        </references>
      </pivotArea>
    </format>
    <format dxfId="3236">
      <pivotArea dataOnly="0" labelOnly="1" grandCol="1" outline="0" fieldPosition="0"/>
    </format>
    <format dxfId="3235">
      <pivotArea dataOnly="0" labelOnly="1" outline="0" fieldPosition="0">
        <references count="1">
          <reference field="13" count="0"/>
        </references>
      </pivotArea>
    </format>
    <format dxfId="3234">
      <pivotArea dataOnly="0" labelOnly="1" grandCol="1" outline="0" fieldPosition="0"/>
    </format>
    <format dxfId="3233">
      <pivotArea dataOnly="0" labelOnly="1" outline="0" fieldPosition="0">
        <references count="1">
          <reference field="13" count="0"/>
        </references>
      </pivotArea>
    </format>
    <format dxfId="3232">
      <pivotArea dataOnly="0" labelOnly="1" grandCol="1" outline="0" fieldPosition="0"/>
    </format>
    <format dxfId="3231">
      <pivotArea dataOnly="0" labelOnly="1" grandRow="1" outline="0" fieldPosition="0"/>
    </format>
    <format dxfId="3230">
      <pivotArea dataOnly="0" labelOnly="1" outline="0" fieldPosition="0">
        <references count="1">
          <reference field="13" count="0"/>
        </references>
      </pivotArea>
    </format>
    <format dxfId="3229">
      <pivotArea dataOnly="0" labelOnly="1" grandCol="1" outline="0" fieldPosition="0"/>
    </format>
    <format dxfId="3228">
      <pivotArea dataOnly="0" labelOnly="1" grandRow="1" outline="0" fieldPosition="0"/>
    </format>
    <format dxfId="3227">
      <pivotArea dataOnly="0" labelOnly="1" outline="0" fieldPosition="0">
        <references count="1">
          <reference field="13" count="0"/>
        </references>
      </pivotArea>
    </format>
    <format dxfId="3226">
      <pivotArea dataOnly="0" labelOnly="1" grandCol="1" outline="0" fieldPosition="0"/>
    </format>
    <format dxfId="3225">
      <pivotArea dataOnly="0" labelOnly="1" grandRow="1" outline="0" fieldPosition="0"/>
    </format>
    <format dxfId="3224">
      <pivotArea dataOnly="0" labelOnly="1" outline="0" fieldPosition="0">
        <references count="1">
          <reference field="13" count="0"/>
        </references>
      </pivotArea>
    </format>
    <format dxfId="3223">
      <pivotArea dataOnly="0" labelOnly="1" grandCol="1" outline="0" fieldPosition="0"/>
    </format>
    <format dxfId="3222">
      <pivotArea type="topRight" dataOnly="0" labelOnly="1" outline="0" fieldPosition="0"/>
    </format>
    <format dxfId="3221">
      <pivotArea type="topRight" dataOnly="0" labelOnly="1" outline="0" fieldPosition="0"/>
    </format>
    <format dxfId="3220">
      <pivotArea dataOnly="0" labelOnly="1" outline="0" fieldPosition="0">
        <references count="1">
          <reference field="13" count="0"/>
        </references>
      </pivotArea>
    </format>
    <format dxfId="3219">
      <pivotArea dataOnly="0" labelOnly="1" grandCol="1" outline="0" fieldPosition="0"/>
    </format>
    <format dxfId="3218">
      <pivotArea dataOnly="0" labelOnly="1" grandRow="1" outline="0" fieldPosition="0"/>
    </format>
    <format dxfId="3217">
      <pivotArea dataOnly="0" labelOnly="1" outline="0" fieldPosition="0">
        <references count="1">
          <reference field="13" count="0"/>
        </references>
      </pivotArea>
    </format>
    <format dxfId="3216">
      <pivotArea dataOnly="0" labelOnly="1" grandCol="1" outline="0" fieldPosition="0"/>
    </format>
    <format dxfId="3215">
      <pivotArea dataOnly="0" labelOnly="1" grandRow="1" outline="0" fieldPosition="0"/>
    </format>
    <format dxfId="3214">
      <pivotArea dataOnly="0" labelOnly="1" outline="0" fieldPosition="0">
        <references count="1">
          <reference field="13" count="0"/>
        </references>
      </pivotArea>
    </format>
    <format dxfId="3213">
      <pivotArea dataOnly="0" labelOnly="1" grandCol="1" outline="0" fieldPosition="0"/>
    </format>
    <format dxfId="3212">
      <pivotArea dataOnly="0" labelOnly="1" grandRow="1" outline="0" fieldPosition="0"/>
    </format>
    <format dxfId="3211">
      <pivotArea dataOnly="0" labelOnly="1" outline="0" fieldPosition="0">
        <references count="1">
          <reference field="13" count="0"/>
        </references>
      </pivotArea>
    </format>
    <format dxfId="3210">
      <pivotArea dataOnly="0" labelOnly="1" grandCol="1" outline="0" fieldPosition="0"/>
    </format>
    <format dxfId="3209">
      <pivotArea dataOnly="0" labelOnly="1" outline="0" fieldPosition="0">
        <references count="1">
          <reference field="13" count="0"/>
        </references>
      </pivotArea>
    </format>
    <format dxfId="3208">
      <pivotArea dataOnly="0" labelOnly="1" grandCol="1" outline="0" fieldPosition="0"/>
    </format>
    <format dxfId="3207">
      <pivotArea grandRow="1" outline="0" collapsedLevelsAreSubtotals="1" fieldPosition="0"/>
    </format>
    <format dxfId="3206">
      <pivotArea dataOnly="0" labelOnly="1" grandRow="1" outline="0" fieldPosition="0"/>
    </format>
    <format dxfId="3205">
      <pivotArea dataOnly="0" labelOnly="1" grandRow="1" outline="0" fieldPosition="0"/>
    </format>
    <format dxfId="3204">
      <pivotArea dataOnly="0" labelOnly="1" outline="0" fieldPosition="0">
        <references count="1">
          <reference field="13" count="0"/>
        </references>
      </pivotArea>
    </format>
    <format dxfId="3203">
      <pivotArea dataOnly="0" labelOnly="1" grandCol="1" outline="0" fieldPosition="0"/>
    </format>
    <format dxfId="3202">
      <pivotArea dataOnly="0" labelOnly="1" grandRow="1" outline="0" fieldPosition="0"/>
    </format>
    <format dxfId="3201">
      <pivotArea dataOnly="0" labelOnly="1" outline="0" fieldPosition="0">
        <references count="1">
          <reference field="13" count="0"/>
        </references>
      </pivotArea>
    </format>
    <format dxfId="3200">
      <pivotArea dataOnly="0" labelOnly="1" grandCol="1" outline="0" fieldPosition="0"/>
    </format>
    <format dxfId="3199">
      <pivotArea dataOnly="0" labelOnly="1" outline="0" fieldPosition="0">
        <references count="1">
          <reference field="13" count="0"/>
        </references>
      </pivotArea>
    </format>
    <format dxfId="3198">
      <pivotArea dataOnly="0" labelOnly="1" grandCol="1" outline="0" fieldPosition="0"/>
    </format>
    <format dxfId="3197">
      <pivotArea grandRow="1" outline="0" collapsedLevelsAreSubtotals="1" fieldPosition="0"/>
    </format>
    <format dxfId="3196">
      <pivotArea dataOnly="0" labelOnly="1" grandRow="1" outline="0" fieldPosition="0"/>
    </format>
    <format dxfId="3195">
      <pivotArea dataOnly="0" labelOnly="1" grandRow="1" outline="0" fieldPosition="0"/>
    </format>
    <format dxfId="3194">
      <pivotArea dataOnly="0" labelOnly="1" outline="0" fieldPosition="0">
        <references count="1">
          <reference field="13" count="0"/>
        </references>
      </pivotArea>
    </format>
    <format dxfId="3193">
      <pivotArea dataOnly="0" labelOnly="1" grandCol="1" outline="0" fieldPosition="0"/>
    </format>
    <format dxfId="3192">
      <pivotArea dataOnly="0" labelOnly="1" grandRow="1" outline="0" fieldPosition="0"/>
    </format>
    <format dxfId="3191">
      <pivotArea dataOnly="0" labelOnly="1" outline="0" fieldPosition="0">
        <references count="1">
          <reference field="13" count="0"/>
        </references>
      </pivotArea>
    </format>
    <format dxfId="3190">
      <pivotArea dataOnly="0" labelOnly="1" grandCol="1" outline="0" fieldPosition="0"/>
    </format>
    <format dxfId="3189">
      <pivotArea dataOnly="0" labelOnly="1" outline="0" fieldPosition="0">
        <references count="1">
          <reference field="13" count="0"/>
        </references>
      </pivotArea>
    </format>
    <format dxfId="3188">
      <pivotArea dataOnly="0" labelOnly="1" grandCol="1" outline="0" fieldPosition="0"/>
    </format>
    <format dxfId="3187">
      <pivotArea dataOnly="0" labelOnly="1" grandRow="1" outline="0" fieldPosition="0"/>
    </format>
    <format dxfId="3186">
      <pivotArea dataOnly="0" labelOnly="1" grandRow="1" outline="0" fieldPosition="0"/>
    </format>
    <format dxfId="3185">
      <pivotArea grandRow="1" outline="0" collapsedLevelsAreSubtotals="1" fieldPosition="0"/>
    </format>
    <format dxfId="3184">
      <pivotArea dataOnly="0" labelOnly="1" grandRow="1" outline="0" fieldPosition="0"/>
    </format>
    <format dxfId="3183">
      <pivotArea dataOnly="0" labelOnly="1" grandRow="1" outline="0" fieldPosition="0"/>
    </format>
    <format dxfId="3182">
      <pivotArea dataOnly="0" labelOnly="1" outline="0" fieldPosition="0">
        <references count="1">
          <reference field="13" count="0"/>
        </references>
      </pivotArea>
    </format>
    <format dxfId="3181">
      <pivotArea dataOnly="0" labelOnly="1" grandCol="1" outline="0" fieldPosition="0"/>
    </format>
    <format dxfId="3180">
      <pivotArea dataOnly="0" labelOnly="1" grandRow="1" outline="0" fieldPosition="0"/>
    </format>
    <format dxfId="3179">
      <pivotArea dataOnly="0" labelOnly="1" outline="0" fieldPosition="0">
        <references count="1">
          <reference field="13" count="0"/>
        </references>
      </pivotArea>
    </format>
    <format dxfId="3178">
      <pivotArea dataOnly="0" labelOnly="1" grandCol="1" outline="0" fieldPosition="0"/>
    </format>
    <format dxfId="3177">
      <pivotArea grandRow="1" outline="0" collapsedLevelsAreSubtotals="1" fieldPosition="0"/>
    </format>
    <format dxfId="3176">
      <pivotArea dataOnly="0" labelOnly="1" grandRow="1" outline="0" fieldPosition="0"/>
    </format>
    <format dxfId="3175">
      <pivotArea dataOnly="0" labelOnly="1" grandRow="1" outline="0" fieldPosition="0"/>
    </format>
    <format dxfId="3174">
      <pivotArea dataOnly="0" labelOnly="1" outline="0" fieldPosition="0">
        <references count="1">
          <reference field="13" count="0"/>
        </references>
      </pivotArea>
    </format>
    <format dxfId="3173">
      <pivotArea dataOnly="0" labelOnly="1" grandCol="1" outline="0" fieldPosition="0"/>
    </format>
    <format dxfId="3172">
      <pivotArea dataOnly="0" labelOnly="1" grandRow="1" outline="0" fieldPosition="0"/>
    </format>
    <format dxfId="3171">
      <pivotArea dataOnly="0" labelOnly="1" outline="0" fieldPosition="0">
        <references count="1">
          <reference field="13" count="0"/>
        </references>
      </pivotArea>
    </format>
    <format dxfId="3170">
      <pivotArea dataOnly="0" labelOnly="1" grandCol="1" outline="0" fieldPosition="0"/>
    </format>
    <format dxfId="3169">
      <pivotArea grandRow="1" outline="0" collapsedLevelsAreSubtotals="1" fieldPosition="0"/>
    </format>
    <format dxfId="3168">
      <pivotArea dataOnly="0" labelOnly="1" grandRow="1" outline="0" fieldPosition="0"/>
    </format>
    <format dxfId="3167">
      <pivotArea dataOnly="0" labelOnly="1" outline="0" fieldPosition="0">
        <references count="1">
          <reference field="13" count="0"/>
        </references>
      </pivotArea>
    </format>
    <format dxfId="3166">
      <pivotArea dataOnly="0" labelOnly="1" grandCol="1" outline="0" fieldPosition="0"/>
    </format>
    <format dxfId="3165">
      <pivotArea dataOnly="0" labelOnly="1" outline="0" fieldPosition="0">
        <references count="1">
          <reference field="13" count="0"/>
        </references>
      </pivotArea>
    </format>
    <format dxfId="3164">
      <pivotArea dataOnly="0" labelOnly="1" grandCol="1" outline="0" fieldPosition="0"/>
    </format>
    <format dxfId="3163">
      <pivotArea grandRow="1" outline="0" collapsedLevelsAreSubtotals="1" fieldPosition="0"/>
    </format>
    <format dxfId="3162">
      <pivotArea dataOnly="0" labelOnly="1" outline="0" fieldPosition="0">
        <references count="1">
          <reference field="13" count="0"/>
        </references>
      </pivotArea>
    </format>
    <format dxfId="3161">
      <pivotArea dataOnly="0" labelOnly="1" grandCol="1" outline="0" fieldPosition="0"/>
    </format>
    <format dxfId="3160">
      <pivotArea dataOnly="0" labelOnly="1" outline="0" fieldPosition="0">
        <references count="1">
          <reference field="13" count="0"/>
        </references>
      </pivotArea>
    </format>
    <format dxfId="3159">
      <pivotArea dataOnly="0" labelOnly="1" grandCol="1" outline="0" fieldPosition="0"/>
    </format>
    <format dxfId="3158">
      <pivotArea dataOnly="0" labelOnly="1" outline="0" fieldPosition="0">
        <references count="1">
          <reference field="13" count="0"/>
        </references>
      </pivotArea>
    </format>
    <format dxfId="3157">
      <pivotArea dataOnly="0" labelOnly="1" grandCol="1" outline="0" fieldPosition="0"/>
    </format>
    <format dxfId="3156">
      <pivotArea dataOnly="0" labelOnly="1" outline="0" fieldPosition="0">
        <references count="1">
          <reference field="13" count="0"/>
        </references>
      </pivotArea>
    </format>
    <format dxfId="3155">
      <pivotArea dataOnly="0" labelOnly="1" grandCol="1" outline="0" fieldPosition="0"/>
    </format>
    <format dxfId="3154">
      <pivotArea dataOnly="0" labelOnly="1" outline="0" fieldPosition="0">
        <references count="1">
          <reference field="13" count="0"/>
        </references>
      </pivotArea>
    </format>
    <format dxfId="3153">
      <pivotArea dataOnly="0" labelOnly="1" grandCol="1" outline="0" fieldPosition="0"/>
    </format>
    <format dxfId="3152">
      <pivotArea dataOnly="0" labelOnly="1" outline="0" fieldPosition="0">
        <references count="1">
          <reference field="13" count="0"/>
        </references>
      </pivotArea>
    </format>
    <format dxfId="3151">
      <pivotArea dataOnly="0" labelOnly="1" grandCol="1" outline="0" fieldPosition="0"/>
    </format>
    <format dxfId="3150">
      <pivotArea field="13" type="button" dataOnly="0" labelOnly="1" outline="0" axis="axisCol" fieldPosition="0"/>
    </format>
    <format dxfId="3149">
      <pivotArea type="topRight" dataOnly="0" labelOnly="1" outline="0" fieldPosition="0"/>
    </format>
    <format dxfId="3148">
      <pivotArea outline="0" collapsedLevelsAreSubtotals="1" fieldPosition="0"/>
    </format>
    <format dxfId="3147">
      <pivotArea field="15" type="button" dataOnly="0" labelOnly="1" outline="0" axis="axisRow" fieldPosition="0"/>
    </format>
    <format dxfId="3146">
      <pivotArea dataOnly="0" labelOnly="1" outline="0" fieldPosition="0">
        <references count="1">
          <reference field="15" count="0"/>
        </references>
      </pivotArea>
    </format>
    <format dxfId="3145">
      <pivotArea dataOnly="0" labelOnly="1" grandRow="1" outline="0" fieldPosition="0"/>
    </format>
    <format dxfId="3144">
      <pivotArea dataOnly="0" labelOnly="1" outline="0" fieldPosition="0">
        <references count="1">
          <reference field="13" count="0"/>
        </references>
      </pivotArea>
    </format>
    <format dxfId="3143">
      <pivotArea dataOnly="0" labelOnly="1" grandCol="1" outline="0" fieldPosition="0"/>
    </format>
    <format dxfId="3142">
      <pivotArea field="15" type="button" dataOnly="0" labelOnly="1" outline="0" axis="axisRow" fieldPosition="0"/>
    </format>
    <format dxfId="3141">
      <pivotArea dataOnly="0" labelOnly="1" outline="0" fieldPosition="0">
        <references count="1">
          <reference field="13" count="0"/>
        </references>
      </pivotArea>
    </format>
    <format dxfId="3140">
      <pivotArea dataOnly="0" labelOnly="1" grandCol="1" outline="0" fieldPosition="0"/>
    </format>
    <format dxfId="3139">
      <pivotArea field="15" type="button" dataOnly="0" labelOnly="1" outline="0" axis="axisRow" fieldPosition="0"/>
    </format>
    <format dxfId="3138">
      <pivotArea dataOnly="0" labelOnly="1" outline="0" fieldPosition="0">
        <references count="1">
          <reference field="13" count="0"/>
        </references>
      </pivotArea>
    </format>
    <format dxfId="3137">
      <pivotArea dataOnly="0" labelOnly="1" grandCol="1" outline="0" fieldPosition="0"/>
    </format>
    <format dxfId="3136">
      <pivotArea grandRow="1" outline="0" collapsedLevelsAreSubtotals="1" fieldPosition="0"/>
    </format>
    <format dxfId="3135">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74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523">
      <pivotArea type="all" dataOnly="0" outline="0" fieldPosition="0"/>
    </format>
    <format dxfId="3522">
      <pivotArea outline="0" collapsedLevelsAreSubtotals="1" fieldPosition="0"/>
    </format>
    <format dxfId="3521">
      <pivotArea dataOnly="0" labelOnly="1" outline="0" fieldPosition="0">
        <references count="1">
          <reference field="12" count="0"/>
        </references>
      </pivotArea>
    </format>
    <format dxfId="3520">
      <pivotArea field="12" dataOnly="0" labelOnly="1" grandRow="1" outline="0" axis="axisRow" fieldPosition="0">
        <references count="1">
          <reference field="4294967294" count="1" selected="0">
            <x v="1"/>
          </reference>
        </references>
      </pivotArea>
    </format>
    <format dxfId="3519">
      <pivotArea dataOnly="0" labelOnly="1" outline="0" fieldPosition="0">
        <references count="2">
          <reference field="4294967294" count="1">
            <x v="1"/>
          </reference>
          <reference field="12" count="1" selected="0">
            <x v="0"/>
          </reference>
        </references>
      </pivotArea>
    </format>
    <format dxfId="3518">
      <pivotArea dataOnly="0" labelOnly="1" outline="0" fieldPosition="0">
        <references count="2">
          <reference field="4294967294" count="1">
            <x v="1"/>
          </reference>
          <reference field="12" count="1" selected="0">
            <x v="1"/>
          </reference>
        </references>
      </pivotArea>
    </format>
    <format dxfId="3517">
      <pivotArea dataOnly="0" labelOnly="1" outline="0" fieldPosition="0">
        <references count="2">
          <reference field="4294967294" count="1">
            <x v="1"/>
          </reference>
          <reference field="12" count="1" selected="0">
            <x v="2"/>
          </reference>
        </references>
      </pivotArea>
    </format>
    <format dxfId="3516">
      <pivotArea dataOnly="0" labelOnly="1" outline="0" fieldPosition="0">
        <references count="2">
          <reference field="4294967294" count="1">
            <x v="1"/>
          </reference>
          <reference field="12" count="1" selected="0">
            <x v="3"/>
          </reference>
        </references>
      </pivotArea>
    </format>
    <format dxfId="3515">
      <pivotArea dataOnly="0" labelOnly="1" outline="0" fieldPosition="0">
        <references count="2">
          <reference field="4294967294" count="1">
            <x v="1"/>
          </reference>
          <reference field="12" count="1" selected="0">
            <x v="4"/>
          </reference>
        </references>
      </pivotArea>
    </format>
    <format dxfId="3514">
      <pivotArea dataOnly="0" labelOnly="1" outline="0" fieldPosition="0">
        <references count="2">
          <reference field="4294967294" count="1">
            <x v="1"/>
          </reference>
          <reference field="12" count="1" selected="0">
            <x v="5"/>
          </reference>
        </references>
      </pivotArea>
    </format>
    <format dxfId="3513">
      <pivotArea dataOnly="0" labelOnly="1" outline="0" fieldPosition="0">
        <references count="1">
          <reference field="13" count="0"/>
        </references>
      </pivotArea>
    </format>
    <format dxfId="3512">
      <pivotArea dataOnly="0" labelOnly="1" grandCol="1" outline="0" fieldPosition="0"/>
    </format>
    <format dxfId="3511">
      <pivotArea type="all" dataOnly="0" outline="0" fieldPosition="0"/>
    </format>
    <format dxfId="3510">
      <pivotArea outline="0" collapsedLevelsAreSubtotals="1" fieldPosition="0"/>
    </format>
    <format dxfId="3509">
      <pivotArea dataOnly="0" labelOnly="1" outline="0" fieldPosition="0">
        <references count="1">
          <reference field="12" count="0"/>
        </references>
      </pivotArea>
    </format>
    <format dxfId="3508">
      <pivotArea field="12" dataOnly="0" labelOnly="1" grandRow="1" outline="0" axis="axisRow" fieldPosition="0">
        <references count="1">
          <reference field="4294967294" count="1" selected="0">
            <x v="1"/>
          </reference>
        </references>
      </pivotArea>
    </format>
    <format dxfId="3507">
      <pivotArea dataOnly="0" labelOnly="1" outline="0" fieldPosition="0">
        <references count="2">
          <reference field="4294967294" count="1">
            <x v="1"/>
          </reference>
          <reference field="12" count="1" selected="0">
            <x v="0"/>
          </reference>
        </references>
      </pivotArea>
    </format>
    <format dxfId="3506">
      <pivotArea dataOnly="0" labelOnly="1" outline="0" fieldPosition="0">
        <references count="2">
          <reference field="4294967294" count="1">
            <x v="1"/>
          </reference>
          <reference field="12" count="1" selected="0">
            <x v="1"/>
          </reference>
        </references>
      </pivotArea>
    </format>
    <format dxfId="3505">
      <pivotArea dataOnly="0" labelOnly="1" outline="0" fieldPosition="0">
        <references count="2">
          <reference field="4294967294" count="1">
            <x v="1"/>
          </reference>
          <reference field="12" count="1" selected="0">
            <x v="2"/>
          </reference>
        </references>
      </pivotArea>
    </format>
    <format dxfId="3504">
      <pivotArea dataOnly="0" labelOnly="1" outline="0" fieldPosition="0">
        <references count="2">
          <reference field="4294967294" count="1">
            <x v="1"/>
          </reference>
          <reference field="12" count="1" selected="0">
            <x v="3"/>
          </reference>
        </references>
      </pivotArea>
    </format>
    <format dxfId="3503">
      <pivotArea dataOnly="0" labelOnly="1" outline="0" fieldPosition="0">
        <references count="2">
          <reference field="4294967294" count="1">
            <x v="1"/>
          </reference>
          <reference field="12" count="1" selected="0">
            <x v="4"/>
          </reference>
        </references>
      </pivotArea>
    </format>
    <format dxfId="3502">
      <pivotArea dataOnly="0" labelOnly="1" outline="0" fieldPosition="0">
        <references count="2">
          <reference field="4294967294" count="1">
            <x v="1"/>
          </reference>
          <reference field="12" count="1" selected="0">
            <x v="5"/>
          </reference>
        </references>
      </pivotArea>
    </format>
    <format dxfId="3501">
      <pivotArea dataOnly="0" labelOnly="1" outline="0" fieldPosition="0">
        <references count="1">
          <reference field="13" count="0"/>
        </references>
      </pivotArea>
    </format>
    <format dxfId="3500">
      <pivotArea dataOnly="0" labelOnly="1" grandCol="1" outline="0" fieldPosition="0"/>
    </format>
    <format dxfId="3499">
      <pivotArea field="12" dataOnly="0" labelOnly="1" grandRow="1" outline="0" axis="axisRow" fieldPosition="0">
        <references count="1">
          <reference field="4294967294" count="1" selected="0">
            <x v="1"/>
          </reference>
        </references>
      </pivotArea>
    </format>
    <format dxfId="3498">
      <pivotArea field="12" grandRow="1" outline="0" collapsedLevelsAreSubtotals="1" axis="axisRow" fieldPosition="0">
        <references count="1">
          <reference field="4294967294" count="1" selected="0">
            <x v="1"/>
          </reference>
        </references>
      </pivotArea>
    </format>
    <format dxfId="3497">
      <pivotArea field="12" dataOnly="0" labelOnly="1" grandRow="1" outline="0" axis="axisRow" fieldPosition="0">
        <references count="1">
          <reference field="4294967294" count="1" selected="0">
            <x v="1"/>
          </reference>
        </references>
      </pivotArea>
    </format>
    <format dxfId="3496">
      <pivotArea field="12" grandRow="1" outline="0" collapsedLevelsAreSubtotals="1" axis="axisRow" fieldPosition="0">
        <references count="1">
          <reference field="4294967294" count="1" selected="0">
            <x v="1"/>
          </reference>
        </references>
      </pivotArea>
    </format>
    <format dxfId="3495">
      <pivotArea field="12" dataOnly="0" labelOnly="1" grandRow="1" outline="0" axis="axisRow" fieldPosition="0">
        <references count="1">
          <reference field="4294967294" count="1" selected="0">
            <x v="1"/>
          </reference>
        </references>
      </pivotArea>
    </format>
    <format dxfId="3494">
      <pivotArea outline="0" collapsedLevelsAreSubtotals="1" fieldPosition="0"/>
    </format>
    <format dxfId="3493">
      <pivotArea field="12" dataOnly="0" labelOnly="1" grandRow="1" outline="0" axis="axisRow" fieldPosition="0">
        <references count="1">
          <reference field="4294967294" count="1" selected="0">
            <x v="1"/>
          </reference>
        </references>
      </pivotArea>
    </format>
    <format dxfId="3492">
      <pivotArea field="12" dataOnly="0" labelOnly="1" grandRow="1" outline="0" axis="axisRow" fieldPosition="0">
        <references count="1">
          <reference field="4294967294" count="1" selected="0">
            <x v="1"/>
          </reference>
        </references>
      </pivotArea>
    </format>
    <format dxfId="3491">
      <pivotArea field="12" grandRow="1" outline="0" axis="axisRow" fieldPosition="0">
        <references count="1">
          <reference field="4294967294" count="1" selected="0">
            <x v="1"/>
          </reference>
        </references>
      </pivotArea>
    </format>
    <format dxfId="3490">
      <pivotArea field="12" grandRow="1" outline="0" axis="axisRow" fieldPosition="0">
        <references count="1">
          <reference field="4294967294" count="1" selected="0">
            <x v="1"/>
          </reference>
        </references>
      </pivotArea>
    </format>
    <format dxfId="3489">
      <pivotArea field="12" dataOnly="0" labelOnly="1" grandRow="1" outline="0" axis="axisRow" fieldPosition="0">
        <references count="1">
          <reference field="4294967294" count="1" selected="0">
            <x v="1"/>
          </reference>
        </references>
      </pivotArea>
    </format>
    <format dxfId="3488">
      <pivotArea field="12" type="button" dataOnly="0" labelOnly="1" outline="0" axis="axisRow" fieldPosition="0"/>
    </format>
    <format dxfId="3487">
      <pivotArea field="-2" type="button" dataOnly="0" labelOnly="1" outline="0" axis="axisRow" fieldPosition="1"/>
    </format>
    <format dxfId="3486">
      <pivotArea outline="0" collapsedLevelsAreSubtotals="1" fieldPosition="0">
        <references count="2">
          <reference field="4294967294" count="1" selected="0">
            <x v="1"/>
          </reference>
          <reference field="12" count="0" selected="0"/>
        </references>
      </pivotArea>
    </format>
    <format dxfId="3485">
      <pivotArea dataOnly="0" labelOnly="1" outline="0" fieldPosition="0">
        <references count="1">
          <reference field="12" count="0"/>
        </references>
      </pivotArea>
    </format>
    <format dxfId="3484">
      <pivotArea dataOnly="0" labelOnly="1" outline="0" fieldPosition="0">
        <references count="2">
          <reference field="4294967294" count="1">
            <x v="1"/>
          </reference>
          <reference field="12" count="1" selected="0">
            <x v="0"/>
          </reference>
        </references>
      </pivotArea>
    </format>
    <format dxfId="3483">
      <pivotArea dataOnly="0" labelOnly="1" outline="0" fieldPosition="0">
        <references count="2">
          <reference field="4294967294" count="1">
            <x v="1"/>
          </reference>
          <reference field="12" count="1" selected="0">
            <x v="1"/>
          </reference>
        </references>
      </pivotArea>
    </format>
    <format dxfId="3482">
      <pivotArea dataOnly="0" labelOnly="1" outline="0" fieldPosition="0">
        <references count="2">
          <reference field="4294967294" count="1">
            <x v="1"/>
          </reference>
          <reference field="12" count="1" selected="0">
            <x v="2"/>
          </reference>
        </references>
      </pivotArea>
    </format>
    <format dxfId="3481">
      <pivotArea dataOnly="0" labelOnly="1" outline="0" fieldPosition="0">
        <references count="2">
          <reference field="4294967294" count="1">
            <x v="1"/>
          </reference>
          <reference field="12" count="1" selected="0">
            <x v="3"/>
          </reference>
        </references>
      </pivotArea>
    </format>
    <format dxfId="3480">
      <pivotArea dataOnly="0" labelOnly="1" outline="0" fieldPosition="0">
        <references count="2">
          <reference field="4294967294" count="1">
            <x v="1"/>
          </reference>
          <reference field="12" count="1" selected="0">
            <x v="4"/>
          </reference>
        </references>
      </pivotArea>
    </format>
    <format dxfId="3479">
      <pivotArea dataOnly="0" labelOnly="1" outline="0" fieldPosition="0">
        <references count="2">
          <reference field="4294967294" count="1">
            <x v="1"/>
          </reference>
          <reference field="12" count="1" selected="0">
            <x v="5"/>
          </reference>
        </references>
      </pivotArea>
    </format>
    <format dxfId="3478">
      <pivotArea dataOnly="0" labelOnly="1" outline="0" fieldPosition="0">
        <references count="1">
          <reference field="13" count="0"/>
        </references>
      </pivotArea>
    </format>
    <format dxfId="3477">
      <pivotArea dataOnly="0" labelOnly="1" grandCol="1" outline="0" fieldPosition="0"/>
    </format>
    <format dxfId="3476">
      <pivotArea dataOnly="0" labelOnly="1" outline="0" fieldPosition="0">
        <references count="1">
          <reference field="13" count="0"/>
        </references>
      </pivotArea>
    </format>
    <format dxfId="3475">
      <pivotArea dataOnly="0" labelOnly="1" grandCol="1" outline="0" fieldPosition="0"/>
    </format>
    <format dxfId="3474">
      <pivotArea outline="0" collapsedLevelsAreSubtotals="1" fieldPosition="0">
        <references count="2">
          <reference field="4294967294" count="1" selected="0">
            <x v="1"/>
          </reference>
          <reference field="12" count="1" selected="0">
            <x v="0"/>
          </reference>
        </references>
      </pivotArea>
    </format>
    <format dxfId="3473">
      <pivotArea outline="0" collapsedLevelsAreSubtotals="1" fieldPosition="0">
        <references count="2">
          <reference field="4294967294" count="1" selected="0">
            <x v="1"/>
          </reference>
          <reference field="12" count="1" selected="0">
            <x v="1"/>
          </reference>
        </references>
      </pivotArea>
    </format>
    <format dxfId="3472">
      <pivotArea outline="0" collapsedLevelsAreSubtotals="1" fieldPosition="0">
        <references count="2">
          <reference field="4294967294" count="1" selected="0">
            <x v="1"/>
          </reference>
          <reference field="12" count="1" selected="0">
            <x v="3"/>
          </reference>
        </references>
      </pivotArea>
    </format>
    <format dxfId="3471">
      <pivotArea outline="0" collapsedLevelsAreSubtotals="1" fieldPosition="0">
        <references count="2">
          <reference field="4294967294" count="1" selected="0">
            <x v="1"/>
          </reference>
          <reference field="12" count="1" selected="0">
            <x v="2"/>
          </reference>
        </references>
      </pivotArea>
    </format>
    <format dxfId="3470">
      <pivotArea outline="0" collapsedLevelsAreSubtotals="1" fieldPosition="0">
        <references count="2">
          <reference field="4294967294" count="1" selected="0">
            <x v="1"/>
          </reference>
          <reference field="12" count="1" selected="0">
            <x v="4"/>
          </reference>
        </references>
      </pivotArea>
    </format>
    <format dxfId="3469">
      <pivotArea outline="0" collapsedLevelsAreSubtotals="1" fieldPosition="0">
        <references count="2">
          <reference field="4294967294" count="1" selected="0">
            <x v="1"/>
          </reference>
          <reference field="12" count="1" selected="0">
            <x v="5"/>
          </reference>
        </references>
      </pivotArea>
    </format>
    <format dxfId="3468">
      <pivotArea outline="0" fieldPosition="0">
        <references count="2">
          <reference field="4294967294" count="1" selected="0">
            <x v="1"/>
          </reference>
          <reference field="12" count="0" selected="0"/>
        </references>
      </pivotArea>
    </format>
    <format dxfId="3467">
      <pivotArea field="12" type="button" dataOnly="0" labelOnly="1" outline="0" axis="axisRow" fieldPosition="0"/>
    </format>
    <format dxfId="3466">
      <pivotArea field="-2" type="button" dataOnly="0" labelOnly="1" outline="0" axis="axisRow" fieldPosition="1"/>
    </format>
    <format dxfId="3465">
      <pivotArea dataOnly="0" labelOnly="1" outline="0" fieldPosition="0">
        <references count="1">
          <reference field="12" count="0"/>
        </references>
      </pivotArea>
    </format>
    <format dxfId="3464">
      <pivotArea dataOnly="0" labelOnly="1" outline="0" fieldPosition="0">
        <references count="2">
          <reference field="4294967294" count="1">
            <x v="1"/>
          </reference>
          <reference field="12" count="1" selected="0">
            <x v="0"/>
          </reference>
        </references>
      </pivotArea>
    </format>
    <format dxfId="3463">
      <pivotArea dataOnly="0" labelOnly="1" outline="0" fieldPosition="0">
        <references count="2">
          <reference field="4294967294" count="1">
            <x v="1"/>
          </reference>
          <reference field="12" count="1" selected="0">
            <x v="1"/>
          </reference>
        </references>
      </pivotArea>
    </format>
    <format dxfId="3462">
      <pivotArea dataOnly="0" labelOnly="1" outline="0" fieldPosition="0">
        <references count="2">
          <reference field="4294967294" count="1">
            <x v="1"/>
          </reference>
          <reference field="12" count="1" selected="0">
            <x v="2"/>
          </reference>
        </references>
      </pivotArea>
    </format>
    <format dxfId="3461">
      <pivotArea dataOnly="0" labelOnly="1" outline="0" fieldPosition="0">
        <references count="2">
          <reference field="4294967294" count="1">
            <x v="1"/>
          </reference>
          <reference field="12" count="1" selected="0">
            <x v="3"/>
          </reference>
        </references>
      </pivotArea>
    </format>
    <format dxfId="3460">
      <pivotArea dataOnly="0" labelOnly="1" outline="0" fieldPosition="0">
        <references count="2">
          <reference field="4294967294" count="1">
            <x v="1"/>
          </reference>
          <reference field="12" count="1" selected="0">
            <x v="4"/>
          </reference>
        </references>
      </pivotArea>
    </format>
    <format dxfId="3459">
      <pivotArea dataOnly="0" labelOnly="1" outline="0" fieldPosition="0">
        <references count="2">
          <reference field="4294967294" count="1">
            <x v="1"/>
          </reference>
          <reference field="12" count="1" selected="0">
            <x v="5"/>
          </reference>
        </references>
      </pivotArea>
    </format>
    <format dxfId="3458">
      <pivotArea dataOnly="0" labelOnly="1" outline="0" fieldPosition="0">
        <references count="1">
          <reference field="13" count="0"/>
        </references>
      </pivotArea>
    </format>
    <format dxfId="3457">
      <pivotArea dataOnly="0" labelOnly="1" grandCol="1" outline="0" fieldPosition="0"/>
    </format>
    <format dxfId="3456">
      <pivotArea outline="0" fieldPosition="0">
        <references count="2">
          <reference field="4294967294" count="1" selected="0">
            <x v="1"/>
          </reference>
          <reference field="12" count="0" selected="0"/>
        </references>
      </pivotArea>
    </format>
    <format dxfId="3455">
      <pivotArea field="12" type="button" dataOnly="0" labelOnly="1" outline="0" axis="axisRow" fieldPosition="0"/>
    </format>
    <format dxfId="3454">
      <pivotArea field="-2" type="button" dataOnly="0" labelOnly="1" outline="0" axis="axisRow" fieldPosition="1"/>
    </format>
    <format dxfId="3453">
      <pivotArea dataOnly="0" labelOnly="1" outline="0" fieldPosition="0">
        <references count="1">
          <reference field="12" count="0"/>
        </references>
      </pivotArea>
    </format>
    <format dxfId="3452">
      <pivotArea dataOnly="0" labelOnly="1" outline="0" fieldPosition="0">
        <references count="2">
          <reference field="4294967294" count="1">
            <x v="1"/>
          </reference>
          <reference field="12" count="1" selected="0">
            <x v="0"/>
          </reference>
        </references>
      </pivotArea>
    </format>
    <format dxfId="3451">
      <pivotArea dataOnly="0" labelOnly="1" outline="0" fieldPosition="0">
        <references count="2">
          <reference field="4294967294" count="1">
            <x v="1"/>
          </reference>
          <reference field="12" count="1" selected="0">
            <x v="1"/>
          </reference>
        </references>
      </pivotArea>
    </format>
    <format dxfId="3450">
      <pivotArea dataOnly="0" labelOnly="1" outline="0" fieldPosition="0">
        <references count="2">
          <reference field="4294967294" count="1">
            <x v="1"/>
          </reference>
          <reference field="12" count="1" selected="0">
            <x v="2"/>
          </reference>
        </references>
      </pivotArea>
    </format>
    <format dxfId="3449">
      <pivotArea dataOnly="0" labelOnly="1" outline="0" fieldPosition="0">
        <references count="2">
          <reference field="4294967294" count="1">
            <x v="1"/>
          </reference>
          <reference field="12" count="1" selected="0">
            <x v="3"/>
          </reference>
        </references>
      </pivotArea>
    </format>
    <format dxfId="3448">
      <pivotArea dataOnly="0" labelOnly="1" outline="0" fieldPosition="0">
        <references count="2">
          <reference field="4294967294" count="1">
            <x v="1"/>
          </reference>
          <reference field="12" count="1" selected="0">
            <x v="4"/>
          </reference>
        </references>
      </pivotArea>
    </format>
    <format dxfId="3447">
      <pivotArea dataOnly="0" labelOnly="1" outline="0" fieldPosition="0">
        <references count="2">
          <reference field="4294967294" count="1">
            <x v="1"/>
          </reference>
          <reference field="12" count="1" selected="0">
            <x v="5"/>
          </reference>
        </references>
      </pivotArea>
    </format>
    <format dxfId="3446">
      <pivotArea dataOnly="0" labelOnly="1" outline="0" fieldPosition="0">
        <references count="1">
          <reference field="13" count="0"/>
        </references>
      </pivotArea>
    </format>
    <format dxfId="3445">
      <pivotArea dataOnly="0" labelOnly="1" grandCol="1" outline="0" fieldPosition="0"/>
    </format>
    <format dxfId="3444">
      <pivotArea outline="0" fieldPosition="0">
        <references count="2">
          <reference field="4294967294" count="1" selected="0">
            <x v="1"/>
          </reference>
          <reference field="12" count="0" selected="0"/>
        </references>
      </pivotArea>
    </format>
    <format dxfId="3443">
      <pivotArea field="12" type="button" dataOnly="0" labelOnly="1" outline="0" axis="axisRow" fieldPosition="0"/>
    </format>
    <format dxfId="3442">
      <pivotArea field="-2" type="button" dataOnly="0" labelOnly="1" outline="0" axis="axisRow" fieldPosition="1"/>
    </format>
    <format dxfId="3441">
      <pivotArea dataOnly="0" labelOnly="1" outline="0" fieldPosition="0">
        <references count="1">
          <reference field="12" count="0"/>
        </references>
      </pivotArea>
    </format>
    <format dxfId="3440">
      <pivotArea dataOnly="0" labelOnly="1" outline="0" fieldPosition="0">
        <references count="2">
          <reference field="4294967294" count="1">
            <x v="1"/>
          </reference>
          <reference field="12" count="1" selected="0">
            <x v="0"/>
          </reference>
        </references>
      </pivotArea>
    </format>
    <format dxfId="3439">
      <pivotArea dataOnly="0" labelOnly="1" outline="0" fieldPosition="0">
        <references count="2">
          <reference field="4294967294" count="1">
            <x v="1"/>
          </reference>
          <reference field="12" count="1" selected="0">
            <x v="1"/>
          </reference>
        </references>
      </pivotArea>
    </format>
    <format dxfId="3438">
      <pivotArea dataOnly="0" labelOnly="1" outline="0" fieldPosition="0">
        <references count="2">
          <reference field="4294967294" count="1">
            <x v="1"/>
          </reference>
          <reference field="12" count="1" selected="0">
            <x v="2"/>
          </reference>
        </references>
      </pivotArea>
    </format>
    <format dxfId="3437">
      <pivotArea dataOnly="0" labelOnly="1" outline="0" fieldPosition="0">
        <references count="2">
          <reference field="4294967294" count="1">
            <x v="1"/>
          </reference>
          <reference field="12" count="1" selected="0">
            <x v="3"/>
          </reference>
        </references>
      </pivotArea>
    </format>
    <format dxfId="3436">
      <pivotArea dataOnly="0" labelOnly="1" outline="0" fieldPosition="0">
        <references count="2">
          <reference field="4294967294" count="1">
            <x v="1"/>
          </reference>
          <reference field="12" count="1" selected="0">
            <x v="4"/>
          </reference>
        </references>
      </pivotArea>
    </format>
    <format dxfId="3435">
      <pivotArea dataOnly="0" labelOnly="1" outline="0" fieldPosition="0">
        <references count="2">
          <reference field="4294967294" count="1">
            <x v="1"/>
          </reference>
          <reference field="12" count="1" selected="0">
            <x v="5"/>
          </reference>
        </references>
      </pivotArea>
    </format>
    <format dxfId="3434">
      <pivotArea dataOnly="0" labelOnly="1" outline="0" fieldPosition="0">
        <references count="1">
          <reference field="13" count="0"/>
        </references>
      </pivotArea>
    </format>
    <format dxfId="3433">
      <pivotArea dataOnly="0" labelOnly="1" grandCol="1" outline="0" fieldPosition="0"/>
    </format>
    <format dxfId="3432">
      <pivotArea type="origin" dataOnly="0" labelOnly="1" outline="0" fieldPosition="0"/>
    </format>
    <format dxfId="3431">
      <pivotArea field="12" type="button" dataOnly="0" labelOnly="1" outline="0" axis="axisRow" fieldPosition="0"/>
    </format>
    <format dxfId="3430">
      <pivotArea dataOnly="0" labelOnly="1" outline="0" fieldPosition="0">
        <references count="1">
          <reference field="12" count="0"/>
        </references>
      </pivotArea>
    </format>
    <format dxfId="3429">
      <pivotArea field="12" dataOnly="0" labelOnly="1" grandRow="1" outline="0" axis="axisRow" fieldPosition="0">
        <references count="1">
          <reference field="4294967294" count="1" selected="0">
            <x v="1"/>
          </reference>
        </references>
      </pivotArea>
    </format>
    <format dxfId="3428">
      <pivotArea field="12" dataOnly="0" labelOnly="1" grandRow="1" outline="0" axis="axisRow" fieldPosition="0">
        <references count="1">
          <reference field="4294967294" count="1" selected="0">
            <x v="1"/>
          </reference>
        </references>
      </pivotArea>
    </format>
    <format dxfId="3427">
      <pivotArea type="origin" dataOnly="0" labelOnly="1" outline="0" fieldPosition="0"/>
    </format>
    <format dxfId="3426">
      <pivotArea field="12" type="button" dataOnly="0" labelOnly="1" outline="0" axis="axisRow" fieldPosition="0"/>
    </format>
    <format dxfId="3425">
      <pivotArea dataOnly="0" labelOnly="1" outline="0" fieldPosition="0">
        <references count="1">
          <reference field="12" count="0"/>
        </references>
      </pivotArea>
    </format>
    <format dxfId="3424">
      <pivotArea field="12" dataOnly="0" labelOnly="1" grandRow="1" outline="0" axis="axisRow" fieldPosition="0">
        <references count="1">
          <reference field="4294967294" count="1" selected="0">
            <x v="1"/>
          </reference>
        </references>
      </pivotArea>
    </format>
    <format dxfId="3423">
      <pivotArea field="12" dataOnly="0" labelOnly="1" grandRow="1" outline="0" axis="axisRow" fieldPosition="0">
        <references count="1">
          <reference field="4294967294" count="1" selected="0">
            <x v="1"/>
          </reference>
        </references>
      </pivotArea>
    </format>
    <format dxfId="3422">
      <pivotArea type="origin" dataOnly="0" labelOnly="1" outline="0" fieldPosition="0"/>
    </format>
    <format dxfId="3421">
      <pivotArea field="12" type="button" dataOnly="0" labelOnly="1" outline="0" axis="axisRow" fieldPosition="0"/>
    </format>
    <format dxfId="3420">
      <pivotArea dataOnly="0" labelOnly="1" outline="0" fieldPosition="0">
        <references count="1">
          <reference field="12" count="0"/>
        </references>
      </pivotArea>
    </format>
    <format dxfId="3419">
      <pivotArea field="12" dataOnly="0" labelOnly="1" grandRow="1" outline="0" axis="axisRow" fieldPosition="0">
        <references count="1">
          <reference field="4294967294" count="1" selected="0">
            <x v="1"/>
          </reference>
        </references>
      </pivotArea>
    </format>
    <format dxfId="3418">
      <pivotArea field="12" dataOnly="0" labelOnly="1" grandRow="1" outline="0" axis="axisRow" fieldPosition="0">
        <references count="1">
          <reference field="4294967294" count="1" selected="0">
            <x v="1"/>
          </reference>
        </references>
      </pivotArea>
    </format>
    <format dxfId="3417">
      <pivotArea type="origin" dataOnly="0" labelOnly="1" outline="0" fieldPosition="0"/>
    </format>
    <format dxfId="3416">
      <pivotArea field="12" type="button" dataOnly="0" labelOnly="1" outline="0" axis="axisRow" fieldPosition="0"/>
    </format>
    <format dxfId="3415">
      <pivotArea dataOnly="0" labelOnly="1" outline="0" fieldPosition="0">
        <references count="1">
          <reference field="12" count="0"/>
        </references>
      </pivotArea>
    </format>
    <format dxfId="3414">
      <pivotArea field="12" dataOnly="0" labelOnly="1" grandRow="1" outline="0" axis="axisRow" fieldPosition="0">
        <references count="1">
          <reference field="4294967294" count="1" selected="0">
            <x v="1"/>
          </reference>
        </references>
      </pivotArea>
    </format>
    <format dxfId="3413">
      <pivotArea field="12" dataOnly="0" labelOnly="1" grandRow="1" outline="0" axis="axisRow" fieldPosition="0">
        <references count="1">
          <reference field="4294967294" count="1" selected="0">
            <x v="1"/>
          </reference>
        </references>
      </pivotArea>
    </format>
    <format dxfId="3412">
      <pivotArea outline="0" collapsedLevelsAreSubtotals="1" fieldPosition="0"/>
    </format>
    <format dxfId="3411">
      <pivotArea type="origin" dataOnly="0" labelOnly="1" outline="0" offset="B1" fieldPosition="0"/>
    </format>
    <format dxfId="3410">
      <pivotArea field="13" type="button" dataOnly="0" labelOnly="1" outline="0" axis="axisCol" fieldPosition="0"/>
    </format>
    <format dxfId="3409">
      <pivotArea type="topRight" dataOnly="0" labelOnly="1" outline="0" fieldPosition="0"/>
    </format>
    <format dxfId="3408">
      <pivotArea field="-2" type="button" dataOnly="0" labelOnly="1" outline="0" axis="axisRow" fieldPosition="1"/>
    </format>
    <format dxfId="3407">
      <pivotArea dataOnly="0" labelOnly="1" outline="0" fieldPosition="0">
        <references count="2">
          <reference field="4294967294" count="1">
            <x v="1"/>
          </reference>
          <reference field="12" count="1" selected="0">
            <x v="0"/>
          </reference>
        </references>
      </pivotArea>
    </format>
    <format dxfId="3406">
      <pivotArea dataOnly="0" labelOnly="1" outline="0" fieldPosition="0">
        <references count="2">
          <reference field="4294967294" count="1">
            <x v="1"/>
          </reference>
          <reference field="12" count="1" selected="0">
            <x v="1"/>
          </reference>
        </references>
      </pivotArea>
    </format>
    <format dxfId="3405">
      <pivotArea dataOnly="0" labelOnly="1" outline="0" fieldPosition="0">
        <references count="2">
          <reference field="4294967294" count="1">
            <x v="1"/>
          </reference>
          <reference field="12" count="1" selected="0">
            <x v="2"/>
          </reference>
        </references>
      </pivotArea>
    </format>
    <format dxfId="3404">
      <pivotArea dataOnly="0" labelOnly="1" outline="0" fieldPosition="0">
        <references count="2">
          <reference field="4294967294" count="1">
            <x v="1"/>
          </reference>
          <reference field="12" count="1" selected="0">
            <x v="3"/>
          </reference>
        </references>
      </pivotArea>
    </format>
    <format dxfId="3403">
      <pivotArea dataOnly="0" labelOnly="1" outline="0" fieldPosition="0">
        <references count="2">
          <reference field="4294967294" count="1">
            <x v="1"/>
          </reference>
          <reference field="12" count="1" selected="0">
            <x v="4"/>
          </reference>
        </references>
      </pivotArea>
    </format>
    <format dxfId="3402">
      <pivotArea dataOnly="0" labelOnly="1" outline="0" fieldPosition="0">
        <references count="2">
          <reference field="4294967294" count="1">
            <x v="1"/>
          </reference>
          <reference field="12" count="1" selected="0">
            <x v="5"/>
          </reference>
        </references>
      </pivotArea>
    </format>
    <format dxfId="3401">
      <pivotArea dataOnly="0" labelOnly="1" outline="0" fieldPosition="0">
        <references count="1">
          <reference field="13" count="0"/>
        </references>
      </pivotArea>
    </format>
    <format dxfId="3400">
      <pivotArea dataOnly="0" labelOnly="1" grandCol="1" outline="0" fieldPosition="0"/>
    </format>
    <format dxfId="3399">
      <pivotArea outline="0" collapsedLevelsAreSubtotals="1" fieldPosition="0"/>
    </format>
    <format dxfId="3398">
      <pivotArea field="12" type="button" dataOnly="0" labelOnly="1" outline="0" axis="axisRow" fieldPosition="0"/>
    </format>
    <format dxfId="3397">
      <pivotArea field="-2" type="button" dataOnly="0" labelOnly="1" outline="0" axis="axisRow" fieldPosition="1"/>
    </format>
    <format dxfId="3396">
      <pivotArea dataOnly="0" labelOnly="1" outline="0" fieldPosition="0">
        <references count="1">
          <reference field="12" count="0"/>
        </references>
      </pivotArea>
    </format>
    <format dxfId="3395">
      <pivotArea field="12" dataOnly="0" labelOnly="1" grandRow="1" outline="0" axis="axisRow" fieldPosition="0">
        <references count="1">
          <reference field="4294967294" count="1" selected="0">
            <x v="0"/>
          </reference>
        </references>
      </pivotArea>
    </format>
    <format dxfId="3394">
      <pivotArea field="12" dataOnly="0" labelOnly="1" grandRow="1" outline="0" axis="axisRow" fieldPosition="0">
        <references count="1">
          <reference field="4294967294" count="1" selected="0">
            <x v="1"/>
          </reference>
        </references>
      </pivotArea>
    </format>
    <format dxfId="3393">
      <pivotArea field="12" dataOnly="0" labelOnly="1" grandRow="1" outline="0" axis="axisRow" fieldPosition="0">
        <references count="1">
          <reference field="4294967294" count="1" selected="0">
            <x v="0"/>
          </reference>
        </references>
      </pivotArea>
    </format>
    <format dxfId="3392">
      <pivotArea field="12" dataOnly="0" labelOnly="1" grandRow="1" outline="0" axis="axisRow" fieldPosition="0">
        <references count="1">
          <reference field="4294967294" count="1" selected="0">
            <x v="1"/>
          </reference>
        </references>
      </pivotArea>
    </format>
    <format dxfId="3391">
      <pivotArea dataOnly="0" labelOnly="1" outline="0" fieldPosition="0">
        <references count="2">
          <reference field="4294967294" count="2">
            <x v="0"/>
            <x v="1"/>
          </reference>
          <reference field="12" count="1" selected="0">
            <x v="0"/>
          </reference>
        </references>
      </pivotArea>
    </format>
    <format dxfId="3390">
      <pivotArea dataOnly="0" labelOnly="1" outline="0" fieldPosition="0">
        <references count="2">
          <reference field="4294967294" count="2">
            <x v="0"/>
            <x v="1"/>
          </reference>
          <reference field="12" count="1" selected="0">
            <x v="1"/>
          </reference>
        </references>
      </pivotArea>
    </format>
    <format dxfId="3389">
      <pivotArea dataOnly="0" labelOnly="1" outline="0" fieldPosition="0">
        <references count="2">
          <reference field="4294967294" count="2">
            <x v="0"/>
            <x v="1"/>
          </reference>
          <reference field="12" count="1" selected="0">
            <x v="2"/>
          </reference>
        </references>
      </pivotArea>
    </format>
    <format dxfId="3388">
      <pivotArea dataOnly="0" labelOnly="1" outline="0" fieldPosition="0">
        <references count="2">
          <reference field="4294967294" count="2">
            <x v="0"/>
            <x v="1"/>
          </reference>
          <reference field="12" count="1" selected="0">
            <x v="3"/>
          </reference>
        </references>
      </pivotArea>
    </format>
    <format dxfId="3387">
      <pivotArea dataOnly="0" labelOnly="1" outline="0" fieldPosition="0">
        <references count="2">
          <reference field="4294967294" count="2">
            <x v="0"/>
            <x v="1"/>
          </reference>
          <reference field="12" count="1" selected="0">
            <x v="4"/>
          </reference>
        </references>
      </pivotArea>
    </format>
    <format dxfId="3386">
      <pivotArea dataOnly="0" labelOnly="1" outline="0" fieldPosition="0">
        <references count="2">
          <reference field="4294967294" count="2">
            <x v="0"/>
            <x v="1"/>
          </reference>
          <reference field="12" count="1" selected="0">
            <x v="5"/>
          </reference>
        </references>
      </pivotArea>
    </format>
    <format dxfId="3385">
      <pivotArea dataOnly="0" labelOnly="1" outline="0" fieldPosition="0">
        <references count="1">
          <reference field="13" count="0"/>
        </references>
      </pivotArea>
    </format>
    <format dxfId="3384">
      <pivotArea dataOnly="0" labelOnly="1" grandCol="1" outline="0" fieldPosition="0"/>
    </format>
    <format dxfId="3383">
      <pivotArea outline="0" collapsedLevelsAreSubtotals="1" fieldPosition="0"/>
    </format>
    <format dxfId="3382">
      <pivotArea field="12" type="button" dataOnly="0" labelOnly="1" outline="0" axis="axisRow" fieldPosition="0"/>
    </format>
    <format dxfId="3381">
      <pivotArea field="-2" type="button" dataOnly="0" labelOnly="1" outline="0" axis="axisRow" fieldPosition="1"/>
    </format>
    <format dxfId="3380">
      <pivotArea dataOnly="0" labelOnly="1" outline="0" fieldPosition="0">
        <references count="1">
          <reference field="12" count="0"/>
        </references>
      </pivotArea>
    </format>
    <format dxfId="3379">
      <pivotArea field="12" dataOnly="0" labelOnly="1" grandRow="1" outline="0" axis="axisRow" fieldPosition="0">
        <references count="1">
          <reference field="4294967294" count="1" selected="0">
            <x v="0"/>
          </reference>
        </references>
      </pivotArea>
    </format>
    <format dxfId="3378">
      <pivotArea field="12" dataOnly="0" labelOnly="1" grandRow="1" outline="0" axis="axisRow" fieldPosition="0">
        <references count="1">
          <reference field="4294967294" count="1" selected="0">
            <x v="1"/>
          </reference>
        </references>
      </pivotArea>
    </format>
    <format dxfId="3377">
      <pivotArea field="12" dataOnly="0" labelOnly="1" grandRow="1" outline="0" axis="axisRow" fieldPosition="0">
        <references count="1">
          <reference field="4294967294" count="1" selected="0">
            <x v="0"/>
          </reference>
        </references>
      </pivotArea>
    </format>
    <format dxfId="3376">
      <pivotArea field="12" dataOnly="0" labelOnly="1" grandRow="1" outline="0" axis="axisRow" fieldPosition="0">
        <references count="1">
          <reference field="4294967294" count="1" selected="0">
            <x v="1"/>
          </reference>
        </references>
      </pivotArea>
    </format>
    <format dxfId="3375">
      <pivotArea dataOnly="0" labelOnly="1" outline="0" fieldPosition="0">
        <references count="2">
          <reference field="4294967294" count="2">
            <x v="0"/>
            <x v="1"/>
          </reference>
          <reference field="12" count="1" selected="0">
            <x v="0"/>
          </reference>
        </references>
      </pivotArea>
    </format>
    <format dxfId="3374">
      <pivotArea dataOnly="0" labelOnly="1" outline="0" fieldPosition="0">
        <references count="2">
          <reference field="4294967294" count="2">
            <x v="0"/>
            <x v="1"/>
          </reference>
          <reference field="12" count="1" selected="0">
            <x v="1"/>
          </reference>
        </references>
      </pivotArea>
    </format>
    <format dxfId="3373">
      <pivotArea dataOnly="0" labelOnly="1" outline="0" fieldPosition="0">
        <references count="2">
          <reference field="4294967294" count="2">
            <x v="0"/>
            <x v="1"/>
          </reference>
          <reference field="12" count="1" selected="0">
            <x v="2"/>
          </reference>
        </references>
      </pivotArea>
    </format>
    <format dxfId="3372">
      <pivotArea dataOnly="0" labelOnly="1" outline="0" fieldPosition="0">
        <references count="2">
          <reference field="4294967294" count="2">
            <x v="0"/>
            <x v="1"/>
          </reference>
          <reference field="12" count="1" selected="0">
            <x v="3"/>
          </reference>
        </references>
      </pivotArea>
    </format>
    <format dxfId="3371">
      <pivotArea dataOnly="0" labelOnly="1" outline="0" fieldPosition="0">
        <references count="2">
          <reference field="4294967294" count="2">
            <x v="0"/>
            <x v="1"/>
          </reference>
          <reference field="12" count="1" selected="0">
            <x v="4"/>
          </reference>
        </references>
      </pivotArea>
    </format>
    <format dxfId="3370">
      <pivotArea dataOnly="0" labelOnly="1" outline="0" fieldPosition="0">
        <references count="2">
          <reference field="4294967294" count="2">
            <x v="0"/>
            <x v="1"/>
          </reference>
          <reference field="12" count="1" selected="0">
            <x v="5"/>
          </reference>
        </references>
      </pivotArea>
    </format>
    <format dxfId="3369">
      <pivotArea dataOnly="0" labelOnly="1" outline="0" fieldPosition="0">
        <references count="1">
          <reference field="13" count="0"/>
        </references>
      </pivotArea>
    </format>
    <format dxfId="3368">
      <pivotArea dataOnly="0" labelOnly="1" grandCol="1" outline="0" fieldPosition="0"/>
    </format>
    <format dxfId="3367">
      <pivotArea outline="0" collapsedLevelsAreSubtotals="1" fieldPosition="0"/>
    </format>
    <format dxfId="3366">
      <pivotArea field="12" type="button" dataOnly="0" labelOnly="1" outline="0" axis="axisRow" fieldPosition="0"/>
    </format>
    <format dxfId="3365">
      <pivotArea field="-2" type="button" dataOnly="0" labelOnly="1" outline="0" axis="axisRow" fieldPosition="1"/>
    </format>
    <format dxfId="3364">
      <pivotArea dataOnly="0" labelOnly="1" outline="0" fieldPosition="0">
        <references count="1">
          <reference field="12" count="0"/>
        </references>
      </pivotArea>
    </format>
    <format dxfId="3363">
      <pivotArea field="12" dataOnly="0" labelOnly="1" grandRow="1" outline="0" axis="axisRow" fieldPosition="0">
        <references count="1">
          <reference field="4294967294" count="1" selected="0">
            <x v="0"/>
          </reference>
        </references>
      </pivotArea>
    </format>
    <format dxfId="3362">
      <pivotArea field="12" dataOnly="0" labelOnly="1" grandRow="1" outline="0" axis="axisRow" fieldPosition="0">
        <references count="1">
          <reference field="4294967294" count="1" selected="0">
            <x v="1"/>
          </reference>
        </references>
      </pivotArea>
    </format>
    <format dxfId="3361">
      <pivotArea field="12" dataOnly="0" labelOnly="1" grandRow="1" outline="0" axis="axisRow" fieldPosition="0">
        <references count="1">
          <reference field="4294967294" count="1" selected="0">
            <x v="0"/>
          </reference>
        </references>
      </pivotArea>
    </format>
    <format dxfId="3360">
      <pivotArea field="12" dataOnly="0" labelOnly="1" grandRow="1" outline="0" axis="axisRow" fieldPosition="0">
        <references count="1">
          <reference field="4294967294" count="1" selected="0">
            <x v="1"/>
          </reference>
        </references>
      </pivotArea>
    </format>
    <format dxfId="3359">
      <pivotArea dataOnly="0" labelOnly="1" outline="0" fieldPosition="0">
        <references count="2">
          <reference field="4294967294" count="2">
            <x v="0"/>
            <x v="1"/>
          </reference>
          <reference field="12" count="1" selected="0">
            <x v="0"/>
          </reference>
        </references>
      </pivotArea>
    </format>
    <format dxfId="3358">
      <pivotArea dataOnly="0" labelOnly="1" outline="0" fieldPosition="0">
        <references count="2">
          <reference field="4294967294" count="2">
            <x v="0"/>
            <x v="1"/>
          </reference>
          <reference field="12" count="1" selected="0">
            <x v="1"/>
          </reference>
        </references>
      </pivotArea>
    </format>
    <format dxfId="3357">
      <pivotArea dataOnly="0" labelOnly="1" outline="0" fieldPosition="0">
        <references count="2">
          <reference field="4294967294" count="2">
            <x v="0"/>
            <x v="1"/>
          </reference>
          <reference field="12" count="1" selected="0">
            <x v="2"/>
          </reference>
        </references>
      </pivotArea>
    </format>
    <format dxfId="3356">
      <pivotArea dataOnly="0" labelOnly="1" outline="0" fieldPosition="0">
        <references count="2">
          <reference field="4294967294" count="2">
            <x v="0"/>
            <x v="1"/>
          </reference>
          <reference field="12" count="1" selected="0">
            <x v="3"/>
          </reference>
        </references>
      </pivotArea>
    </format>
    <format dxfId="3355">
      <pivotArea dataOnly="0" labelOnly="1" outline="0" fieldPosition="0">
        <references count="2">
          <reference field="4294967294" count="2">
            <x v="0"/>
            <x v="1"/>
          </reference>
          <reference field="12" count="1" selected="0">
            <x v="4"/>
          </reference>
        </references>
      </pivotArea>
    </format>
    <format dxfId="3354">
      <pivotArea dataOnly="0" labelOnly="1" outline="0" fieldPosition="0">
        <references count="2">
          <reference field="4294967294" count="2">
            <x v="0"/>
            <x v="1"/>
          </reference>
          <reference field="12" count="1" selected="0">
            <x v="5"/>
          </reference>
        </references>
      </pivotArea>
    </format>
    <format dxfId="3353">
      <pivotArea dataOnly="0" labelOnly="1" outline="0" fieldPosition="0">
        <references count="1">
          <reference field="13" count="0"/>
        </references>
      </pivotArea>
    </format>
    <format dxfId="3352">
      <pivotArea dataOnly="0" labelOnly="1" grandCol="1" outline="0" fieldPosition="0"/>
    </format>
    <format dxfId="3351">
      <pivotArea outline="0" collapsedLevelsAreSubtotals="1" fieldPosition="0"/>
    </format>
    <format dxfId="3350">
      <pivotArea field="12" type="button" dataOnly="0" labelOnly="1" outline="0" axis="axisRow" fieldPosition="0"/>
    </format>
    <format dxfId="3349">
      <pivotArea field="-2" type="button" dataOnly="0" labelOnly="1" outline="0" axis="axisRow" fieldPosition="1"/>
    </format>
    <format dxfId="3348">
      <pivotArea dataOnly="0" labelOnly="1" outline="0" fieldPosition="0">
        <references count="1">
          <reference field="12" count="0"/>
        </references>
      </pivotArea>
    </format>
    <format dxfId="3347">
      <pivotArea field="12" dataOnly="0" labelOnly="1" grandRow="1" outline="0" axis="axisRow" fieldPosition="0">
        <references count="1">
          <reference field="4294967294" count="1" selected="0">
            <x v="0"/>
          </reference>
        </references>
      </pivotArea>
    </format>
    <format dxfId="3346">
      <pivotArea field="12" dataOnly="0" labelOnly="1" grandRow="1" outline="0" axis="axisRow" fieldPosition="0">
        <references count="1">
          <reference field="4294967294" count="1" selected="0">
            <x v="1"/>
          </reference>
        </references>
      </pivotArea>
    </format>
    <format dxfId="3345">
      <pivotArea field="12" dataOnly="0" labelOnly="1" grandRow="1" outline="0" axis="axisRow" fieldPosition="0">
        <references count="1">
          <reference field="4294967294" count="1" selected="0">
            <x v="0"/>
          </reference>
        </references>
      </pivotArea>
    </format>
    <format dxfId="3344">
      <pivotArea field="12" dataOnly="0" labelOnly="1" grandRow="1" outline="0" axis="axisRow" fieldPosition="0">
        <references count="1">
          <reference field="4294967294" count="1" selected="0">
            <x v="1"/>
          </reference>
        </references>
      </pivotArea>
    </format>
    <format dxfId="3343">
      <pivotArea dataOnly="0" labelOnly="1" outline="0" fieldPosition="0">
        <references count="2">
          <reference field="4294967294" count="2">
            <x v="0"/>
            <x v="1"/>
          </reference>
          <reference field="12" count="1" selected="0">
            <x v="0"/>
          </reference>
        </references>
      </pivotArea>
    </format>
    <format dxfId="3342">
      <pivotArea dataOnly="0" labelOnly="1" outline="0" fieldPosition="0">
        <references count="2">
          <reference field="4294967294" count="2">
            <x v="0"/>
            <x v="1"/>
          </reference>
          <reference field="12" count="1" selected="0">
            <x v="1"/>
          </reference>
        </references>
      </pivotArea>
    </format>
    <format dxfId="3341">
      <pivotArea dataOnly="0" labelOnly="1" outline="0" fieldPosition="0">
        <references count="2">
          <reference field="4294967294" count="2">
            <x v="0"/>
            <x v="1"/>
          </reference>
          <reference field="12" count="1" selected="0">
            <x v="2"/>
          </reference>
        </references>
      </pivotArea>
    </format>
    <format dxfId="3340">
      <pivotArea dataOnly="0" labelOnly="1" outline="0" fieldPosition="0">
        <references count="2">
          <reference field="4294967294" count="2">
            <x v="0"/>
            <x v="1"/>
          </reference>
          <reference field="12" count="1" selected="0">
            <x v="3"/>
          </reference>
        </references>
      </pivotArea>
    </format>
    <format dxfId="3339">
      <pivotArea dataOnly="0" labelOnly="1" outline="0" fieldPosition="0">
        <references count="2">
          <reference field="4294967294" count="2">
            <x v="0"/>
            <x v="1"/>
          </reference>
          <reference field="12" count="1" selected="0">
            <x v="4"/>
          </reference>
        </references>
      </pivotArea>
    </format>
    <format dxfId="3338">
      <pivotArea dataOnly="0" labelOnly="1" outline="0" fieldPosition="0">
        <references count="2">
          <reference field="4294967294" count="2">
            <x v="0"/>
            <x v="1"/>
          </reference>
          <reference field="12" count="1" selected="0">
            <x v="5"/>
          </reference>
        </references>
      </pivotArea>
    </format>
    <format dxfId="3337">
      <pivotArea dataOnly="0" labelOnly="1" outline="0" fieldPosition="0">
        <references count="1">
          <reference field="13" count="0"/>
        </references>
      </pivotArea>
    </format>
    <format dxfId="3336">
      <pivotArea dataOnly="0" labelOnly="1" grandCol="1" outline="0" fieldPosition="0"/>
    </format>
    <format dxfId="3335">
      <pivotArea field="12" type="button" dataOnly="0" labelOnly="1" outline="0" axis="axisRow" fieldPosition="0"/>
    </format>
    <format dxfId="3334">
      <pivotArea field="-2" type="button" dataOnly="0" labelOnly="1" outline="0" axis="axisRow" fieldPosition="1"/>
    </format>
    <format dxfId="3333">
      <pivotArea dataOnly="0" labelOnly="1" outline="0" fieldPosition="0">
        <references count="1">
          <reference field="13" count="0"/>
        </references>
      </pivotArea>
    </format>
    <format dxfId="3332">
      <pivotArea dataOnly="0" labelOnly="1" grandCol="1" outline="0" fieldPosition="0"/>
    </format>
    <format dxfId="3331">
      <pivotArea field="12" grandRow="1" outline="0" axis="axisRow" fieldPosition="0">
        <references count="1">
          <reference field="4294967294" count="1" selected="0">
            <x v="1"/>
          </reference>
        </references>
      </pivotArea>
    </format>
    <format dxfId="3330">
      <pivotArea field="12" dataOnly="0" labelOnly="1" grandRow="1" outline="0" axis="axisRow" fieldPosition="0">
        <references count="1">
          <reference field="4294967294" count="1" selected="0">
            <x v="0"/>
          </reference>
        </references>
      </pivotArea>
    </format>
    <format dxfId="3329">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74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754">
      <pivotArea outline="0" collapsedLevelsAreSubtotals="1" fieldPosition="0"/>
    </format>
    <format dxfId="3753">
      <pivotArea dataOnly="0" labelOnly="1" grandRow="1" outline="0" fieldPosition="0"/>
    </format>
    <format dxfId="3752">
      <pivotArea dataOnly="0" labelOnly="1" outline="0" fieldPosition="0">
        <references count="1">
          <reference field="13" count="0"/>
        </references>
      </pivotArea>
    </format>
    <format dxfId="3751">
      <pivotArea dataOnly="0" labelOnly="1" grandCol="1" outline="0" fieldPosition="0"/>
    </format>
    <format dxfId="3750">
      <pivotArea outline="0" collapsedLevelsAreSubtotals="1" fieldPosition="0"/>
    </format>
    <format dxfId="3749">
      <pivotArea dataOnly="0" labelOnly="1" grandRow="1" outline="0" fieldPosition="0"/>
    </format>
    <format dxfId="3748">
      <pivotArea dataOnly="0" labelOnly="1" outline="0" fieldPosition="0">
        <references count="1">
          <reference field="13" count="0"/>
        </references>
      </pivotArea>
    </format>
    <format dxfId="3747">
      <pivotArea dataOnly="0" labelOnly="1" grandCol="1" outline="0" fieldPosition="0"/>
    </format>
    <format dxfId="3746">
      <pivotArea type="all" dataOnly="0" outline="0" fieldPosition="0"/>
    </format>
    <format dxfId="3745">
      <pivotArea outline="0" collapsedLevelsAreSubtotals="1" fieldPosition="0"/>
    </format>
    <format dxfId="3744">
      <pivotArea outline="0" collapsedLevelsAreSubtotals="1" fieldPosition="0"/>
    </format>
    <format dxfId="3743">
      <pivotArea type="origin" dataOnly="0" labelOnly="1" outline="0" fieldPosition="0"/>
    </format>
    <format dxfId="3742">
      <pivotArea type="origin" dataOnly="0" labelOnly="1" outline="0" fieldPosition="0"/>
    </format>
    <format dxfId="3741">
      <pivotArea type="origin" dataOnly="0" labelOnly="1" outline="0" fieldPosition="0"/>
    </format>
    <format dxfId="3740">
      <pivotArea field="13" type="button" dataOnly="0" labelOnly="1" outline="0" axis="axisCol" fieldPosition="0"/>
    </format>
    <format dxfId="3739">
      <pivotArea type="topRight" dataOnly="0" labelOnly="1" outline="0" fieldPosition="0"/>
    </format>
    <format dxfId="3738">
      <pivotArea dataOnly="0" labelOnly="1" outline="0" fieldPosition="0">
        <references count="1">
          <reference field="13" count="0"/>
        </references>
      </pivotArea>
    </format>
    <format dxfId="3737">
      <pivotArea dataOnly="0" labelOnly="1" grandCol="1" outline="0" fieldPosition="0"/>
    </format>
    <format dxfId="3736">
      <pivotArea outline="0" collapsedLevelsAreSubtotals="1" fieldPosition="0"/>
    </format>
    <format dxfId="3735">
      <pivotArea dataOnly="0" labelOnly="1" outline="0" fieldPosition="0">
        <references count="1">
          <reference field="13" count="0"/>
        </references>
      </pivotArea>
    </format>
    <format dxfId="3734">
      <pivotArea dataOnly="0" labelOnly="1" grandCol="1" outline="0" fieldPosition="0"/>
    </format>
    <format dxfId="3733">
      <pivotArea outline="0" collapsedLevelsAreSubtotals="1" fieldPosition="0"/>
    </format>
    <format dxfId="3732">
      <pivotArea dataOnly="0" labelOnly="1" outline="0" fieldPosition="0">
        <references count="1">
          <reference field="13" count="0"/>
        </references>
      </pivotArea>
    </format>
    <format dxfId="3731">
      <pivotArea dataOnly="0" labelOnly="1" grandCol="1" outline="0" fieldPosition="0"/>
    </format>
    <format dxfId="3730">
      <pivotArea outline="0" collapsedLevelsAreSubtotals="1" fieldPosition="0"/>
    </format>
    <format dxfId="3729">
      <pivotArea dataOnly="0" labelOnly="1" grandRow="1" outline="0" fieldPosition="0"/>
    </format>
    <format dxfId="3728">
      <pivotArea dataOnly="0" labelOnly="1" outline="0" fieldPosition="0">
        <references count="1">
          <reference field="13" count="0"/>
        </references>
      </pivotArea>
    </format>
    <format dxfId="3727">
      <pivotArea dataOnly="0" labelOnly="1" grandCol="1" outline="0" fieldPosition="0"/>
    </format>
    <format dxfId="3726">
      <pivotArea dataOnly="0" labelOnly="1" outline="0" fieldPosition="0">
        <references count="1">
          <reference field="13" count="0"/>
        </references>
      </pivotArea>
    </format>
    <format dxfId="3725">
      <pivotArea dataOnly="0" labelOnly="1" grandCol="1" outline="0" fieldPosition="0"/>
    </format>
    <format dxfId="3724">
      <pivotArea dataOnly="0" labelOnly="1" outline="0" fieldPosition="0">
        <references count="1">
          <reference field="13" count="0"/>
        </references>
      </pivotArea>
    </format>
    <format dxfId="3723">
      <pivotArea dataOnly="0" labelOnly="1" grandCol="1" outline="0" fieldPosition="0"/>
    </format>
    <format dxfId="3722">
      <pivotArea outline="0" collapsedLevelsAreSubtotals="1" fieldPosition="0"/>
    </format>
    <format dxfId="3721">
      <pivotArea dataOnly="0" labelOnly="1" outline="0" fieldPosition="0">
        <references count="1">
          <reference field="13" count="0"/>
        </references>
      </pivotArea>
    </format>
    <format dxfId="3720">
      <pivotArea dataOnly="0" labelOnly="1" grandCol="1" outline="0" fieldPosition="0"/>
    </format>
    <format dxfId="3719">
      <pivotArea grandRow="1" outline="0" collapsedLevelsAreSubtotals="1" fieldPosition="0"/>
    </format>
    <format dxfId="3718">
      <pivotArea dataOnly="0" labelOnly="1" grandRow="1" outline="0" fieldPosition="0"/>
    </format>
    <format dxfId="3717">
      <pivotArea dataOnly="0" labelOnly="1" outline="0" fieldPosition="0">
        <references count="1">
          <reference field="13" count="0"/>
        </references>
      </pivotArea>
    </format>
    <format dxfId="3716">
      <pivotArea outline="0" collapsedLevelsAreSubtotals="1" fieldPosition="0"/>
    </format>
    <format dxfId="3715">
      <pivotArea dataOnly="0" labelOnly="1" grandRow="1" outline="0" fieldPosition="0"/>
    </format>
    <format dxfId="3714">
      <pivotArea dataOnly="0" labelOnly="1" outline="0" fieldPosition="0">
        <references count="1">
          <reference field="13" count="0"/>
        </references>
      </pivotArea>
    </format>
    <format dxfId="3713">
      <pivotArea dataOnly="0" labelOnly="1" grandCol="1" outline="0" fieldPosition="0"/>
    </format>
    <format dxfId="3712">
      <pivotArea outline="0" collapsedLevelsAreSubtotals="1" fieldPosition="0"/>
    </format>
    <format dxfId="3711">
      <pivotArea dataOnly="0" labelOnly="1" grandRow="1" outline="0" fieldPosition="0"/>
    </format>
    <format dxfId="3710">
      <pivotArea dataOnly="0" labelOnly="1" outline="0" fieldPosition="0">
        <references count="1">
          <reference field="13" count="0"/>
        </references>
      </pivotArea>
    </format>
    <format dxfId="3709">
      <pivotArea dataOnly="0" labelOnly="1" grandCol="1" outline="0" fieldPosition="0"/>
    </format>
    <format dxfId="3708">
      <pivotArea outline="0" collapsedLevelsAreSubtotals="1" fieldPosition="0"/>
    </format>
    <format dxfId="3707">
      <pivotArea dataOnly="0" labelOnly="1" grandRow="1" outline="0" fieldPosition="0"/>
    </format>
    <format dxfId="3706">
      <pivotArea dataOnly="0" labelOnly="1" outline="0" fieldPosition="0">
        <references count="1">
          <reference field="13" count="0"/>
        </references>
      </pivotArea>
    </format>
    <format dxfId="3705">
      <pivotArea dataOnly="0" labelOnly="1" grandCol="1" outline="0" fieldPosition="0"/>
    </format>
    <format dxfId="3704">
      <pivotArea dataOnly="0" labelOnly="1" outline="0" fieldPosition="0">
        <references count="1">
          <reference field="13" count="0"/>
        </references>
      </pivotArea>
    </format>
    <format dxfId="3703">
      <pivotArea dataOnly="0" labelOnly="1" grandCol="1" outline="0" fieldPosition="0"/>
    </format>
    <format dxfId="3702">
      <pivotArea grandRow="1" outline="0" collapsedLevelsAreSubtotals="1" fieldPosition="0"/>
    </format>
    <format dxfId="3701">
      <pivotArea dataOnly="0" labelOnly="1" grandRow="1" outline="0" fieldPosition="0"/>
    </format>
    <format dxfId="3700">
      <pivotArea outline="0" collapsedLevelsAreSubtotals="1" fieldPosition="0"/>
    </format>
    <format dxfId="3699">
      <pivotArea dataOnly="0" labelOnly="1" grandRow="1" outline="0" fieldPosition="0"/>
    </format>
    <format dxfId="3698">
      <pivotArea dataOnly="0" labelOnly="1" outline="0" fieldPosition="0">
        <references count="1">
          <reference field="13" count="0"/>
        </references>
      </pivotArea>
    </format>
    <format dxfId="3697">
      <pivotArea dataOnly="0" labelOnly="1" grandCol="1" outline="0" fieldPosition="0"/>
    </format>
    <format dxfId="3696">
      <pivotArea dataOnly="0" labelOnly="1" grandRow="1" outline="0" fieldPosition="0"/>
    </format>
    <format dxfId="3695">
      <pivotArea dataOnly="0" labelOnly="1" grandRow="1" outline="0" fieldPosition="0"/>
    </format>
    <format dxfId="3694">
      <pivotArea type="origin" dataOnly="0" labelOnly="1" outline="0" fieldPosition="0"/>
    </format>
    <format dxfId="3693">
      <pivotArea dataOnly="0" labelOnly="1" grandRow="1" outline="0" fieldPosition="0"/>
    </format>
    <format dxfId="3692">
      <pivotArea type="origin" dataOnly="0" labelOnly="1" outline="0" fieldPosition="0"/>
    </format>
    <format dxfId="3691">
      <pivotArea dataOnly="0" labelOnly="1" grandRow="1" outline="0" fieldPosition="0"/>
    </format>
    <format dxfId="3690">
      <pivotArea field="15" type="button" dataOnly="0" labelOnly="1" outline="0" axis="axisRow" fieldPosition="0"/>
    </format>
    <format dxfId="3689">
      <pivotArea dataOnly="0" labelOnly="1" outline="0" fieldPosition="0">
        <references count="1">
          <reference field="13" count="0"/>
        </references>
      </pivotArea>
    </format>
    <format dxfId="3688">
      <pivotArea dataOnly="0" labelOnly="1" grandCol="1" outline="0" fieldPosition="0"/>
    </format>
    <format dxfId="3687">
      <pivotArea field="15" type="button" dataOnly="0" labelOnly="1" outline="0" axis="axisRow" fieldPosition="0"/>
    </format>
    <format dxfId="3686">
      <pivotArea dataOnly="0" labelOnly="1" outline="0" fieldPosition="0">
        <references count="1">
          <reference field="13" count="0"/>
        </references>
      </pivotArea>
    </format>
    <format dxfId="3685">
      <pivotArea dataOnly="0" labelOnly="1" grandCol="1" outline="0" fieldPosition="0"/>
    </format>
    <format dxfId="3684">
      <pivotArea field="15" type="button" dataOnly="0" labelOnly="1" outline="0" axis="axisRow" fieldPosition="0"/>
    </format>
    <format dxfId="3683">
      <pivotArea dataOnly="0" labelOnly="1" outline="0" fieldPosition="0">
        <references count="1">
          <reference field="13" count="0"/>
        </references>
      </pivotArea>
    </format>
    <format dxfId="3682">
      <pivotArea dataOnly="0" labelOnly="1" grandCol="1" outline="0" fieldPosition="0"/>
    </format>
    <format dxfId="3681">
      <pivotArea field="15" type="button" dataOnly="0" labelOnly="1" outline="0" axis="axisRow" fieldPosition="0"/>
    </format>
    <format dxfId="3680">
      <pivotArea dataOnly="0" labelOnly="1" outline="0" fieldPosition="0">
        <references count="1">
          <reference field="13" count="0"/>
        </references>
      </pivotArea>
    </format>
    <format dxfId="3679">
      <pivotArea dataOnly="0" labelOnly="1" grandCol="1" outline="0" fieldPosition="0"/>
    </format>
    <format dxfId="3678">
      <pivotArea field="15" type="button" dataOnly="0" labelOnly="1" outline="0" axis="axisRow" fieldPosition="0"/>
    </format>
    <format dxfId="3677">
      <pivotArea dataOnly="0" labelOnly="1" outline="0" fieldPosition="0">
        <references count="1">
          <reference field="13" count="0"/>
        </references>
      </pivotArea>
    </format>
    <format dxfId="3676">
      <pivotArea dataOnly="0" labelOnly="1" grandCol="1" outline="0" fieldPosition="0"/>
    </format>
    <format dxfId="3675">
      <pivotArea field="15" type="button" dataOnly="0" labelOnly="1" outline="0" axis="axisRow" fieldPosition="0"/>
    </format>
    <format dxfId="3674">
      <pivotArea dataOnly="0" labelOnly="1" outline="0" fieldPosition="0">
        <references count="1">
          <reference field="13" count="0"/>
        </references>
      </pivotArea>
    </format>
    <format dxfId="3673">
      <pivotArea dataOnly="0" labelOnly="1" grandCol="1" outline="0" fieldPosition="0"/>
    </format>
    <format dxfId="3672">
      <pivotArea grandCol="1" outline="0" collapsedLevelsAreSubtotals="1" fieldPosition="0"/>
    </format>
    <format dxfId="3671">
      <pivotArea dataOnly="0" labelOnly="1" grandCol="1" outline="0" fieldPosition="0"/>
    </format>
    <format dxfId="3670">
      <pivotArea outline="0" fieldPosition="0">
        <references count="1">
          <reference field="13" count="1" selected="0">
            <x v="0"/>
          </reference>
        </references>
      </pivotArea>
    </format>
    <format dxfId="3669">
      <pivotArea type="origin" dataOnly="0" labelOnly="1" outline="0" fieldPosition="0"/>
    </format>
    <format dxfId="3668">
      <pivotArea field="13" type="button" dataOnly="0" labelOnly="1" outline="0" axis="axisCol" fieldPosition="0"/>
    </format>
    <format dxfId="3667">
      <pivotArea field="15" type="button" dataOnly="0" labelOnly="1" outline="0" axis="axisRow" fieldPosition="0"/>
    </format>
    <format dxfId="3666">
      <pivotArea dataOnly="0" labelOnly="1" outline="0" fieldPosition="0">
        <references count="1">
          <reference field="15" count="15">
            <x v="0"/>
            <x v="1"/>
            <x v="3"/>
            <x v="4"/>
            <x v="5"/>
            <x v="8"/>
            <x v="9"/>
            <x v="10"/>
            <x v="11"/>
            <x v="12"/>
            <x v="13"/>
            <x v="14"/>
            <x v="15"/>
            <x v="16"/>
            <x v="17"/>
          </reference>
        </references>
      </pivotArea>
    </format>
    <format dxfId="3665">
      <pivotArea dataOnly="0" labelOnly="1" grandRow="1" outline="0" fieldPosition="0"/>
    </format>
    <format dxfId="3664">
      <pivotArea dataOnly="0" labelOnly="1" outline="0" fieldPosition="0">
        <references count="1">
          <reference field="13" count="1">
            <x v="0"/>
          </reference>
        </references>
      </pivotArea>
    </format>
    <format dxfId="3663">
      <pivotArea outline="0" collapsedLevelsAreSubtotals="1" fieldPosition="0"/>
    </format>
    <format dxfId="3662">
      <pivotArea field="15" type="button" dataOnly="0" labelOnly="1" outline="0" axis="axisRow" fieldPosition="0"/>
    </format>
    <format dxfId="3661">
      <pivotArea dataOnly="0" labelOnly="1" outline="0" fieldPosition="0">
        <references count="1">
          <reference field="15" count="15">
            <x v="0"/>
            <x v="1"/>
            <x v="3"/>
            <x v="4"/>
            <x v="5"/>
            <x v="8"/>
            <x v="9"/>
            <x v="10"/>
            <x v="11"/>
            <x v="12"/>
            <x v="13"/>
            <x v="14"/>
            <x v="15"/>
            <x v="16"/>
            <x v="17"/>
          </reference>
        </references>
      </pivotArea>
    </format>
    <format dxfId="3660">
      <pivotArea dataOnly="0" labelOnly="1" grandRow="1" outline="0" fieldPosition="0"/>
    </format>
    <format dxfId="3659">
      <pivotArea dataOnly="0" labelOnly="1" outline="0" fieldPosition="0">
        <references count="1">
          <reference field="13" count="0"/>
        </references>
      </pivotArea>
    </format>
    <format dxfId="3658">
      <pivotArea dataOnly="0" labelOnly="1" grandCol="1" outline="0" fieldPosition="0"/>
    </format>
    <format dxfId="3657">
      <pivotArea outline="0" collapsedLevelsAreSubtotals="1" fieldPosition="0"/>
    </format>
    <format dxfId="3656">
      <pivotArea field="15" type="button" dataOnly="0" labelOnly="1" outline="0" axis="axisRow" fieldPosition="0"/>
    </format>
    <format dxfId="3655">
      <pivotArea dataOnly="0" labelOnly="1" outline="0" fieldPosition="0">
        <references count="1">
          <reference field="15" count="15">
            <x v="0"/>
            <x v="1"/>
            <x v="3"/>
            <x v="4"/>
            <x v="5"/>
            <x v="8"/>
            <x v="9"/>
            <x v="10"/>
            <x v="11"/>
            <x v="12"/>
            <x v="13"/>
            <x v="14"/>
            <x v="15"/>
            <x v="16"/>
            <x v="17"/>
          </reference>
        </references>
      </pivotArea>
    </format>
    <format dxfId="3654">
      <pivotArea dataOnly="0" labelOnly="1" grandRow="1" outline="0" fieldPosition="0"/>
    </format>
    <format dxfId="3653">
      <pivotArea dataOnly="0" labelOnly="1" outline="0" fieldPosition="0">
        <references count="1">
          <reference field="13" count="0"/>
        </references>
      </pivotArea>
    </format>
    <format dxfId="3652">
      <pivotArea dataOnly="0" labelOnly="1" grandCol="1" outline="0" fieldPosition="0"/>
    </format>
    <format dxfId="3651">
      <pivotArea outline="0" collapsedLevelsAreSubtotals="1" fieldPosition="0"/>
    </format>
    <format dxfId="3650">
      <pivotArea field="15" type="button" dataOnly="0" labelOnly="1" outline="0" axis="axisRow" fieldPosition="0"/>
    </format>
    <format dxfId="3649">
      <pivotArea dataOnly="0" labelOnly="1" outline="0" fieldPosition="0">
        <references count="1">
          <reference field="15" count="15">
            <x v="0"/>
            <x v="1"/>
            <x v="3"/>
            <x v="4"/>
            <x v="5"/>
            <x v="8"/>
            <x v="9"/>
            <x v="10"/>
            <x v="11"/>
            <x v="12"/>
            <x v="13"/>
            <x v="14"/>
            <x v="15"/>
            <x v="16"/>
            <x v="17"/>
          </reference>
        </references>
      </pivotArea>
    </format>
    <format dxfId="3648">
      <pivotArea dataOnly="0" labelOnly="1" grandRow="1" outline="0" fieldPosition="0"/>
    </format>
    <format dxfId="3647">
      <pivotArea dataOnly="0" labelOnly="1" outline="0" fieldPosition="0">
        <references count="1">
          <reference field="13" count="0"/>
        </references>
      </pivotArea>
    </format>
    <format dxfId="3646">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4112">
      <pivotArea type="all" dataOnly="0" outline="0" fieldPosition="0"/>
    </format>
    <format dxfId="4111">
      <pivotArea outline="0" collapsedLevelsAreSubtotals="1" fieldPosition="0"/>
    </format>
    <format dxfId="4110">
      <pivotArea dataOnly="0" labelOnly="1" grandRow="1" outline="0" fieldPosition="0"/>
    </format>
    <format dxfId="4109">
      <pivotArea type="all" dataOnly="0" outline="0" fieldPosition="0"/>
    </format>
    <format dxfId="4108">
      <pivotArea outline="0" collapsedLevelsAreSubtotals="1" fieldPosition="0"/>
    </format>
    <format dxfId="4107">
      <pivotArea dataOnly="0" labelOnly="1" grandRow="1" outline="0" fieldPosition="0"/>
    </format>
    <format dxfId="4106">
      <pivotArea type="all" dataOnly="0" outline="0" fieldPosition="0"/>
    </format>
    <format dxfId="4105">
      <pivotArea type="all" dataOnly="0" outline="0" fieldPosition="0"/>
    </format>
    <format dxfId="4104">
      <pivotArea outline="0" collapsedLevelsAreSubtotals="1" fieldPosition="0"/>
    </format>
    <format dxfId="4103">
      <pivotArea grandRow="1" outline="0" collapsedLevelsAreSubtotals="1" fieldPosition="0"/>
    </format>
    <format dxfId="4102">
      <pivotArea dataOnly="0" labelOnly="1" grandRow="1" outline="0" fieldPosition="0"/>
    </format>
    <format dxfId="4101">
      <pivotArea type="all" dataOnly="0" outline="0" fieldPosition="0"/>
    </format>
    <format dxfId="4100">
      <pivotArea outline="0" collapsedLevelsAreSubtotals="1" fieldPosition="0"/>
    </format>
    <format dxfId="4099">
      <pivotArea dataOnly="0" labelOnly="1" grandRow="1" outline="0" fieldPosition="0"/>
    </format>
    <format dxfId="4098">
      <pivotArea type="all" dataOnly="0" outline="0" fieldPosition="0"/>
    </format>
    <format dxfId="4097">
      <pivotArea outline="0" collapsedLevelsAreSubtotals="1" fieldPosition="0"/>
    </format>
    <format dxfId="4096">
      <pivotArea type="all" dataOnly="0" outline="0" fieldPosition="0"/>
    </format>
    <format dxfId="4095">
      <pivotArea outline="0" collapsedLevelsAreSubtotals="1" fieldPosition="0"/>
    </format>
    <format dxfId="4094">
      <pivotArea grandRow="1" outline="0" collapsedLevelsAreSubtotals="1" fieldPosition="0"/>
    </format>
    <format dxfId="4093">
      <pivotArea dataOnly="0" labelOnly="1" grandRow="1" outline="0" fieldPosition="0"/>
    </format>
    <format dxfId="4092">
      <pivotArea grandRow="1" outline="0" collapsedLevelsAreSubtotals="1" fieldPosition="0"/>
    </format>
    <format dxfId="4091">
      <pivotArea dataOnly="0" labelOnly="1" grandRow="1" outline="0" fieldPosition="0"/>
    </format>
    <format dxfId="4090">
      <pivotArea outline="0" collapsedLevelsAreSubtotals="1" fieldPosition="0"/>
    </format>
    <format dxfId="4089">
      <pivotArea dataOnly="0" labelOnly="1" grandRow="1" outline="0" fieldPosition="0"/>
    </format>
    <format dxfId="4088">
      <pivotArea type="all" dataOnly="0" outline="0" fieldPosition="0"/>
    </format>
    <format dxfId="4087">
      <pivotArea outline="0" collapsedLevelsAreSubtotals="1" fieldPosition="0"/>
    </format>
    <format dxfId="4086">
      <pivotArea dataOnly="0" labelOnly="1" grandRow="1" outline="0" fieldPosition="0"/>
    </format>
    <format dxfId="4085">
      <pivotArea type="all" dataOnly="0" outline="0" fieldPosition="0"/>
    </format>
    <format dxfId="4084">
      <pivotArea outline="0" collapsedLevelsAreSubtotals="1" fieldPosition="0"/>
    </format>
    <format dxfId="4083">
      <pivotArea dataOnly="0" labelOnly="1" grandRow="1" outline="0" fieldPosition="0"/>
    </format>
    <format dxfId="4082">
      <pivotArea grandRow="1" outline="0" collapsedLevelsAreSubtotals="1" fieldPosition="0"/>
    </format>
    <format dxfId="4081">
      <pivotArea dataOnly="0" labelOnly="1" grandRow="1" outline="0" fieldPosition="0"/>
    </format>
    <format dxfId="4080">
      <pivotArea type="all" dataOnly="0" outline="0" fieldPosition="0"/>
    </format>
    <format dxfId="4079">
      <pivotArea outline="0" collapsedLevelsAreSubtotals="1" fieldPosition="0"/>
    </format>
    <format dxfId="4078">
      <pivotArea dataOnly="0" labelOnly="1" grandRow="1" outline="0" fieldPosition="0"/>
    </format>
    <format dxfId="4077">
      <pivotArea type="all" dataOnly="0" outline="0" fieldPosition="0"/>
    </format>
    <format dxfId="4076">
      <pivotArea outline="0" collapsedLevelsAreSubtotals="1" fieldPosition="0"/>
    </format>
    <format dxfId="4075">
      <pivotArea dataOnly="0" labelOnly="1" grandRow="1" outline="0" fieldPosition="0"/>
    </format>
    <format dxfId="4074">
      <pivotArea grandRow="1" outline="0" collapsedLevelsAreSubtotals="1" fieldPosition="0"/>
    </format>
    <format dxfId="4073">
      <pivotArea dataOnly="0" labelOnly="1" grandRow="1" outline="0" fieldPosition="0"/>
    </format>
    <format dxfId="4072">
      <pivotArea grandRow="1" outline="0" collapsedLevelsAreSubtotals="1" fieldPosition="0"/>
    </format>
    <format dxfId="4071">
      <pivotArea dataOnly="0" labelOnly="1" grandRow="1" outline="0" fieldPosition="0"/>
    </format>
    <format dxfId="4070">
      <pivotArea type="all" dataOnly="0" outline="0" fieldPosition="0"/>
    </format>
    <format dxfId="4069">
      <pivotArea outline="0" collapsedLevelsAreSubtotals="1" fieldPosition="0"/>
    </format>
    <format dxfId="4068">
      <pivotArea dataOnly="0" labelOnly="1" grandRow="1" outline="0" fieldPosition="0"/>
    </format>
    <format dxfId="4067">
      <pivotArea type="all" dataOnly="0" outline="0" fieldPosition="0"/>
    </format>
    <format dxfId="4066">
      <pivotArea outline="0" collapsedLevelsAreSubtotals="1" fieldPosition="0"/>
    </format>
    <format dxfId="4065">
      <pivotArea dataOnly="0" labelOnly="1" grandRow="1" outline="0" fieldPosition="0"/>
    </format>
    <format dxfId="4064">
      <pivotArea grandRow="1" outline="0" collapsedLevelsAreSubtotals="1" fieldPosition="0"/>
    </format>
    <format dxfId="4063">
      <pivotArea dataOnly="0" labelOnly="1" grandRow="1" outline="0" fieldPosition="0"/>
    </format>
    <format dxfId="4062">
      <pivotArea type="all" dataOnly="0" outline="0" fieldPosition="0"/>
    </format>
    <format dxfId="4061">
      <pivotArea outline="0" collapsedLevelsAreSubtotals="1" fieldPosition="0"/>
    </format>
    <format dxfId="4060">
      <pivotArea dataOnly="0" labelOnly="1" grandRow="1" outline="0" fieldPosition="0"/>
    </format>
    <format dxfId="4059">
      <pivotArea type="all" dataOnly="0" outline="0" fieldPosition="0"/>
    </format>
    <format dxfId="4058">
      <pivotArea outline="0" collapsedLevelsAreSubtotals="1" fieldPosition="0"/>
    </format>
    <format dxfId="4057">
      <pivotArea dataOnly="0" labelOnly="1" grandRow="1" outline="0" fieldPosition="0"/>
    </format>
    <format dxfId="4056">
      <pivotArea type="all" dataOnly="0" outline="0" fieldPosition="0"/>
    </format>
    <format dxfId="4055">
      <pivotArea outline="0" collapsedLevelsAreSubtotals="1" fieldPosition="0"/>
    </format>
    <format dxfId="4054">
      <pivotArea dataOnly="0" labelOnly="1" grandRow="1" outline="0" fieldPosition="0"/>
    </format>
    <format dxfId="4053">
      <pivotArea grandRow="1" outline="0" collapsedLevelsAreSubtotals="1" fieldPosition="0"/>
    </format>
    <format dxfId="4052">
      <pivotArea dataOnly="0" labelOnly="1" grandRow="1" outline="0" fieldPosition="0"/>
    </format>
    <format dxfId="4051">
      <pivotArea type="all" dataOnly="0" outline="0" fieldPosition="0"/>
    </format>
    <format dxfId="4050">
      <pivotArea outline="0" collapsedLevelsAreSubtotals="1" fieldPosition="0"/>
    </format>
    <format dxfId="4049">
      <pivotArea dataOnly="0" labelOnly="1" grandRow="1" outline="0" fieldPosition="0"/>
    </format>
    <format dxfId="4048">
      <pivotArea grandRow="1" outline="0" collapsedLevelsAreSubtotals="1" fieldPosition="0"/>
    </format>
    <format dxfId="4047">
      <pivotArea dataOnly="0" labelOnly="1" grandRow="1" outline="0" fieldPosition="0"/>
    </format>
    <format dxfId="4046">
      <pivotArea type="all" dataOnly="0" outline="0" fieldPosition="0"/>
    </format>
    <format dxfId="4045">
      <pivotArea outline="0" collapsedLevelsAreSubtotals="1" fieldPosition="0"/>
    </format>
    <format dxfId="4044">
      <pivotArea dataOnly="0" labelOnly="1" grandRow="1" outline="0" fieldPosition="0"/>
    </format>
    <format dxfId="4043">
      <pivotArea grandRow="1" outline="0" collapsedLevelsAreSubtotals="1" fieldPosition="0"/>
    </format>
    <format dxfId="4042">
      <pivotArea dataOnly="0" labelOnly="1" grandRow="1" outline="0" fieldPosition="0"/>
    </format>
    <format dxfId="4041">
      <pivotArea type="all" dataOnly="0" outline="0" fieldPosition="0"/>
    </format>
    <format dxfId="4040">
      <pivotArea outline="0" collapsedLevelsAreSubtotals="1" fieldPosition="0"/>
    </format>
    <format dxfId="4039">
      <pivotArea dataOnly="0" labelOnly="1" grandRow="1" outline="0" fieldPosition="0"/>
    </format>
    <format dxfId="4038">
      <pivotArea type="all" dataOnly="0" outline="0" fieldPosition="0"/>
    </format>
    <format dxfId="4037">
      <pivotArea outline="0" collapsedLevelsAreSubtotals="1" fieldPosition="0"/>
    </format>
    <format dxfId="4036">
      <pivotArea dataOnly="0" labelOnly="1" grandRow="1" outline="0" fieldPosition="0"/>
    </format>
    <format dxfId="4035">
      <pivotArea type="all" dataOnly="0" outline="0" fieldPosition="0"/>
    </format>
    <format dxfId="4034">
      <pivotArea outline="0" collapsedLevelsAreSubtotals="1" fieldPosition="0"/>
    </format>
    <format dxfId="4033">
      <pivotArea dataOnly="0" labelOnly="1" grandRow="1" outline="0" fieldPosition="0"/>
    </format>
    <format dxfId="4032">
      <pivotArea type="all" dataOnly="0" outline="0" fieldPosition="0"/>
    </format>
    <format dxfId="4031">
      <pivotArea outline="0" collapsedLevelsAreSubtotals="1" fieldPosition="0"/>
    </format>
    <format dxfId="4030">
      <pivotArea dataOnly="0" labelOnly="1" grandRow="1" outline="0" fieldPosition="0"/>
    </format>
    <format dxfId="4029">
      <pivotArea type="all" dataOnly="0" outline="0" fieldPosition="0"/>
    </format>
    <format dxfId="4028">
      <pivotArea outline="0" collapsedLevelsAreSubtotals="1" fieldPosition="0"/>
    </format>
    <format dxfId="4027">
      <pivotArea dataOnly="0" labelOnly="1" grandRow="1" outline="0" fieldPosition="0"/>
    </format>
    <format dxfId="4026">
      <pivotArea type="all" dataOnly="0" outline="0" fieldPosition="0"/>
    </format>
    <format dxfId="4025">
      <pivotArea outline="0" collapsedLevelsAreSubtotals="1" fieldPosition="0"/>
    </format>
    <format dxfId="4024">
      <pivotArea dataOnly="0" labelOnly="1" grandRow="1" outline="0" fieldPosition="0"/>
    </format>
    <format dxfId="4023">
      <pivotArea type="all" dataOnly="0" outline="0" fieldPosition="0"/>
    </format>
    <format dxfId="4022">
      <pivotArea outline="0" collapsedLevelsAreSubtotals="1" fieldPosition="0"/>
    </format>
    <format dxfId="4021">
      <pivotArea dataOnly="0" labelOnly="1" grandRow="1" outline="0" fieldPosition="0"/>
    </format>
    <format dxfId="4020">
      <pivotArea type="all" dataOnly="0" outline="0" fieldPosition="0"/>
    </format>
    <format dxfId="4019">
      <pivotArea outline="0" collapsedLevelsAreSubtotals="1" fieldPosition="0"/>
    </format>
    <format dxfId="4018">
      <pivotArea dataOnly="0" labelOnly="1" grandRow="1" outline="0" fieldPosition="0"/>
    </format>
    <format dxfId="4017">
      <pivotArea type="all" dataOnly="0" outline="0" fieldPosition="0"/>
    </format>
    <format dxfId="4016">
      <pivotArea outline="0" collapsedLevelsAreSubtotals="1" fieldPosition="0"/>
    </format>
    <format dxfId="4015">
      <pivotArea dataOnly="0" labelOnly="1" grandRow="1" outline="0" fieldPosition="0"/>
    </format>
    <format dxfId="4014">
      <pivotArea grandRow="1" outline="0" collapsedLevelsAreSubtotals="1" fieldPosition="0"/>
    </format>
    <format dxfId="4013">
      <pivotArea dataOnly="0" labelOnly="1" grandRow="1" outline="0" fieldPosition="0"/>
    </format>
    <format dxfId="4012">
      <pivotArea type="all" dataOnly="0" outline="0" fieldPosition="0"/>
    </format>
    <format dxfId="4011">
      <pivotArea outline="0" collapsedLevelsAreSubtotals="1" fieldPosition="0"/>
    </format>
    <format dxfId="4010">
      <pivotArea dataOnly="0" labelOnly="1" grandRow="1" outline="0" fieldPosition="0"/>
    </format>
    <format dxfId="4009">
      <pivotArea type="all" dataOnly="0" outline="0" fieldPosition="0"/>
    </format>
    <format dxfId="4008">
      <pivotArea outline="0" collapsedLevelsAreSubtotals="1" fieldPosition="0"/>
    </format>
    <format dxfId="4007">
      <pivotArea dataOnly="0" labelOnly="1" grandRow="1" outline="0" fieldPosition="0"/>
    </format>
    <format dxfId="4006">
      <pivotArea type="all" dataOnly="0" outline="0" fieldPosition="0"/>
    </format>
    <format dxfId="4005">
      <pivotArea outline="0" collapsedLevelsAreSubtotals="1" fieldPosition="0"/>
    </format>
    <format dxfId="4004">
      <pivotArea dataOnly="0" labelOnly="1" grandRow="1" outline="0" fieldPosition="0"/>
    </format>
    <format dxfId="4003">
      <pivotArea type="all" dataOnly="0" outline="0" fieldPosition="0"/>
    </format>
    <format dxfId="4002">
      <pivotArea outline="0" collapsedLevelsAreSubtotals="1" fieldPosition="0"/>
    </format>
    <format dxfId="4001">
      <pivotArea dataOnly="0" labelOnly="1" grandRow="1" outline="0" fieldPosition="0"/>
    </format>
    <format dxfId="4000">
      <pivotArea type="all" dataOnly="0" outline="0" fieldPosition="0"/>
    </format>
    <format dxfId="3999">
      <pivotArea outline="0" collapsedLevelsAreSubtotals="1" fieldPosition="0"/>
    </format>
    <format dxfId="3998">
      <pivotArea dataOnly="0" labelOnly="1" grandRow="1" outline="0" fieldPosition="0"/>
    </format>
    <format dxfId="3997">
      <pivotArea outline="0" fieldPosition="0">
        <references count="1">
          <reference field="4294967294" count="1">
            <x v="1"/>
          </reference>
        </references>
      </pivotArea>
    </format>
    <format dxfId="3996">
      <pivotArea type="all" dataOnly="0" outline="0" fieldPosition="0"/>
    </format>
    <format dxfId="3995">
      <pivotArea outline="0" collapsedLevelsAreSubtotals="1" fieldPosition="0"/>
    </format>
    <format dxfId="3994">
      <pivotArea field="24" type="button" dataOnly="0" labelOnly="1" outline="0" axis="axisRow" fieldPosition="0"/>
    </format>
    <format dxfId="3993">
      <pivotArea dataOnly="0" labelOnly="1" grandRow="1" outline="0" fieldPosition="0"/>
    </format>
    <format dxfId="3992">
      <pivotArea dataOnly="0" labelOnly="1" outline="0" fieldPosition="0">
        <references count="1">
          <reference field="4294967294" count="2">
            <x v="0"/>
            <x v="1"/>
          </reference>
        </references>
      </pivotArea>
    </format>
    <format dxfId="3991">
      <pivotArea type="all" dataOnly="0" outline="0" fieldPosition="0"/>
    </format>
    <format dxfId="3990">
      <pivotArea outline="0" collapsedLevelsAreSubtotals="1" fieldPosition="0"/>
    </format>
    <format dxfId="3989">
      <pivotArea field="24" type="button" dataOnly="0" labelOnly="1" outline="0" axis="axisRow" fieldPosition="0"/>
    </format>
    <format dxfId="3988">
      <pivotArea dataOnly="0" labelOnly="1" grandRow="1" outline="0" fieldPosition="0"/>
    </format>
    <format dxfId="3987">
      <pivotArea dataOnly="0" labelOnly="1" outline="0" fieldPosition="0">
        <references count="1">
          <reference field="4294967294" count="2">
            <x v="0"/>
            <x v="1"/>
          </reference>
        </references>
      </pivotArea>
    </format>
    <format dxfId="3986">
      <pivotArea type="all" dataOnly="0" outline="0" fieldPosition="0"/>
    </format>
    <format dxfId="3985">
      <pivotArea outline="0" collapsedLevelsAreSubtotals="1" fieldPosition="0"/>
    </format>
    <format dxfId="3984">
      <pivotArea field="24" type="button" dataOnly="0" labelOnly="1" outline="0" axis="axisRow" fieldPosition="0"/>
    </format>
    <format dxfId="3983">
      <pivotArea dataOnly="0" labelOnly="1" grandRow="1" outline="0" fieldPosition="0"/>
    </format>
    <format dxfId="3982">
      <pivotArea dataOnly="0" labelOnly="1" outline="0" fieldPosition="0">
        <references count="1">
          <reference field="4294967294" count="2">
            <x v="0"/>
            <x v="1"/>
          </reference>
        </references>
      </pivotArea>
    </format>
    <format dxfId="3981">
      <pivotArea type="all" dataOnly="0" outline="0" fieldPosition="0"/>
    </format>
    <format dxfId="3980">
      <pivotArea outline="0" collapsedLevelsAreSubtotals="1" fieldPosition="0"/>
    </format>
    <format dxfId="3979">
      <pivotArea field="24" type="button" dataOnly="0" labelOnly="1" outline="0" axis="axisRow" fieldPosition="0"/>
    </format>
    <format dxfId="3978">
      <pivotArea dataOnly="0" labelOnly="1" grandRow="1" outline="0" fieldPosition="0"/>
    </format>
    <format dxfId="3977">
      <pivotArea dataOnly="0" labelOnly="1" outline="0" fieldPosition="0">
        <references count="1">
          <reference field="4294967294" count="2">
            <x v="0"/>
            <x v="1"/>
          </reference>
        </references>
      </pivotArea>
    </format>
    <format dxfId="3976">
      <pivotArea type="all" dataOnly="0" outline="0" fieldPosition="0"/>
    </format>
    <format dxfId="3975">
      <pivotArea outline="0" collapsedLevelsAreSubtotals="1" fieldPosition="0"/>
    </format>
    <format dxfId="3974">
      <pivotArea field="24" type="button" dataOnly="0" labelOnly="1" outline="0" axis="axisRow" fieldPosition="0"/>
    </format>
    <format dxfId="3973">
      <pivotArea dataOnly="0" labelOnly="1" grandRow="1" outline="0" fieldPosition="0"/>
    </format>
    <format dxfId="3972">
      <pivotArea dataOnly="0" labelOnly="1" outline="0" fieldPosition="0">
        <references count="1">
          <reference field="4294967294" count="2">
            <x v="0"/>
            <x v="1"/>
          </reference>
        </references>
      </pivotArea>
    </format>
    <format dxfId="3971">
      <pivotArea type="all" dataOnly="0" outline="0" fieldPosition="0"/>
    </format>
    <format dxfId="3970">
      <pivotArea outline="0" collapsedLevelsAreSubtotals="1" fieldPosition="0"/>
    </format>
    <format dxfId="3969">
      <pivotArea field="24" type="button" dataOnly="0" labelOnly="1" outline="0" axis="axisRow" fieldPosition="0"/>
    </format>
    <format dxfId="3968">
      <pivotArea dataOnly="0" labelOnly="1" grandRow="1" outline="0" fieldPosition="0"/>
    </format>
    <format dxfId="3967">
      <pivotArea dataOnly="0" labelOnly="1" outline="0" fieldPosition="0">
        <references count="1">
          <reference field="4294967294" count="2">
            <x v="0"/>
            <x v="1"/>
          </reference>
        </references>
      </pivotArea>
    </format>
    <format dxfId="3966">
      <pivotArea type="all" dataOnly="0" outline="0" fieldPosition="0"/>
    </format>
    <format dxfId="3965">
      <pivotArea outline="0" collapsedLevelsAreSubtotals="1" fieldPosition="0"/>
    </format>
    <format dxfId="3964">
      <pivotArea field="24" type="button" dataOnly="0" labelOnly="1" outline="0" axis="axisRow" fieldPosition="0"/>
    </format>
    <format dxfId="3963">
      <pivotArea dataOnly="0" labelOnly="1" grandRow="1" outline="0" fieldPosition="0"/>
    </format>
    <format dxfId="3962">
      <pivotArea dataOnly="0" labelOnly="1" outline="0" fieldPosition="0">
        <references count="1">
          <reference field="4294967294" count="2">
            <x v="0"/>
            <x v="1"/>
          </reference>
        </references>
      </pivotArea>
    </format>
    <format dxfId="3961">
      <pivotArea type="all" dataOnly="0" outline="0" fieldPosition="0"/>
    </format>
    <format dxfId="3960">
      <pivotArea outline="0" collapsedLevelsAreSubtotals="1" fieldPosition="0"/>
    </format>
    <format dxfId="3959">
      <pivotArea field="24" type="button" dataOnly="0" labelOnly="1" outline="0" axis="axisRow" fieldPosition="0"/>
    </format>
    <format dxfId="3958">
      <pivotArea dataOnly="0" labelOnly="1" grandRow="1" outline="0" fieldPosition="0"/>
    </format>
    <format dxfId="3957">
      <pivotArea dataOnly="0" labelOnly="1" outline="0" fieldPosition="0">
        <references count="1">
          <reference field="4294967294" count="2">
            <x v="0"/>
            <x v="1"/>
          </reference>
        </references>
      </pivotArea>
    </format>
    <format dxfId="3956">
      <pivotArea field="24" type="button" dataOnly="0" labelOnly="1" outline="0" axis="axisRow" fieldPosition="0"/>
    </format>
    <format dxfId="3955">
      <pivotArea dataOnly="0" labelOnly="1" outline="0" fieldPosition="0">
        <references count="1">
          <reference field="4294967294" count="2">
            <x v="0"/>
            <x v="1"/>
          </reference>
        </references>
      </pivotArea>
    </format>
    <format dxfId="3954">
      <pivotArea grandRow="1" outline="0" collapsedLevelsAreSubtotals="1" fieldPosition="0"/>
    </format>
    <format dxfId="3953">
      <pivotArea dataOnly="0" labelOnly="1" grandRow="1" outline="0" fieldPosition="0"/>
    </format>
    <format dxfId="3952">
      <pivotArea dataOnly="0" labelOnly="1" outline="0" fieldPosition="0">
        <references count="1">
          <reference field="4294967294" count="1">
            <x v="1"/>
          </reference>
        </references>
      </pivotArea>
    </format>
    <format dxfId="3951">
      <pivotArea type="all" dataOnly="0" outline="0" fieldPosition="0"/>
    </format>
    <format dxfId="3950">
      <pivotArea outline="0" collapsedLevelsAreSubtotals="1" fieldPosition="0"/>
    </format>
    <format dxfId="3949">
      <pivotArea field="24" type="button" dataOnly="0" labelOnly="1" outline="0" axis="axisRow" fieldPosition="0"/>
    </format>
    <format dxfId="3948">
      <pivotArea dataOnly="0" labelOnly="1" grandRow="1" outline="0" fieldPosition="0"/>
    </format>
    <format dxfId="3947">
      <pivotArea dataOnly="0" labelOnly="1" outline="0" fieldPosition="0">
        <references count="1">
          <reference field="4294967294" count="2">
            <x v="0"/>
            <x v="1"/>
          </reference>
        </references>
      </pivotArea>
    </format>
    <format dxfId="3946">
      <pivotArea type="all" dataOnly="0" outline="0" fieldPosition="0"/>
    </format>
    <format dxfId="3945">
      <pivotArea outline="0" collapsedLevelsAreSubtotals="1" fieldPosition="0"/>
    </format>
    <format dxfId="3944">
      <pivotArea field="24" type="button" dataOnly="0" labelOnly="1" outline="0" axis="axisRow" fieldPosition="0"/>
    </format>
    <format dxfId="3943">
      <pivotArea dataOnly="0" labelOnly="1" grandRow="1" outline="0" fieldPosition="0"/>
    </format>
    <format dxfId="3942">
      <pivotArea dataOnly="0" labelOnly="1" outline="0" fieldPosition="0">
        <references count="1">
          <reference field="4294967294" count="2">
            <x v="0"/>
            <x v="1"/>
          </reference>
        </references>
      </pivotArea>
    </format>
    <format dxfId="3941">
      <pivotArea type="all" dataOnly="0" outline="0" fieldPosition="0"/>
    </format>
    <format dxfId="3940">
      <pivotArea outline="0" collapsedLevelsAreSubtotals="1" fieldPosition="0"/>
    </format>
    <format dxfId="3939">
      <pivotArea field="24" type="button" dataOnly="0" labelOnly="1" outline="0" axis="axisRow" fieldPosition="0"/>
    </format>
    <format dxfId="3938">
      <pivotArea dataOnly="0" labelOnly="1" grandRow="1" outline="0" fieldPosition="0"/>
    </format>
    <format dxfId="3937">
      <pivotArea dataOnly="0" labelOnly="1" outline="0" fieldPosition="0">
        <references count="1">
          <reference field="4294967294" count="2">
            <x v="0"/>
            <x v="1"/>
          </reference>
        </references>
      </pivotArea>
    </format>
    <format dxfId="3936">
      <pivotArea type="all" dataOnly="0" outline="0" fieldPosition="0"/>
    </format>
    <format dxfId="3935">
      <pivotArea outline="0" collapsedLevelsAreSubtotals="1" fieldPosition="0"/>
    </format>
    <format dxfId="3934">
      <pivotArea field="24" type="button" dataOnly="0" labelOnly="1" outline="0" axis="axisRow" fieldPosition="0"/>
    </format>
    <format dxfId="3933">
      <pivotArea dataOnly="0" labelOnly="1" grandRow="1" outline="0" fieldPosition="0"/>
    </format>
    <format dxfId="3932">
      <pivotArea dataOnly="0" labelOnly="1" outline="0" fieldPosition="0">
        <references count="1">
          <reference field="4294967294" count="2">
            <x v="0"/>
            <x v="1"/>
          </reference>
        </references>
      </pivotArea>
    </format>
    <format dxfId="3931">
      <pivotArea type="all" dataOnly="0" outline="0" fieldPosition="0"/>
    </format>
    <format dxfId="3930">
      <pivotArea outline="0" collapsedLevelsAreSubtotals="1" fieldPosition="0"/>
    </format>
    <format dxfId="3929">
      <pivotArea field="24" type="button" dataOnly="0" labelOnly="1" outline="0" axis="axisRow" fieldPosition="0"/>
    </format>
    <format dxfId="3928">
      <pivotArea dataOnly="0" labelOnly="1" grandRow="1" outline="0" fieldPosition="0"/>
    </format>
    <format dxfId="3927">
      <pivotArea dataOnly="0" labelOnly="1" outline="0" fieldPosition="0">
        <references count="1">
          <reference field="4294967294" count="2">
            <x v="0"/>
            <x v="1"/>
          </reference>
        </references>
      </pivotArea>
    </format>
    <format dxfId="3926">
      <pivotArea type="all" dataOnly="0" outline="0" fieldPosition="0"/>
    </format>
    <format dxfId="3925">
      <pivotArea outline="0" collapsedLevelsAreSubtotals="1" fieldPosition="0"/>
    </format>
    <format dxfId="3924">
      <pivotArea field="24" type="button" dataOnly="0" labelOnly="1" outline="0" axis="axisRow" fieldPosition="0"/>
    </format>
    <format dxfId="3923">
      <pivotArea dataOnly="0" labelOnly="1" grandRow="1" outline="0" fieldPosition="0"/>
    </format>
    <format dxfId="3922">
      <pivotArea dataOnly="0" labelOnly="1" outline="0" fieldPosition="0">
        <references count="1">
          <reference field="4294967294" count="2">
            <x v="0"/>
            <x v="1"/>
          </reference>
        </references>
      </pivotArea>
    </format>
    <format dxfId="3921">
      <pivotArea type="all" dataOnly="0" outline="0" fieldPosition="0"/>
    </format>
    <format dxfId="3920">
      <pivotArea outline="0" collapsedLevelsAreSubtotals="1" fieldPosition="0"/>
    </format>
    <format dxfId="3919">
      <pivotArea field="24" type="button" dataOnly="0" labelOnly="1" outline="0" axis="axisRow" fieldPosition="0"/>
    </format>
    <format dxfId="3918">
      <pivotArea dataOnly="0" labelOnly="1" grandRow="1" outline="0" fieldPosition="0"/>
    </format>
    <format dxfId="3917">
      <pivotArea dataOnly="0" labelOnly="1" outline="0" fieldPosition="0">
        <references count="1">
          <reference field="4294967294" count="2">
            <x v="0"/>
            <x v="1"/>
          </reference>
        </references>
      </pivotArea>
    </format>
    <format dxfId="3916">
      <pivotArea type="all" dataOnly="0" outline="0" fieldPosition="0"/>
    </format>
    <format dxfId="3915">
      <pivotArea outline="0" collapsedLevelsAreSubtotals="1" fieldPosition="0"/>
    </format>
    <format dxfId="3914">
      <pivotArea field="24" type="button" dataOnly="0" labelOnly="1" outline="0" axis="axisRow" fieldPosition="0"/>
    </format>
    <format dxfId="3913">
      <pivotArea dataOnly="0" labelOnly="1" grandRow="1" outline="0" fieldPosition="0"/>
    </format>
    <format dxfId="3912">
      <pivotArea dataOnly="0" labelOnly="1" outline="0" fieldPosition="0">
        <references count="1">
          <reference field="4294967294" count="2">
            <x v="0"/>
            <x v="1"/>
          </reference>
        </references>
      </pivotArea>
    </format>
    <format dxfId="3911">
      <pivotArea field="24" type="button" dataOnly="0" labelOnly="1" outline="0" axis="axisRow" fieldPosition="0"/>
    </format>
    <format dxfId="3910">
      <pivotArea dataOnly="0" labelOnly="1" outline="0" fieldPosition="0">
        <references count="1">
          <reference field="4294967294" count="2">
            <x v="0"/>
            <x v="1"/>
          </reference>
        </references>
      </pivotArea>
    </format>
    <format dxfId="3909">
      <pivotArea type="all" dataOnly="0" outline="0" fieldPosition="0"/>
    </format>
    <format dxfId="3908">
      <pivotArea outline="0" collapsedLevelsAreSubtotals="1" fieldPosition="0"/>
    </format>
    <format dxfId="3907">
      <pivotArea field="24" type="button" dataOnly="0" labelOnly="1" outline="0" axis="axisRow" fieldPosition="0"/>
    </format>
    <format dxfId="3906">
      <pivotArea dataOnly="0" labelOnly="1" grandRow="1" outline="0" fieldPosition="0"/>
    </format>
    <format dxfId="3905">
      <pivotArea dataOnly="0" labelOnly="1" outline="0" fieldPosition="0">
        <references count="1">
          <reference field="4294967294" count="2">
            <x v="0"/>
            <x v="1"/>
          </reference>
        </references>
      </pivotArea>
    </format>
    <format dxfId="3904">
      <pivotArea type="all" dataOnly="0" outline="0" fieldPosition="0"/>
    </format>
    <format dxfId="3903">
      <pivotArea outline="0" collapsedLevelsAreSubtotals="1" fieldPosition="0"/>
    </format>
    <format dxfId="3902">
      <pivotArea field="24" type="button" dataOnly="0" labelOnly="1" outline="0" axis="axisRow" fieldPosition="0"/>
    </format>
    <format dxfId="3901">
      <pivotArea dataOnly="0" labelOnly="1" grandRow="1" outline="0" fieldPosition="0"/>
    </format>
    <format dxfId="3900">
      <pivotArea dataOnly="0" labelOnly="1" outline="0" fieldPosition="0">
        <references count="1">
          <reference field="4294967294" count="2">
            <x v="0"/>
            <x v="1"/>
          </reference>
        </references>
      </pivotArea>
    </format>
    <format dxfId="3899">
      <pivotArea type="all" dataOnly="0" outline="0" fieldPosition="0"/>
    </format>
    <format dxfId="3898">
      <pivotArea outline="0" collapsedLevelsAreSubtotals="1" fieldPosition="0"/>
    </format>
    <format dxfId="3897">
      <pivotArea field="24" type="button" dataOnly="0" labelOnly="1" outline="0" axis="axisRow" fieldPosition="0"/>
    </format>
    <format dxfId="3896">
      <pivotArea dataOnly="0" labelOnly="1" grandRow="1" outline="0" fieldPosition="0"/>
    </format>
    <format dxfId="3895">
      <pivotArea dataOnly="0" labelOnly="1" outline="0" fieldPosition="0">
        <references count="1">
          <reference field="4294967294" count="2">
            <x v="0"/>
            <x v="1"/>
          </reference>
        </references>
      </pivotArea>
    </format>
    <format dxfId="3894">
      <pivotArea grandRow="1" outline="0" collapsedLevelsAreSubtotals="1" fieldPosition="0"/>
    </format>
    <format dxfId="3893">
      <pivotArea dataOnly="0" labelOnly="1" grandRow="1" outline="0" fieldPosition="0"/>
    </format>
    <format dxfId="3892">
      <pivotArea grandRow="1" outline="0" collapsedLevelsAreSubtotals="1" fieldPosition="0"/>
    </format>
    <format dxfId="3891">
      <pivotArea dataOnly="0" labelOnly="1" grandRow="1" outline="0" fieldPosition="0"/>
    </format>
    <format dxfId="3890">
      <pivotArea type="all" dataOnly="0" outline="0" fieldPosition="0"/>
    </format>
    <format dxfId="3889">
      <pivotArea outline="0" collapsedLevelsAreSubtotals="1" fieldPosition="0"/>
    </format>
    <format dxfId="3888">
      <pivotArea field="24" type="button" dataOnly="0" labelOnly="1" outline="0" axis="axisRow" fieldPosition="0"/>
    </format>
    <format dxfId="3887">
      <pivotArea dataOnly="0" labelOnly="1" grandRow="1" outline="0" fieldPosition="0"/>
    </format>
    <format dxfId="3886">
      <pivotArea dataOnly="0" labelOnly="1" outline="0" fieldPosition="0">
        <references count="1">
          <reference field="4294967294" count="2">
            <x v="0"/>
            <x v="1"/>
          </reference>
        </references>
      </pivotArea>
    </format>
    <format dxfId="3885">
      <pivotArea type="all" dataOnly="0" outline="0" fieldPosition="0"/>
    </format>
    <format dxfId="3884">
      <pivotArea outline="0" collapsedLevelsAreSubtotals="1" fieldPosition="0"/>
    </format>
    <format dxfId="3883">
      <pivotArea field="24" type="button" dataOnly="0" labelOnly="1" outline="0" axis="axisRow" fieldPosition="0"/>
    </format>
    <format dxfId="3882">
      <pivotArea dataOnly="0" labelOnly="1" grandRow="1" outline="0" fieldPosition="0"/>
    </format>
    <format dxfId="3881">
      <pivotArea dataOnly="0" labelOnly="1" outline="0" fieldPosition="0">
        <references count="1">
          <reference field="4294967294" count="2">
            <x v="0"/>
            <x v="1"/>
          </reference>
        </references>
      </pivotArea>
    </format>
    <format dxfId="3880">
      <pivotArea type="all" dataOnly="0" outline="0" fieldPosition="0"/>
    </format>
    <format dxfId="3879">
      <pivotArea outline="0" collapsedLevelsAreSubtotals="1" fieldPosition="0"/>
    </format>
    <format dxfId="3878">
      <pivotArea field="24" type="button" dataOnly="0" labelOnly="1" outline="0" axis="axisRow" fieldPosition="0"/>
    </format>
    <format dxfId="3877">
      <pivotArea dataOnly="0" labelOnly="1" grandRow="1" outline="0" fieldPosition="0"/>
    </format>
    <format dxfId="3876">
      <pivotArea dataOnly="0" labelOnly="1" outline="0" fieldPosition="0">
        <references count="1">
          <reference field="4294967294" count="2">
            <x v="0"/>
            <x v="1"/>
          </reference>
        </references>
      </pivotArea>
    </format>
    <format dxfId="3875">
      <pivotArea type="all" dataOnly="0" outline="0" fieldPosition="0"/>
    </format>
    <format dxfId="3874">
      <pivotArea outline="0" collapsedLevelsAreSubtotals="1" fieldPosition="0"/>
    </format>
    <format dxfId="3873">
      <pivotArea field="24" type="button" dataOnly="0" labelOnly="1" outline="0" axis="axisRow" fieldPosition="0"/>
    </format>
    <format dxfId="3872">
      <pivotArea dataOnly="0" labelOnly="1" grandRow="1" outline="0" fieldPosition="0"/>
    </format>
    <format dxfId="3871">
      <pivotArea dataOnly="0" labelOnly="1" outline="0" fieldPosition="0">
        <references count="1">
          <reference field="4294967294" count="2">
            <x v="0"/>
            <x v="1"/>
          </reference>
        </references>
      </pivotArea>
    </format>
    <format dxfId="3870">
      <pivotArea type="all" dataOnly="0" outline="0" fieldPosition="0"/>
    </format>
    <format dxfId="3869">
      <pivotArea outline="0" collapsedLevelsAreSubtotals="1" fieldPosition="0"/>
    </format>
    <format dxfId="3868">
      <pivotArea field="24" type="button" dataOnly="0" labelOnly="1" outline="0" axis="axisRow" fieldPosition="0"/>
    </format>
    <format dxfId="3867">
      <pivotArea dataOnly="0" labelOnly="1" grandRow="1" outline="0" fieldPosition="0"/>
    </format>
    <format dxfId="3866">
      <pivotArea dataOnly="0" labelOnly="1" outline="0" fieldPosition="0">
        <references count="1">
          <reference field="4294967294" count="2">
            <x v="0"/>
            <x v="1"/>
          </reference>
        </references>
      </pivotArea>
    </format>
    <format dxfId="3865">
      <pivotArea type="all" dataOnly="0" outline="0" fieldPosition="0"/>
    </format>
    <format dxfId="3864">
      <pivotArea outline="0" collapsedLevelsAreSubtotals="1" fieldPosition="0"/>
    </format>
    <format dxfId="3863">
      <pivotArea field="24" type="button" dataOnly="0" labelOnly="1" outline="0" axis="axisRow" fieldPosition="0"/>
    </format>
    <format dxfId="3862">
      <pivotArea dataOnly="0" labelOnly="1" grandRow="1" outline="0" fieldPosition="0"/>
    </format>
    <format dxfId="3861">
      <pivotArea dataOnly="0" labelOnly="1" outline="0" fieldPosition="0">
        <references count="1">
          <reference field="4294967294" count="2">
            <x v="0"/>
            <x v="1"/>
          </reference>
        </references>
      </pivotArea>
    </format>
    <format dxfId="3860">
      <pivotArea type="all" dataOnly="0" outline="0" fieldPosition="0"/>
    </format>
    <format dxfId="3859">
      <pivotArea outline="0" collapsedLevelsAreSubtotals="1" fieldPosition="0"/>
    </format>
    <format dxfId="3858">
      <pivotArea field="24" type="button" dataOnly="0" labelOnly="1" outline="0" axis="axisRow" fieldPosition="0"/>
    </format>
    <format dxfId="3857">
      <pivotArea dataOnly="0" labelOnly="1" grandRow="1" outline="0" fieldPosition="0"/>
    </format>
    <format dxfId="3856">
      <pivotArea dataOnly="0" labelOnly="1" outline="0" fieldPosition="0">
        <references count="1">
          <reference field="4294967294" count="2">
            <x v="0"/>
            <x v="1"/>
          </reference>
        </references>
      </pivotArea>
    </format>
    <format dxfId="3855">
      <pivotArea type="all" dataOnly="0" outline="0" fieldPosition="0"/>
    </format>
    <format dxfId="3854">
      <pivotArea outline="0" collapsedLevelsAreSubtotals="1" fieldPosition="0"/>
    </format>
    <format dxfId="3853">
      <pivotArea field="24" type="button" dataOnly="0" labelOnly="1" outline="0" axis="axisRow" fieldPosition="0"/>
    </format>
    <format dxfId="3852">
      <pivotArea dataOnly="0" labelOnly="1" grandRow="1" outline="0" fieldPosition="0"/>
    </format>
    <format dxfId="3851">
      <pivotArea dataOnly="0" labelOnly="1" outline="0" fieldPosition="0">
        <references count="1">
          <reference field="4294967294" count="2">
            <x v="0"/>
            <x v="1"/>
          </reference>
        </references>
      </pivotArea>
    </format>
    <format dxfId="3850">
      <pivotArea type="all" dataOnly="0" outline="0" fieldPosition="0"/>
    </format>
    <format dxfId="3849">
      <pivotArea outline="0" collapsedLevelsAreSubtotals="1" fieldPosition="0"/>
    </format>
    <format dxfId="3848">
      <pivotArea field="24" type="button" dataOnly="0" labelOnly="1" outline="0" axis="axisRow" fieldPosition="0"/>
    </format>
    <format dxfId="3847">
      <pivotArea dataOnly="0" labelOnly="1" grandRow="1" outline="0" fieldPosition="0"/>
    </format>
    <format dxfId="3846">
      <pivotArea dataOnly="0" labelOnly="1" outline="0" fieldPosition="0">
        <references count="1">
          <reference field="4294967294" count="2">
            <x v="0"/>
            <x v="1"/>
          </reference>
        </references>
      </pivotArea>
    </format>
    <format dxfId="3845">
      <pivotArea type="all" dataOnly="0" outline="0" fieldPosition="0"/>
    </format>
    <format dxfId="3844">
      <pivotArea outline="0" collapsedLevelsAreSubtotals="1" fieldPosition="0"/>
    </format>
    <format dxfId="3843">
      <pivotArea field="24" type="button" dataOnly="0" labelOnly="1" outline="0" axis="axisRow" fieldPosition="0"/>
    </format>
    <format dxfId="3842">
      <pivotArea dataOnly="0" labelOnly="1" grandRow="1" outline="0" fieldPosition="0"/>
    </format>
    <format dxfId="3841">
      <pivotArea dataOnly="0" labelOnly="1" outline="0" fieldPosition="0">
        <references count="1">
          <reference field="4294967294" count="2">
            <x v="0"/>
            <x v="1"/>
          </reference>
        </references>
      </pivotArea>
    </format>
    <format dxfId="3840">
      <pivotArea type="all" dataOnly="0" outline="0" fieldPosition="0"/>
    </format>
    <format dxfId="3839">
      <pivotArea outline="0" collapsedLevelsAreSubtotals="1" fieldPosition="0"/>
    </format>
    <format dxfId="3838">
      <pivotArea field="24" type="button" dataOnly="0" labelOnly="1" outline="0" axis="axisRow" fieldPosition="0"/>
    </format>
    <format dxfId="3837">
      <pivotArea dataOnly="0" labelOnly="1" grandRow="1" outline="0" fieldPosition="0"/>
    </format>
    <format dxfId="3836">
      <pivotArea dataOnly="0" labelOnly="1" outline="0" fieldPosition="0">
        <references count="1">
          <reference field="4294967294" count="2">
            <x v="0"/>
            <x v="1"/>
          </reference>
        </references>
      </pivotArea>
    </format>
    <format dxfId="3835">
      <pivotArea type="all" dataOnly="0" outline="0" fieldPosition="0"/>
    </format>
    <format dxfId="3834">
      <pivotArea outline="0" collapsedLevelsAreSubtotals="1" fieldPosition="0"/>
    </format>
    <format dxfId="3833">
      <pivotArea field="24" type="button" dataOnly="0" labelOnly="1" outline="0" axis="axisRow" fieldPosition="0"/>
    </format>
    <format dxfId="3832">
      <pivotArea dataOnly="0" labelOnly="1" grandRow="1" outline="0" fieldPosition="0"/>
    </format>
    <format dxfId="3831">
      <pivotArea dataOnly="0" labelOnly="1" outline="0" fieldPosition="0">
        <references count="1">
          <reference field="4294967294" count="2">
            <x v="0"/>
            <x v="1"/>
          </reference>
        </references>
      </pivotArea>
    </format>
    <format dxfId="3830">
      <pivotArea type="all" dataOnly="0" outline="0" fieldPosition="0"/>
    </format>
    <format dxfId="3829">
      <pivotArea outline="0" collapsedLevelsAreSubtotals="1" fieldPosition="0"/>
    </format>
    <format dxfId="3828">
      <pivotArea field="24" type="button" dataOnly="0" labelOnly="1" outline="0" axis="axisRow" fieldPosition="0"/>
    </format>
    <format dxfId="3827">
      <pivotArea dataOnly="0" labelOnly="1" grandRow="1" outline="0" fieldPosition="0"/>
    </format>
    <format dxfId="3826">
      <pivotArea dataOnly="0" labelOnly="1" outline="0" fieldPosition="0">
        <references count="1">
          <reference field="4294967294" count="2">
            <x v="0"/>
            <x v="1"/>
          </reference>
        </references>
      </pivotArea>
    </format>
    <format dxfId="3825">
      <pivotArea type="all" dataOnly="0" outline="0" fieldPosition="0"/>
    </format>
    <format dxfId="3824">
      <pivotArea outline="0" collapsedLevelsAreSubtotals="1" fieldPosition="0"/>
    </format>
    <format dxfId="3823">
      <pivotArea field="24" type="button" dataOnly="0" labelOnly="1" outline="0" axis="axisRow" fieldPosition="0"/>
    </format>
    <format dxfId="3822">
      <pivotArea dataOnly="0" labelOnly="1" grandRow="1" outline="0" fieldPosition="0"/>
    </format>
    <format dxfId="3821">
      <pivotArea dataOnly="0" labelOnly="1" outline="0" fieldPosition="0">
        <references count="1">
          <reference field="4294967294" count="2">
            <x v="0"/>
            <x v="1"/>
          </reference>
        </references>
      </pivotArea>
    </format>
    <format dxfId="3820">
      <pivotArea type="all" dataOnly="0" outline="0" fieldPosition="0"/>
    </format>
    <format dxfId="3819">
      <pivotArea outline="0" collapsedLevelsAreSubtotals="1" fieldPosition="0"/>
    </format>
    <format dxfId="3818">
      <pivotArea field="24" type="button" dataOnly="0" labelOnly="1" outline="0" axis="axisRow" fieldPosition="0"/>
    </format>
    <format dxfId="3817">
      <pivotArea dataOnly="0" labelOnly="1" grandRow="1" outline="0" fieldPosition="0"/>
    </format>
    <format dxfId="3816">
      <pivotArea dataOnly="0" labelOnly="1" outline="0" fieldPosition="0">
        <references count="1">
          <reference field="4294967294" count="2">
            <x v="0"/>
            <x v="1"/>
          </reference>
        </references>
      </pivotArea>
    </format>
    <format dxfId="3815">
      <pivotArea type="all" dataOnly="0" outline="0" fieldPosition="0"/>
    </format>
    <format dxfId="3814">
      <pivotArea outline="0" collapsedLevelsAreSubtotals="1" fieldPosition="0"/>
    </format>
    <format dxfId="3813">
      <pivotArea field="24" type="button" dataOnly="0" labelOnly="1" outline="0" axis="axisRow" fieldPosition="0"/>
    </format>
    <format dxfId="3812">
      <pivotArea dataOnly="0" labelOnly="1" grandRow="1" outline="0" fieldPosition="0"/>
    </format>
    <format dxfId="3811">
      <pivotArea dataOnly="0" labelOnly="1" outline="0" fieldPosition="0">
        <references count="1">
          <reference field="4294967294" count="2">
            <x v="0"/>
            <x v="1"/>
          </reference>
        </references>
      </pivotArea>
    </format>
    <format dxfId="3810">
      <pivotArea type="all" dataOnly="0" outline="0" fieldPosition="0"/>
    </format>
    <format dxfId="3809">
      <pivotArea outline="0" collapsedLevelsAreSubtotals="1" fieldPosition="0"/>
    </format>
    <format dxfId="3808">
      <pivotArea field="24" type="button" dataOnly="0" labelOnly="1" outline="0" axis="axisRow" fieldPosition="0"/>
    </format>
    <format dxfId="3807">
      <pivotArea dataOnly="0" labelOnly="1" grandRow="1" outline="0" fieldPosition="0"/>
    </format>
    <format dxfId="3806">
      <pivotArea dataOnly="0" labelOnly="1" outline="0" fieldPosition="0">
        <references count="1">
          <reference field="4294967294" count="2">
            <x v="0"/>
            <x v="1"/>
          </reference>
        </references>
      </pivotArea>
    </format>
    <format dxfId="3805">
      <pivotArea type="all" dataOnly="0" outline="0" fieldPosition="0"/>
    </format>
    <format dxfId="3804">
      <pivotArea outline="0" collapsedLevelsAreSubtotals="1" fieldPosition="0"/>
    </format>
    <format dxfId="3803">
      <pivotArea field="24" type="button" dataOnly="0" labelOnly="1" outline="0" axis="axisRow" fieldPosition="0"/>
    </format>
    <format dxfId="3802">
      <pivotArea dataOnly="0" labelOnly="1" grandRow="1" outline="0" fieldPosition="0"/>
    </format>
    <format dxfId="3801">
      <pivotArea dataOnly="0" labelOnly="1" outline="0" fieldPosition="0">
        <references count="1">
          <reference field="4294967294" count="2">
            <x v="0"/>
            <x v="1"/>
          </reference>
        </references>
      </pivotArea>
    </format>
    <format dxfId="3800">
      <pivotArea type="all" dataOnly="0" outline="0" fieldPosition="0"/>
    </format>
    <format dxfId="3799">
      <pivotArea outline="0" collapsedLevelsAreSubtotals="1" fieldPosition="0"/>
    </format>
    <format dxfId="3798">
      <pivotArea field="24" type="button" dataOnly="0" labelOnly="1" outline="0" axis="axisRow" fieldPosition="0"/>
    </format>
    <format dxfId="3797">
      <pivotArea dataOnly="0" labelOnly="1" grandRow="1" outline="0" fieldPosition="0"/>
    </format>
    <format dxfId="3796">
      <pivotArea dataOnly="0" labelOnly="1" outline="0" fieldPosition="0">
        <references count="1">
          <reference field="4294967294" count="2">
            <x v="0"/>
            <x v="1"/>
          </reference>
        </references>
      </pivotArea>
    </format>
    <format dxfId="3795">
      <pivotArea type="all" dataOnly="0" outline="0" fieldPosition="0"/>
    </format>
    <format dxfId="3794">
      <pivotArea outline="0" collapsedLevelsAreSubtotals="1" fieldPosition="0"/>
    </format>
    <format dxfId="3793">
      <pivotArea field="24" type="button" dataOnly="0" labelOnly="1" outline="0" axis="axisRow" fieldPosition="0"/>
    </format>
    <format dxfId="3792">
      <pivotArea dataOnly="0" labelOnly="1" grandRow="1" outline="0" fieldPosition="0"/>
    </format>
    <format dxfId="3791">
      <pivotArea dataOnly="0" labelOnly="1" outline="0" fieldPosition="0">
        <references count="1">
          <reference field="4294967294" count="2">
            <x v="0"/>
            <x v="1"/>
          </reference>
        </references>
      </pivotArea>
    </format>
    <format dxfId="3790">
      <pivotArea type="all" dataOnly="0" outline="0" fieldPosition="0"/>
    </format>
    <format dxfId="3789">
      <pivotArea outline="0" collapsedLevelsAreSubtotals="1" fieldPosition="0"/>
    </format>
    <format dxfId="3788">
      <pivotArea field="24" type="button" dataOnly="0" labelOnly="1" outline="0" axis="axisRow" fieldPosition="0"/>
    </format>
    <format dxfId="3787">
      <pivotArea dataOnly="0" labelOnly="1" grandRow="1" outline="0" fieldPosition="0"/>
    </format>
    <format dxfId="3786">
      <pivotArea dataOnly="0" labelOnly="1" outline="0" fieldPosition="0">
        <references count="1">
          <reference field="4294967294" count="2">
            <x v="0"/>
            <x v="1"/>
          </reference>
        </references>
      </pivotArea>
    </format>
    <format dxfId="3785">
      <pivotArea type="all" dataOnly="0" outline="0" fieldPosition="0"/>
    </format>
    <format dxfId="3784">
      <pivotArea outline="0" collapsedLevelsAreSubtotals="1" fieldPosition="0"/>
    </format>
    <format dxfId="3783">
      <pivotArea field="24" type="button" dataOnly="0" labelOnly="1" outline="0" axis="axisRow" fieldPosition="0"/>
    </format>
    <format dxfId="3782">
      <pivotArea dataOnly="0" labelOnly="1" grandRow="1" outline="0" fieldPosition="0"/>
    </format>
    <format dxfId="3781">
      <pivotArea dataOnly="0" labelOnly="1" outline="0" fieldPosition="0">
        <references count="1">
          <reference field="4294967294" count="2">
            <x v="0"/>
            <x v="1"/>
          </reference>
        </references>
      </pivotArea>
    </format>
    <format dxfId="3780">
      <pivotArea type="all" dataOnly="0" outline="0" fieldPosition="0"/>
    </format>
    <format dxfId="3779">
      <pivotArea outline="0" collapsedLevelsAreSubtotals="1" fieldPosition="0"/>
    </format>
    <format dxfId="3778">
      <pivotArea field="24" type="button" dataOnly="0" labelOnly="1" outline="0" axis="axisRow" fieldPosition="0"/>
    </format>
    <format dxfId="3777">
      <pivotArea dataOnly="0" labelOnly="1" grandRow="1" outline="0" fieldPosition="0"/>
    </format>
    <format dxfId="3776">
      <pivotArea dataOnly="0" labelOnly="1" outline="0" fieldPosition="0">
        <references count="1">
          <reference field="4294967294" count="2">
            <x v="0"/>
            <x v="1"/>
          </reference>
        </references>
      </pivotArea>
    </format>
    <format dxfId="3775">
      <pivotArea grandRow="1" outline="0" collapsedLevelsAreSubtotals="1" fieldPosition="0"/>
    </format>
    <format dxfId="3774">
      <pivotArea dataOnly="0" labelOnly="1" grandRow="1" outline="0" fieldPosition="0"/>
    </format>
    <format dxfId="3773">
      <pivotArea type="all" dataOnly="0" outline="0" fieldPosition="0"/>
    </format>
    <format dxfId="3772">
      <pivotArea outline="0" collapsedLevelsAreSubtotals="1" fieldPosition="0"/>
    </format>
    <format dxfId="3771">
      <pivotArea field="24" type="button" dataOnly="0" labelOnly="1" outline="0" axis="axisRow" fieldPosition="0"/>
    </format>
    <format dxfId="3770">
      <pivotArea dataOnly="0" labelOnly="1" grandRow="1" outline="0" fieldPosition="0"/>
    </format>
    <format dxfId="3769">
      <pivotArea dataOnly="0" labelOnly="1" outline="0" fieldPosition="0">
        <references count="1">
          <reference field="4294967294" count="2">
            <x v="0"/>
            <x v="1"/>
          </reference>
        </references>
      </pivotArea>
    </format>
    <format dxfId="3768">
      <pivotArea grandRow="1" outline="0" collapsedLevelsAreSubtotals="1" fieldPosition="0"/>
    </format>
    <format dxfId="3767">
      <pivotArea dataOnly="0" labelOnly="1" grandRow="1" outline="0" fieldPosition="0"/>
    </format>
    <format dxfId="3766">
      <pivotArea type="all" dataOnly="0" outline="0" fieldPosition="0"/>
    </format>
    <format dxfId="3765">
      <pivotArea outline="0" collapsedLevelsAreSubtotals="1" fieldPosition="0"/>
    </format>
    <format dxfId="3764">
      <pivotArea field="24" type="button" dataOnly="0" labelOnly="1" outline="0" axis="axisRow" fieldPosition="0"/>
    </format>
    <format dxfId="3763">
      <pivotArea dataOnly="0" labelOnly="1" fieldPosition="0">
        <references count="1">
          <reference field="24" count="6">
            <x v="1"/>
            <x v="4"/>
            <x v="5"/>
            <x v="9"/>
            <x v="10"/>
            <x v="11"/>
          </reference>
        </references>
      </pivotArea>
    </format>
    <format dxfId="3762">
      <pivotArea dataOnly="0" labelOnly="1" grandRow="1" outline="0" fieldPosition="0"/>
    </format>
    <format dxfId="3761">
      <pivotArea dataOnly="0" labelOnly="1" outline="0" fieldPosition="0">
        <references count="1">
          <reference field="4294967294" count="2">
            <x v="0"/>
            <x v="1"/>
          </reference>
        </references>
      </pivotArea>
    </format>
    <format dxfId="3760">
      <pivotArea type="all" dataOnly="0" outline="0" fieldPosition="0"/>
    </format>
    <format dxfId="3759">
      <pivotArea outline="0" collapsedLevelsAreSubtotals="1" fieldPosition="0"/>
    </format>
    <format dxfId="3758">
      <pivotArea field="24" type="button" dataOnly="0" labelOnly="1" outline="0" axis="axisRow" fieldPosition="0"/>
    </format>
    <format dxfId="3757">
      <pivotArea dataOnly="0" labelOnly="1" fieldPosition="0">
        <references count="1">
          <reference field="24" count="8">
            <x v="0"/>
            <x v="1"/>
            <x v="3"/>
            <x v="4"/>
            <x v="5"/>
            <x v="9"/>
            <x v="10"/>
            <x v="11"/>
          </reference>
        </references>
      </pivotArea>
    </format>
    <format dxfId="3756">
      <pivotArea dataOnly="0" labelOnly="1" grandRow="1" outline="0" fieldPosition="0"/>
    </format>
    <format dxfId="37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74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4188">
      <pivotArea outline="0" collapsedLevelsAreSubtotals="1" fieldPosition="0"/>
    </format>
    <format dxfId="4187">
      <pivotArea dataOnly="0" labelOnly="1" grandCol="1" outline="0" fieldPosition="0"/>
    </format>
    <format dxfId="4186">
      <pivotArea outline="0" collapsedLevelsAreSubtotals="1" fieldPosition="0"/>
    </format>
    <format dxfId="4185">
      <pivotArea dataOnly="0" labelOnly="1" grandCol="1" outline="0" fieldPosition="0"/>
    </format>
    <format dxfId="4184">
      <pivotArea dataOnly="0" labelOnly="1" grandRow="1" outline="0" fieldPosition="0"/>
    </format>
    <format dxfId="4183">
      <pivotArea dataOnly="0" labelOnly="1" grandCol="1" outline="0" fieldPosition="0"/>
    </format>
    <format dxfId="4182">
      <pivotArea dataOnly="0" labelOnly="1" grandCol="1" outline="0" fieldPosition="0"/>
    </format>
    <format dxfId="4181">
      <pivotArea dataOnly="0" labelOnly="1" grandCol="1" outline="0" fieldPosition="0"/>
    </format>
    <format dxfId="4180">
      <pivotArea dataOnly="0" labelOnly="1" grandCol="1" outline="0" fieldPosition="0"/>
    </format>
    <format dxfId="4179">
      <pivotArea grandRow="1" outline="0" collapsedLevelsAreSubtotals="1" fieldPosition="0"/>
    </format>
    <format dxfId="4178">
      <pivotArea dataOnly="0" labelOnly="1" grandRow="1" outline="0" fieldPosition="0"/>
    </format>
    <format dxfId="4177">
      <pivotArea dataOnly="0" labelOnly="1" grandRow="1" outline="0" fieldPosition="0"/>
    </format>
    <format dxfId="4176">
      <pivotArea grandRow="1" outline="0" collapsedLevelsAreSubtotals="1" fieldPosition="0"/>
    </format>
    <format dxfId="4175">
      <pivotArea dataOnly="0" labelOnly="1" grandRow="1" outline="0" fieldPosition="0"/>
    </format>
    <format dxfId="4174">
      <pivotArea grandRow="1" outline="0" collapsedLevelsAreSubtotals="1" fieldPosition="0"/>
    </format>
    <format dxfId="4173">
      <pivotArea dataOnly="0" labelOnly="1" grandRow="1" outline="0" fieldPosition="0"/>
    </format>
    <format dxfId="4172">
      <pivotArea grandRow="1" outline="0" collapsedLevelsAreSubtotals="1" fieldPosition="0"/>
    </format>
    <format dxfId="4171">
      <pivotArea grandRow="1" outline="0" collapsedLevelsAreSubtotals="1" fieldPosition="0"/>
    </format>
    <format dxfId="4170">
      <pivotArea dataOnly="0" labelOnly="1" grandRow="1" outline="0" fieldPosition="0"/>
    </format>
    <format dxfId="4169">
      <pivotArea dataOnly="0" labelOnly="1" grandRow="1" outline="0" fieldPosition="0"/>
    </format>
    <format dxfId="4168">
      <pivotArea dataOnly="0" labelOnly="1" grandRow="1" outline="0" fieldPosition="0"/>
    </format>
    <format dxfId="4167">
      <pivotArea dataOnly="0" labelOnly="1" grandRow="1" outline="0" fieldPosition="0"/>
    </format>
    <format dxfId="4166">
      <pivotArea grandRow="1" outline="0" collapsedLevelsAreSubtotals="1" fieldPosition="0"/>
    </format>
    <format dxfId="4165">
      <pivotArea dataOnly="0" labelOnly="1" grandRow="1" outline="0" fieldPosition="0"/>
    </format>
    <format dxfId="4164">
      <pivotArea dataOnly="0" labelOnly="1" grandCol="1" outline="0" fieldPosition="0"/>
    </format>
    <format dxfId="4163">
      <pivotArea grandRow="1" outline="0" collapsedLevelsAreSubtotals="1" fieldPosition="0"/>
    </format>
    <format dxfId="4162">
      <pivotArea dataOnly="0" labelOnly="1" grandRow="1" outline="0" fieldPosition="0"/>
    </format>
    <format dxfId="4161">
      <pivotArea grandRow="1" outline="0" collapsedLevelsAreSubtotals="1" fieldPosition="0"/>
    </format>
    <format dxfId="4160">
      <pivotArea dataOnly="0" labelOnly="1" grandRow="1" outline="0" fieldPosition="0"/>
    </format>
    <format dxfId="4159">
      <pivotArea dataOnly="0" labelOnly="1" grandCol="1" outline="0" fieldPosition="0"/>
    </format>
    <format dxfId="4158">
      <pivotArea dataOnly="0" labelOnly="1" grandCol="1" outline="0" fieldPosition="0"/>
    </format>
    <format dxfId="4157">
      <pivotArea grandRow="1" grandCol="1" outline="0" collapsedLevelsAreSubtotals="1" fieldPosition="0"/>
    </format>
    <format dxfId="4156">
      <pivotArea dataOnly="0" labelOnly="1" grandCol="1" outline="0" fieldPosition="0"/>
    </format>
    <format dxfId="4155">
      <pivotArea dataOnly="0" labelOnly="1" grandCol="1" outline="0" fieldPosition="0"/>
    </format>
    <format dxfId="4154">
      <pivotArea grandRow="1" outline="0" collapsedLevelsAreSubtotals="1" fieldPosition="0"/>
    </format>
    <format dxfId="4153">
      <pivotArea grandRow="1" outline="0" collapsedLevelsAreSubtotals="1" fieldPosition="0"/>
    </format>
    <format dxfId="4152">
      <pivotArea type="origin" dataOnly="0" labelOnly="1" outline="0" fieldPosition="0"/>
    </format>
    <format dxfId="4151">
      <pivotArea type="origin" dataOnly="0" labelOnly="1" outline="0" fieldPosition="0"/>
    </format>
    <format dxfId="4150">
      <pivotArea type="origin" dataOnly="0" labelOnly="1" outline="0" fieldPosition="0"/>
    </format>
    <format dxfId="4149">
      <pivotArea type="topRight" dataOnly="0" labelOnly="1" outline="0" fieldPosition="0"/>
    </format>
    <format dxfId="4148">
      <pivotArea dataOnly="0" labelOnly="1" grandRow="1" outline="0" fieldPosition="0"/>
    </format>
    <format dxfId="4147">
      <pivotArea grandRow="1" outline="0" collapsedLevelsAreSubtotals="1" fieldPosition="0"/>
    </format>
    <format dxfId="4146">
      <pivotArea dataOnly="0" labelOnly="1" grandRow="1" outline="0" fieldPosition="0"/>
    </format>
    <format dxfId="4145">
      <pivotArea dataOnly="0" labelOnly="1" grandRow="1" outline="0" fieldPosition="0"/>
    </format>
    <format dxfId="4144">
      <pivotArea grandRow="1" outline="0" collapsedLevelsAreSubtotals="1" fieldPosition="0"/>
    </format>
    <format dxfId="4143">
      <pivotArea dataOnly="0" labelOnly="1" grandRow="1" outline="0" fieldPosition="0"/>
    </format>
    <format dxfId="4142">
      <pivotArea grandRow="1" outline="0" collapsedLevelsAreSubtotals="1" fieldPosition="0"/>
    </format>
    <format dxfId="4141">
      <pivotArea dataOnly="0" labelOnly="1" grandRow="1" outline="0" fieldPosition="0"/>
    </format>
    <format dxfId="4140">
      <pivotArea dataOnly="0" labelOnly="1" grandRow="1" outline="0" fieldPosition="0"/>
    </format>
    <format dxfId="4139">
      <pivotArea dataOnly="0" labelOnly="1" grandRow="1" outline="0" fieldPosition="0"/>
    </format>
    <format dxfId="4138">
      <pivotArea dataOnly="0" labelOnly="1" grandRow="1" outline="0" fieldPosition="0"/>
    </format>
    <format dxfId="4137">
      <pivotArea field="12" type="button" dataOnly="0" labelOnly="1" outline="0" axis="axisPage" fieldPosition="0"/>
    </format>
    <format dxfId="4136">
      <pivotArea type="origin" dataOnly="0" labelOnly="1" outline="0" fieldPosition="0"/>
    </format>
    <format dxfId="4135">
      <pivotArea dataOnly="0" labelOnly="1" grandRow="1" outline="0" fieldPosition="0"/>
    </format>
    <format dxfId="4134">
      <pivotArea field="12" type="button" dataOnly="0" labelOnly="1" outline="0" axis="axisPage" fieldPosition="0"/>
    </format>
    <format dxfId="4133">
      <pivotArea type="origin" dataOnly="0" labelOnly="1" outline="0" fieldPosition="0"/>
    </format>
    <format dxfId="4132">
      <pivotArea dataOnly="0" labelOnly="1" grandRow="1" outline="0" fieldPosition="0"/>
    </format>
    <format dxfId="4131">
      <pivotArea field="12" type="button" dataOnly="0" labelOnly="1" outline="0" axis="axisPage" fieldPosition="0"/>
    </format>
    <format dxfId="4130">
      <pivotArea type="origin" dataOnly="0" labelOnly="1" outline="0" fieldPosition="0"/>
    </format>
    <format dxfId="4129">
      <pivotArea dataOnly="0" labelOnly="1" grandRow="1" outline="0" fieldPosition="0"/>
    </format>
    <format dxfId="4128">
      <pivotArea field="12" type="button" dataOnly="0" labelOnly="1" outline="0" axis="axisPage" fieldPosition="0"/>
    </format>
    <format dxfId="4127">
      <pivotArea type="origin" dataOnly="0" labelOnly="1" outline="0" fieldPosition="0"/>
    </format>
    <format dxfId="4126">
      <pivotArea dataOnly="0" labelOnly="1" grandRow="1" outline="0" fieldPosition="0"/>
    </format>
    <format dxfId="4125">
      <pivotArea grandRow="1" outline="0" collapsedLevelsAreSubtotals="1" fieldPosition="0"/>
    </format>
    <format dxfId="4124">
      <pivotArea grandRow="1" outline="0" collapsedLevelsAreSubtotals="1" fieldPosition="0"/>
    </format>
    <format dxfId="4123">
      <pivotArea type="origin" dataOnly="0" labelOnly="1" outline="0" fieldPosition="0"/>
    </format>
    <format dxfId="4122">
      <pivotArea field="14" type="button" dataOnly="0" labelOnly="1" outline="0" axis="axisCol" fieldPosition="0"/>
    </format>
    <format dxfId="4121">
      <pivotArea type="topRight" dataOnly="0" labelOnly="1" outline="0" offset="A1" fieldPosition="0"/>
    </format>
    <format dxfId="4120">
      <pivotArea grandRow="1" outline="0" collapsedLevelsAreSubtotals="1" fieldPosition="0"/>
    </format>
    <format dxfId="4119">
      <pivotArea grandRow="1" outline="0" collapsedLevelsAreSubtotals="1" fieldPosition="0"/>
    </format>
    <format dxfId="4118">
      <pivotArea outline="0" collapsedLevelsAreSubtotals="1" fieldPosition="0"/>
    </format>
    <format dxfId="4117">
      <pivotArea field="15" type="button" dataOnly="0" labelOnly="1" outline="0" axis="axisRow" fieldPosition="0"/>
    </format>
    <format dxfId="4116">
      <pivotArea dataOnly="0" labelOnly="1" outline="0" fieldPosition="0">
        <references count="1">
          <reference field="15" count="0"/>
        </references>
      </pivotArea>
    </format>
    <format dxfId="4115">
      <pivotArea dataOnly="0" labelOnly="1" grandRow="1" outline="0" fieldPosition="0"/>
    </format>
    <format dxfId="4114">
      <pivotArea dataOnly="0" labelOnly="1" outline="0" fieldPosition="0">
        <references count="1">
          <reference field="14" count="0"/>
        </references>
      </pivotArea>
    </format>
    <format dxfId="411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74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4259">
      <pivotArea outline="0" collapsedLevelsAreSubtotals="1" fieldPosition="0"/>
    </format>
    <format dxfId="4258">
      <pivotArea field="12" type="button" dataOnly="0" labelOnly="1" outline="0" axis="axisRow" fieldPosition="0"/>
    </format>
    <format dxfId="4257">
      <pivotArea dataOnly="0" labelOnly="1" outline="0" fieldPosition="0">
        <references count="1">
          <reference field="12" count="0"/>
        </references>
      </pivotArea>
    </format>
    <format dxfId="4256">
      <pivotArea dataOnly="0" labelOnly="1" grandRow="1" outline="0" fieldPosition="0"/>
    </format>
    <format dxfId="4255">
      <pivotArea dataOnly="0" labelOnly="1" outline="0" fieldPosition="0">
        <references count="1">
          <reference field="13" count="0"/>
        </references>
      </pivotArea>
    </format>
    <format dxfId="4254">
      <pivotArea dataOnly="0" labelOnly="1" grandCol="1" outline="0" fieldPosition="0"/>
    </format>
    <format dxfId="4253">
      <pivotArea outline="0" collapsedLevelsAreSubtotals="1" fieldPosition="0"/>
    </format>
    <format dxfId="4252">
      <pivotArea field="12" type="button" dataOnly="0" labelOnly="1" outline="0" axis="axisRow" fieldPosition="0"/>
    </format>
    <format dxfId="4251">
      <pivotArea dataOnly="0" labelOnly="1" outline="0" fieldPosition="0">
        <references count="1">
          <reference field="12" count="0"/>
        </references>
      </pivotArea>
    </format>
    <format dxfId="4250">
      <pivotArea dataOnly="0" labelOnly="1" grandRow="1" outline="0" fieldPosition="0"/>
    </format>
    <format dxfId="4249">
      <pivotArea dataOnly="0" labelOnly="1" outline="0" fieldPosition="0">
        <references count="1">
          <reference field="13" count="0"/>
        </references>
      </pivotArea>
    </format>
    <format dxfId="4248">
      <pivotArea dataOnly="0" labelOnly="1" grandCol="1" outline="0" fieldPosition="0"/>
    </format>
    <format dxfId="4247">
      <pivotArea dataOnly="0" labelOnly="1" outline="0" fieldPosition="0">
        <references count="1">
          <reference field="12" count="0"/>
        </references>
      </pivotArea>
    </format>
    <format dxfId="4246">
      <pivotArea grandRow="1" outline="0" collapsedLevelsAreSubtotals="1" fieldPosition="0"/>
    </format>
    <format dxfId="4245">
      <pivotArea dataOnly="0" labelOnly="1" grandRow="1" outline="0" fieldPosition="0"/>
    </format>
    <format dxfId="4244">
      <pivotArea field="12" type="button" dataOnly="0" labelOnly="1" outline="0" axis="axisRow" fieldPosition="0"/>
    </format>
    <format dxfId="4243">
      <pivotArea type="origin" dataOnly="0" labelOnly="1" outline="0" fieldPosition="0"/>
    </format>
    <format dxfId="4242">
      <pivotArea field="12" type="button" dataOnly="0" labelOnly="1" outline="0" axis="axisRow" fieldPosition="0"/>
    </format>
    <format dxfId="4241">
      <pivotArea dataOnly="0" labelOnly="1" outline="0" fieldPosition="0">
        <references count="1">
          <reference field="12" count="0"/>
        </references>
      </pivotArea>
    </format>
    <format dxfId="4240">
      <pivotArea dataOnly="0" labelOnly="1" grandRow="1" outline="0" fieldPosition="0"/>
    </format>
    <format dxfId="4239">
      <pivotArea type="origin" dataOnly="0" labelOnly="1" outline="0" fieldPosition="0"/>
    </format>
    <format dxfId="4238">
      <pivotArea field="12" type="button" dataOnly="0" labelOnly="1" outline="0" axis="axisRow" fieldPosition="0"/>
    </format>
    <format dxfId="4237">
      <pivotArea dataOnly="0" labelOnly="1" outline="0" fieldPosition="0">
        <references count="1">
          <reference field="12" count="0"/>
        </references>
      </pivotArea>
    </format>
    <format dxfId="4236">
      <pivotArea dataOnly="0" labelOnly="1" grandRow="1" outline="0" fieldPosition="0"/>
    </format>
    <format dxfId="4235">
      <pivotArea type="origin" dataOnly="0" labelOnly="1" outline="0" fieldPosition="0"/>
    </format>
    <format dxfId="4234">
      <pivotArea field="12" type="button" dataOnly="0" labelOnly="1" outline="0" axis="axisRow" fieldPosition="0"/>
    </format>
    <format dxfId="4233">
      <pivotArea dataOnly="0" labelOnly="1" outline="0" fieldPosition="0">
        <references count="1">
          <reference field="12" count="0"/>
        </references>
      </pivotArea>
    </format>
    <format dxfId="4232">
      <pivotArea dataOnly="0" labelOnly="1" grandRow="1" outline="0" fieldPosition="0"/>
    </format>
    <format dxfId="4231">
      <pivotArea type="origin" dataOnly="0" labelOnly="1" outline="0" fieldPosition="0"/>
    </format>
    <format dxfId="4230">
      <pivotArea field="12" type="button" dataOnly="0" labelOnly="1" outline="0" axis="axisRow" fieldPosition="0"/>
    </format>
    <format dxfId="4229">
      <pivotArea dataOnly="0" labelOnly="1" outline="0" fieldPosition="0">
        <references count="1">
          <reference field="12" count="0"/>
        </references>
      </pivotArea>
    </format>
    <format dxfId="4228">
      <pivotArea dataOnly="0" labelOnly="1" grandRow="1" outline="0" fieldPosition="0"/>
    </format>
    <format dxfId="4227">
      <pivotArea grandRow="1" outline="0" collapsedLevelsAreSubtotals="1" fieldPosition="0"/>
    </format>
    <format dxfId="4226">
      <pivotArea dataOnly="0" labelOnly="1" grandRow="1" outline="0" fieldPosition="0"/>
    </format>
    <format dxfId="4225">
      <pivotArea grandRow="1" outline="0" collapsedLevelsAreSubtotals="1" fieldPosition="0"/>
    </format>
    <format dxfId="4224">
      <pivotArea dataOnly="0" labelOnly="1" grandRow="1" outline="0" fieldPosition="0"/>
    </format>
    <format dxfId="4223">
      <pivotArea dataOnly="0" labelOnly="1" outline="0" fieldPosition="0">
        <references count="1">
          <reference field="12" count="0"/>
        </references>
      </pivotArea>
    </format>
    <format dxfId="4222">
      <pivotArea dataOnly="0" labelOnly="1" grandRow="1" outline="0" fieldPosition="0"/>
    </format>
    <format dxfId="4221">
      <pivotArea dataOnly="0" labelOnly="1" outline="0" fieldPosition="0">
        <references count="1">
          <reference field="12" count="0"/>
        </references>
      </pivotArea>
    </format>
    <format dxfId="4220">
      <pivotArea dataOnly="0" labelOnly="1" grandRow="1" outline="0" fieldPosition="0"/>
    </format>
    <format dxfId="4219">
      <pivotArea grandRow="1" outline="0" collapsedLevelsAreSubtotals="1" fieldPosition="0"/>
    </format>
    <format dxfId="4218">
      <pivotArea dataOnly="0" labelOnly="1" grandRow="1" outline="0" fieldPosition="0"/>
    </format>
    <format dxfId="4217">
      <pivotArea dataOnly="0" labelOnly="1" outline="0" fieldPosition="0">
        <references count="1">
          <reference field="12" count="0"/>
        </references>
      </pivotArea>
    </format>
    <format dxfId="4216">
      <pivotArea dataOnly="0" labelOnly="1" grandRow="1" outline="0" fieldPosition="0"/>
    </format>
    <format dxfId="4215">
      <pivotArea dataOnly="0" labelOnly="1" outline="0" fieldPosition="0">
        <references count="1">
          <reference field="12" count="0"/>
        </references>
      </pivotArea>
    </format>
    <format dxfId="4214">
      <pivotArea dataOnly="0" labelOnly="1" grandRow="1" outline="0" fieldPosition="0"/>
    </format>
    <format dxfId="4213">
      <pivotArea dataOnly="0" labelOnly="1" outline="0" fieldPosition="0">
        <references count="1">
          <reference field="12" count="0"/>
        </references>
      </pivotArea>
    </format>
    <format dxfId="4212">
      <pivotArea dataOnly="0" labelOnly="1" grandRow="1" outline="0" fieldPosition="0"/>
    </format>
    <format dxfId="4211">
      <pivotArea grandRow="1" outline="0" collapsedLevelsAreSubtotals="1" fieldPosition="0"/>
    </format>
    <format dxfId="4210">
      <pivotArea dataOnly="0" labelOnly="1" grandRow="1" outline="0" fieldPosition="0"/>
    </format>
    <format dxfId="4209">
      <pivotArea outline="0" fieldPosition="0">
        <references count="1">
          <reference field="12" count="0" selected="0"/>
        </references>
      </pivotArea>
    </format>
    <format dxfId="4208">
      <pivotArea dataOnly="0" labelOnly="1" outline="0" fieldPosition="0">
        <references count="1">
          <reference field="12" count="0"/>
        </references>
      </pivotArea>
    </format>
    <format dxfId="4207">
      <pivotArea outline="0" fieldPosition="0">
        <references count="1">
          <reference field="12" count="0" selected="0"/>
        </references>
      </pivotArea>
    </format>
    <format dxfId="4206">
      <pivotArea dataOnly="0" labelOnly="1" outline="0" fieldPosition="0">
        <references count="1">
          <reference field="12" count="0"/>
        </references>
      </pivotArea>
    </format>
    <format dxfId="4205">
      <pivotArea grandRow="1" outline="0" collapsedLevelsAreSubtotals="1" fieldPosition="0"/>
    </format>
    <format dxfId="4204">
      <pivotArea dataOnly="0" labelOnly="1" grandRow="1" outline="0" fieldPosition="0"/>
    </format>
    <format dxfId="4203">
      <pivotArea type="all" dataOnly="0" outline="0" fieldPosition="0"/>
    </format>
    <format dxfId="4202">
      <pivotArea type="origin" dataOnly="0" labelOnly="1" outline="0" fieldPosition="0"/>
    </format>
    <format dxfId="4201">
      <pivotArea field="13" type="button" dataOnly="0" labelOnly="1" outline="0" axis="axisCol" fieldPosition="0"/>
    </format>
    <format dxfId="4200">
      <pivotArea type="topRight" dataOnly="0" labelOnly="1" outline="0" fieldPosition="0"/>
    </format>
    <format dxfId="4199">
      <pivotArea outline="0" collapsedLevelsAreSubtotals="1" fieldPosition="0"/>
    </format>
    <format dxfId="4198">
      <pivotArea field="12" type="button" dataOnly="0" labelOnly="1" outline="0" axis="axisRow" fieldPosition="0"/>
    </format>
    <format dxfId="4197">
      <pivotArea dataOnly="0" labelOnly="1" outline="0" fieldPosition="0">
        <references count="1">
          <reference field="12" count="0"/>
        </references>
      </pivotArea>
    </format>
    <format dxfId="4196">
      <pivotArea dataOnly="0" labelOnly="1" grandRow="1" outline="0" fieldPosition="0"/>
    </format>
    <format dxfId="4195">
      <pivotArea dataOnly="0" labelOnly="1" outline="0" fieldPosition="0">
        <references count="1">
          <reference field="13" count="0"/>
        </references>
      </pivotArea>
    </format>
    <format dxfId="4194">
      <pivotArea dataOnly="0" labelOnly="1" grandCol="1" outline="0" fieldPosition="0"/>
    </format>
    <format dxfId="4193">
      <pivotArea field="12" type="button" dataOnly="0" labelOnly="1" outline="0" axis="axisRow" fieldPosition="0"/>
    </format>
    <format dxfId="4192">
      <pivotArea dataOnly="0" labelOnly="1" outline="0" fieldPosition="0">
        <references count="1">
          <reference field="13" count="0"/>
        </references>
      </pivotArea>
    </format>
    <format dxfId="4191">
      <pivotArea dataOnly="0" labelOnly="1" grandCol="1" outline="0" fieldPosition="0"/>
    </format>
    <format dxfId="4190">
      <pivotArea grandRow="1" outline="0" collapsedLevelsAreSubtotals="1" fieldPosition="0"/>
    </format>
    <format dxfId="418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4494">
      <pivotArea outline="0" collapsedLevelsAreSubtotals="1" fieldPosition="0"/>
    </format>
    <format dxfId="4493">
      <pivotArea dataOnly="0" labelOnly="1" grandCol="1" outline="0" fieldPosition="0"/>
    </format>
    <format dxfId="4492">
      <pivotArea outline="0" collapsedLevelsAreSubtotals="1" fieldPosition="0"/>
    </format>
    <format dxfId="4491">
      <pivotArea dataOnly="0" labelOnly="1" grandCol="1" outline="0" fieldPosition="0"/>
    </format>
    <format dxfId="4490">
      <pivotArea dataOnly="0" labelOnly="1" grandRow="1" outline="0" fieldPosition="0"/>
    </format>
    <format dxfId="4489">
      <pivotArea dataOnly="0" labelOnly="1" grandCol="1" outline="0" fieldPosition="0"/>
    </format>
    <format dxfId="4488">
      <pivotArea dataOnly="0" labelOnly="1" grandCol="1" outline="0" fieldPosition="0"/>
    </format>
    <format dxfId="4487">
      <pivotArea dataOnly="0" labelOnly="1" outline="0" fieldPosition="0">
        <references count="1">
          <reference field="12" count="0"/>
        </references>
      </pivotArea>
    </format>
    <format dxfId="4486">
      <pivotArea dataOnly="0" labelOnly="1" grandCol="1" outline="0" fieldPosition="0"/>
    </format>
    <format dxfId="4485">
      <pivotArea dataOnly="0" labelOnly="1" outline="0" fieldPosition="0">
        <references count="1">
          <reference field="12" count="0"/>
        </references>
      </pivotArea>
    </format>
    <format dxfId="4484">
      <pivotArea dataOnly="0" labelOnly="1" grandCol="1" outline="0" fieldPosition="0"/>
    </format>
    <format dxfId="4483">
      <pivotArea grandRow="1" outline="0" collapsedLevelsAreSubtotals="1" fieldPosition="0"/>
    </format>
    <format dxfId="4482">
      <pivotArea dataOnly="0" labelOnly="1" grandRow="1" outline="0" fieldPosition="0"/>
    </format>
    <format dxfId="4481">
      <pivotArea dataOnly="0" labelOnly="1" grandRow="1" outline="0" fieldPosition="0"/>
    </format>
    <format dxfId="4480">
      <pivotArea grandRow="1" outline="0" collapsedLevelsAreSubtotals="1" fieldPosition="0"/>
    </format>
    <format dxfId="4479">
      <pivotArea dataOnly="0" labelOnly="1" grandRow="1" outline="0" fieldPosition="0"/>
    </format>
    <format dxfId="4478">
      <pivotArea grandRow="1" outline="0" collapsedLevelsAreSubtotals="1" fieldPosition="0"/>
    </format>
    <format dxfId="4477">
      <pivotArea dataOnly="0" labelOnly="1" grandRow="1" outline="0" fieldPosition="0"/>
    </format>
    <format dxfId="4476">
      <pivotArea grandRow="1" outline="0" collapsedLevelsAreSubtotals="1" fieldPosition="0"/>
    </format>
    <format dxfId="4475">
      <pivotArea grandRow="1" outline="0" collapsedLevelsAreSubtotals="1" fieldPosition="0"/>
    </format>
    <format dxfId="4474">
      <pivotArea dataOnly="0" labelOnly="1" grandRow="1" outline="0" fieldPosition="0"/>
    </format>
    <format dxfId="4473">
      <pivotArea dataOnly="0" labelOnly="1" grandRow="1" outline="0" fieldPosition="0"/>
    </format>
    <format dxfId="4472">
      <pivotArea dataOnly="0" labelOnly="1" grandRow="1" outline="0" fieldPosition="0"/>
    </format>
    <format dxfId="4471">
      <pivotArea dataOnly="0" labelOnly="1" grandRow="1" outline="0" fieldPosition="0"/>
    </format>
    <format dxfId="4470">
      <pivotArea grandRow="1" outline="0" collapsedLevelsAreSubtotals="1" fieldPosition="0"/>
    </format>
    <format dxfId="4469">
      <pivotArea dataOnly="0" labelOnly="1" grandRow="1" outline="0" fieldPosition="0"/>
    </format>
    <format dxfId="4468">
      <pivotArea dataOnly="0" labelOnly="1" outline="0" fieldPosition="0">
        <references count="1">
          <reference field="12" count="0"/>
        </references>
      </pivotArea>
    </format>
    <format dxfId="4467">
      <pivotArea dataOnly="0" labelOnly="1" grandCol="1" outline="0" fieldPosition="0"/>
    </format>
    <format dxfId="4466">
      <pivotArea grandRow="1" outline="0" collapsedLevelsAreSubtotals="1" fieldPosition="0"/>
    </format>
    <format dxfId="4465">
      <pivotArea dataOnly="0" labelOnly="1" grandRow="1" outline="0" fieldPosition="0"/>
    </format>
    <format dxfId="4464">
      <pivotArea grandRow="1" outline="0" collapsedLevelsAreSubtotals="1" fieldPosition="0"/>
    </format>
    <format dxfId="4463">
      <pivotArea dataOnly="0" labelOnly="1" grandRow="1" outline="0" fieldPosition="0"/>
    </format>
    <format dxfId="4462">
      <pivotArea dataOnly="0" labelOnly="1" outline="0" fieldPosition="0">
        <references count="1">
          <reference field="12" count="0"/>
        </references>
      </pivotArea>
    </format>
    <format dxfId="4461">
      <pivotArea dataOnly="0" labelOnly="1" grandCol="1" outline="0" fieldPosition="0"/>
    </format>
    <format dxfId="4460">
      <pivotArea dataOnly="0" labelOnly="1" grandCol="1" outline="0" fieldPosition="0"/>
    </format>
    <format dxfId="4459">
      <pivotArea grandRow="1" grandCol="1" outline="0" collapsedLevelsAreSubtotals="1" fieldPosition="0"/>
    </format>
    <format dxfId="4458">
      <pivotArea dataOnly="0" labelOnly="1" outline="0" fieldPosition="0">
        <references count="1">
          <reference field="12" count="0"/>
        </references>
      </pivotArea>
    </format>
    <format dxfId="4457">
      <pivotArea dataOnly="0" labelOnly="1" grandCol="1" outline="0" fieldPosition="0"/>
    </format>
    <format dxfId="4456">
      <pivotArea dataOnly="0" labelOnly="1" outline="0" fieldPosition="0">
        <references count="1">
          <reference field="12" count="0"/>
        </references>
      </pivotArea>
    </format>
    <format dxfId="4455">
      <pivotArea dataOnly="0" labelOnly="1" grandCol="1" outline="0" fieldPosition="0"/>
    </format>
    <format dxfId="4454">
      <pivotArea grandRow="1" outline="0" collapsedLevelsAreSubtotals="1" fieldPosition="0"/>
    </format>
    <format dxfId="4453">
      <pivotArea grandRow="1" outline="0" collapsedLevelsAreSubtotals="1" fieldPosition="0"/>
    </format>
    <format dxfId="4452">
      <pivotArea type="origin" dataOnly="0" labelOnly="1" outline="0" fieldPosition="0"/>
    </format>
    <format dxfId="4451">
      <pivotArea type="origin" dataOnly="0" labelOnly="1" outline="0" fieldPosition="0"/>
    </format>
    <format dxfId="4450">
      <pivotArea type="origin" dataOnly="0" labelOnly="1" outline="0" fieldPosition="0"/>
    </format>
    <format dxfId="4449">
      <pivotArea dataOnly="0" labelOnly="1" outline="0" fieldPosition="0">
        <references count="1">
          <reference field="12" count="0"/>
        </references>
      </pivotArea>
    </format>
    <format dxfId="4448">
      <pivotArea type="topRight" dataOnly="0" labelOnly="1" outline="0" fieldPosition="0"/>
    </format>
    <format dxfId="4447">
      <pivotArea outline="0" collapsedLevelsAreSubtotals="1" fieldPosition="0"/>
    </format>
    <format dxfId="4446">
      <pivotArea dataOnly="0" labelOnly="1" grandRow="1" outline="0" fieldPosition="0"/>
    </format>
    <format dxfId="4445">
      <pivotArea dataOnly="0" labelOnly="1" outline="0" fieldPosition="0">
        <references count="1">
          <reference field="12" count="0"/>
        </references>
      </pivotArea>
    </format>
    <format dxfId="4444">
      <pivotArea dataOnly="0" labelOnly="1" grandCol="1" outline="0" fieldPosition="0"/>
    </format>
    <format dxfId="4443">
      <pivotArea dataOnly="0" labelOnly="1" outline="0" fieldPosition="0">
        <references count="1">
          <reference field="12" count="0"/>
        </references>
      </pivotArea>
    </format>
    <format dxfId="4442">
      <pivotArea dataOnly="0" labelOnly="1" grandCol="1" outline="0" fieldPosition="0"/>
    </format>
    <format dxfId="4441">
      <pivotArea grandRow="1" outline="0" collapsedLevelsAreSubtotals="1" fieldPosition="0"/>
    </format>
    <format dxfId="4440">
      <pivotArea dataOnly="0" labelOnly="1" grandRow="1" outline="0" fieldPosition="0"/>
    </format>
    <format dxfId="4439">
      <pivotArea outline="0" collapsedLevelsAreSubtotals="1" fieldPosition="0"/>
    </format>
    <format dxfId="4438">
      <pivotArea dataOnly="0" labelOnly="1" grandRow="1" outline="0" fieldPosition="0"/>
    </format>
    <format dxfId="4437">
      <pivotArea dataOnly="0" labelOnly="1" outline="0" fieldPosition="0">
        <references count="1">
          <reference field="12" count="0"/>
        </references>
      </pivotArea>
    </format>
    <format dxfId="4436">
      <pivotArea dataOnly="0" labelOnly="1" grandCol="1" outline="0" fieldPosition="0"/>
    </format>
    <format dxfId="4435">
      <pivotArea grandRow="1" outline="0" collapsedLevelsAreSubtotals="1" fieldPosition="0"/>
    </format>
    <format dxfId="4434">
      <pivotArea dataOnly="0" labelOnly="1" grandRow="1" outline="0" fieldPosition="0"/>
    </format>
    <format dxfId="4433">
      <pivotArea grandRow="1" outline="0" collapsedLevelsAreSubtotals="1" fieldPosition="0"/>
    </format>
    <format dxfId="4432">
      <pivotArea dataOnly="0" labelOnly="1" grandRow="1" outline="0" fieldPosition="0"/>
    </format>
    <format dxfId="4431">
      <pivotArea dataOnly="0" labelOnly="1" outline="0" fieldPosition="0">
        <references count="1">
          <reference field="12" count="0"/>
        </references>
      </pivotArea>
    </format>
    <format dxfId="4430">
      <pivotArea dataOnly="0" labelOnly="1" grandCol="1" outline="0" fieldPosition="0"/>
    </format>
    <format dxfId="4429">
      <pivotArea grandRow="1" outline="0" collapsedLevelsAreSubtotals="1" fieldPosition="0"/>
    </format>
    <format dxfId="4428">
      <pivotArea dataOnly="0" labelOnly="1" grandRow="1" outline="0" fieldPosition="0"/>
    </format>
    <format dxfId="4427">
      <pivotArea dataOnly="0" labelOnly="1" outline="0" fieldPosition="0">
        <references count="1">
          <reference field="12" count="0"/>
        </references>
      </pivotArea>
    </format>
    <format dxfId="4426">
      <pivotArea dataOnly="0" labelOnly="1" grandCol="1" outline="0" fieldPosition="0"/>
    </format>
    <format dxfId="4425">
      <pivotArea grandRow="1" outline="0" collapsedLevelsAreSubtotals="1" fieldPosition="0"/>
    </format>
    <format dxfId="4424">
      <pivotArea dataOnly="0" labelOnly="1" grandRow="1" outline="0" fieldPosition="0"/>
    </format>
    <format dxfId="4423">
      <pivotArea outline="0" collapsedLevelsAreSubtotals="1" fieldPosition="0"/>
    </format>
    <format dxfId="4422">
      <pivotArea dataOnly="0" labelOnly="1" grandRow="1" outline="0" fieldPosition="0"/>
    </format>
    <format dxfId="4421">
      <pivotArea dataOnly="0" labelOnly="1" outline="0" fieldPosition="0">
        <references count="1">
          <reference field="12" count="0"/>
        </references>
      </pivotArea>
    </format>
    <format dxfId="4420">
      <pivotArea dataOnly="0" labelOnly="1" grandCol="1" outline="0" fieldPosition="0"/>
    </format>
    <format dxfId="4419">
      <pivotArea field="10" type="button" dataOnly="0" labelOnly="1" outline="0" axis="axisPage" fieldPosition="0"/>
    </format>
    <format dxfId="4418">
      <pivotArea type="origin" dataOnly="0" labelOnly="1" outline="0" fieldPosition="0"/>
    </format>
    <format dxfId="4417">
      <pivotArea dataOnly="0" labelOnly="1" grandRow="1" outline="0" fieldPosition="0"/>
    </format>
    <format dxfId="4416">
      <pivotArea field="10" type="button" dataOnly="0" labelOnly="1" outline="0" axis="axisPage" fieldPosition="0"/>
    </format>
    <format dxfId="4415">
      <pivotArea type="origin" dataOnly="0" labelOnly="1" outline="0" fieldPosition="0"/>
    </format>
    <format dxfId="4414">
      <pivotArea dataOnly="0" labelOnly="1" grandRow="1" outline="0" fieldPosition="0"/>
    </format>
    <format dxfId="4413">
      <pivotArea field="10" type="button" dataOnly="0" labelOnly="1" outline="0" axis="axisPage" fieldPosition="0"/>
    </format>
    <format dxfId="4412">
      <pivotArea type="origin" dataOnly="0" labelOnly="1" outline="0" fieldPosition="0"/>
    </format>
    <format dxfId="4411">
      <pivotArea dataOnly="0" labelOnly="1" grandRow="1" outline="0" fieldPosition="0"/>
    </format>
    <format dxfId="4410">
      <pivotArea field="10" type="button" dataOnly="0" labelOnly="1" outline="0" axis="axisPage" fieldPosition="0"/>
    </format>
    <format dxfId="4409">
      <pivotArea type="origin" dataOnly="0" labelOnly="1" outline="0" fieldPosition="0"/>
    </format>
    <format dxfId="4408">
      <pivotArea dataOnly="0" labelOnly="1" grandRow="1" outline="0" fieldPosition="0"/>
    </format>
    <format dxfId="4407">
      <pivotArea grandRow="1" outline="0" collapsedLevelsAreSubtotals="1" fieldPosition="0"/>
    </format>
    <format dxfId="4406">
      <pivotArea dataOnly="0" labelOnly="1" grandRow="1" outline="0" fieldPosition="0"/>
    </format>
    <format dxfId="4405">
      <pivotArea grandRow="1" outline="0" collapsedLevelsAreSubtotals="1" fieldPosition="0"/>
    </format>
    <format dxfId="4404">
      <pivotArea dataOnly="0" labelOnly="1" grandRow="1" outline="0" fieldPosition="0"/>
    </format>
    <format dxfId="4403">
      <pivotArea outline="0" collapsedLevelsAreSubtotals="1" fieldPosition="0"/>
    </format>
    <format dxfId="4402">
      <pivotArea dataOnly="0" labelOnly="1" grandRow="1" outline="0" fieldPosition="0"/>
    </format>
    <format dxfId="4401">
      <pivotArea outline="0" collapsedLevelsAreSubtotals="1" fieldPosition="0"/>
    </format>
    <format dxfId="4400">
      <pivotArea dataOnly="0" labelOnly="1" grandRow="1" outline="0" fieldPosition="0"/>
    </format>
    <format dxfId="4399">
      <pivotArea dataOnly="0" labelOnly="1" outline="0" fieldPosition="0">
        <references count="1">
          <reference field="12" count="0"/>
        </references>
      </pivotArea>
    </format>
    <format dxfId="4398">
      <pivotArea dataOnly="0" labelOnly="1" grandCol="1" outline="0" fieldPosition="0"/>
    </format>
    <format dxfId="4397">
      <pivotArea dataOnly="0" labelOnly="1" outline="0" fieldPosition="0">
        <references count="1">
          <reference field="12" count="0"/>
        </references>
      </pivotArea>
    </format>
    <format dxfId="4396">
      <pivotArea dataOnly="0" labelOnly="1" grandCol="1" outline="0" fieldPosition="0"/>
    </format>
    <format dxfId="4395">
      <pivotArea outline="0" fieldPosition="0">
        <references count="1">
          <reference field="12" count="0" selected="0"/>
        </references>
      </pivotArea>
    </format>
    <format dxfId="4394">
      <pivotArea type="origin" dataOnly="0" labelOnly="1" outline="0" fieldPosition="0"/>
    </format>
    <format dxfId="4393">
      <pivotArea field="12" type="button" dataOnly="0" labelOnly="1" outline="0" axis="axisCol" fieldPosition="0"/>
    </format>
    <format dxfId="4392">
      <pivotArea type="topRight" dataOnly="0" labelOnly="1" outline="0" offset="A1" fieldPosition="0"/>
    </format>
    <format dxfId="4391">
      <pivotArea dataOnly="0" labelOnly="1" grandRow="1" outline="0" fieldPosition="0"/>
    </format>
    <format dxfId="4390">
      <pivotArea dataOnly="0" labelOnly="1" outline="0" fieldPosition="0">
        <references count="1">
          <reference field="12" count="0"/>
        </references>
      </pivotArea>
    </format>
    <format dxfId="4389">
      <pivotArea grandRow="1" outline="0" collapsedLevelsAreSubtotals="1" fieldPosition="0"/>
    </format>
    <format dxfId="4388">
      <pivotArea dataOnly="0" labelOnly="1" grandRow="1" outline="0" fieldPosition="0"/>
    </format>
    <format dxfId="4387">
      <pivotArea outline="0" collapsedLevelsAreSubtotals="1" fieldPosition="0"/>
    </format>
    <format dxfId="4386">
      <pivotArea dataOnly="0" labelOnly="1" grandRow="1" outline="0" fieldPosition="0"/>
    </format>
    <format dxfId="4385">
      <pivotArea dataOnly="0" labelOnly="1" outline="0" fieldPosition="0">
        <references count="1">
          <reference field="12" count="0"/>
        </references>
      </pivotArea>
    </format>
    <format dxfId="4384">
      <pivotArea dataOnly="0" labelOnly="1" grandCol="1" outline="0" fieldPosition="0"/>
    </format>
    <format dxfId="4383">
      <pivotArea outline="0" collapsedLevelsAreSubtotals="1" fieldPosition="0"/>
    </format>
    <format dxfId="4382">
      <pivotArea dataOnly="0" labelOnly="1" grandRow="1" outline="0" fieldPosition="0"/>
    </format>
    <format dxfId="4381">
      <pivotArea dataOnly="0" labelOnly="1" outline="0" fieldPosition="0">
        <references count="1">
          <reference field="12" count="0"/>
        </references>
      </pivotArea>
    </format>
    <format dxfId="4380">
      <pivotArea dataOnly="0" labelOnly="1" grandCol="1" outline="0" fieldPosition="0"/>
    </format>
    <format dxfId="4379">
      <pivotArea outline="0" collapsedLevelsAreSubtotals="1" fieldPosition="0"/>
    </format>
    <format dxfId="4378">
      <pivotArea dataOnly="0" labelOnly="1" grandRow="1" outline="0" fieldPosition="0"/>
    </format>
    <format dxfId="4377">
      <pivotArea dataOnly="0" labelOnly="1" outline="0" fieldPosition="0">
        <references count="1">
          <reference field="12" count="0"/>
        </references>
      </pivotArea>
    </format>
    <format dxfId="4376">
      <pivotArea dataOnly="0" labelOnly="1" grandCol="1" outline="0" fieldPosition="0"/>
    </format>
    <format dxfId="4375">
      <pivotArea dataOnly="0" labelOnly="1" outline="0" fieldPosition="0">
        <references count="1">
          <reference field="12" count="0"/>
        </references>
      </pivotArea>
    </format>
    <format dxfId="4374">
      <pivotArea dataOnly="0" labelOnly="1" grandCol="1" outline="0" fieldPosition="0"/>
    </format>
    <format dxfId="4373">
      <pivotArea grandRow="1" outline="0" collapsedLevelsAreSubtotals="1" fieldPosition="0"/>
    </format>
    <format dxfId="4372">
      <pivotArea dataOnly="0" labelOnly="1" grandRow="1" outline="0" fieldPosition="0"/>
    </format>
    <format dxfId="4371">
      <pivotArea outline="0" collapsedLevelsAreSubtotals="1" fieldPosition="0"/>
    </format>
    <format dxfId="4370">
      <pivotArea dataOnly="0" labelOnly="1" grandRow="1" outline="0" fieldPosition="0"/>
    </format>
    <format dxfId="4369">
      <pivotArea dataOnly="0" labelOnly="1" outline="0" fieldPosition="0">
        <references count="1">
          <reference field="12" count="0"/>
        </references>
      </pivotArea>
    </format>
    <format dxfId="4368">
      <pivotArea dataOnly="0" labelOnly="1" grandCol="1" outline="0" fieldPosition="0"/>
    </format>
    <format dxfId="4367">
      <pivotArea outline="0" collapsedLevelsAreSubtotals="1" fieldPosition="0"/>
    </format>
    <format dxfId="4366">
      <pivotArea field="13" type="button" dataOnly="0" labelOnly="1" outline="0" axis="axisRow" fieldPosition="0"/>
    </format>
    <format dxfId="4365">
      <pivotArea dataOnly="0" labelOnly="1" outline="0" fieldPosition="0">
        <references count="1">
          <reference field="13" count="0"/>
        </references>
      </pivotArea>
    </format>
    <format dxfId="4364">
      <pivotArea dataOnly="0" labelOnly="1" grandRow="1" outline="0" fieldPosition="0"/>
    </format>
    <format dxfId="4363">
      <pivotArea dataOnly="0" labelOnly="1" outline="0" fieldPosition="0">
        <references count="1">
          <reference field="12" count="0"/>
        </references>
      </pivotArea>
    </format>
    <format dxfId="4362">
      <pivotArea dataOnly="0" labelOnly="1" grandCol="1" outline="0" fieldPosition="0"/>
    </format>
    <format dxfId="4361">
      <pivotArea outline="0" collapsedLevelsAreSubtotals="1" fieldPosition="0"/>
    </format>
    <format dxfId="4360">
      <pivotArea field="13" type="button" dataOnly="0" labelOnly="1" outline="0" axis="axisRow" fieldPosition="0"/>
    </format>
    <format dxfId="4359">
      <pivotArea dataOnly="0" labelOnly="1" outline="0" fieldPosition="0">
        <references count="1">
          <reference field="13" count="0"/>
        </references>
      </pivotArea>
    </format>
    <format dxfId="4358">
      <pivotArea dataOnly="0" labelOnly="1" grandRow="1" outline="0" fieldPosition="0"/>
    </format>
    <format dxfId="4357">
      <pivotArea dataOnly="0" labelOnly="1" outline="0" fieldPosition="0">
        <references count="1">
          <reference field="12" count="0"/>
        </references>
      </pivotArea>
    </format>
    <format dxfId="4356">
      <pivotArea dataOnly="0" labelOnly="1" grandCol="1" outline="0" fieldPosition="0"/>
    </format>
    <format dxfId="4355">
      <pivotArea outline="0" collapsedLevelsAreSubtotals="1" fieldPosition="0"/>
    </format>
    <format dxfId="4354">
      <pivotArea field="13" type="button" dataOnly="0" labelOnly="1" outline="0" axis="axisRow" fieldPosition="0"/>
    </format>
    <format dxfId="4353">
      <pivotArea dataOnly="0" labelOnly="1" outline="0" fieldPosition="0">
        <references count="1">
          <reference field="13" count="0"/>
        </references>
      </pivotArea>
    </format>
    <format dxfId="4352">
      <pivotArea dataOnly="0" labelOnly="1" grandRow="1" outline="0" fieldPosition="0"/>
    </format>
    <format dxfId="4351">
      <pivotArea dataOnly="0" labelOnly="1" outline="0" fieldPosition="0">
        <references count="1">
          <reference field="12" count="0"/>
        </references>
      </pivotArea>
    </format>
    <format dxfId="4350">
      <pivotArea dataOnly="0" labelOnly="1" grandCol="1" outline="0" fieldPosition="0"/>
    </format>
    <format dxfId="4349">
      <pivotArea outline="0" collapsedLevelsAreSubtotals="1" fieldPosition="0"/>
    </format>
    <format dxfId="4348">
      <pivotArea field="13" type="button" dataOnly="0" labelOnly="1" outline="0" axis="axisRow" fieldPosition="0"/>
    </format>
    <format dxfId="4347">
      <pivotArea dataOnly="0" labelOnly="1" outline="0" fieldPosition="0">
        <references count="1">
          <reference field="13" count="0"/>
        </references>
      </pivotArea>
    </format>
    <format dxfId="4346">
      <pivotArea dataOnly="0" labelOnly="1" grandRow="1" outline="0" fieldPosition="0"/>
    </format>
    <format dxfId="4345">
      <pivotArea dataOnly="0" labelOnly="1" outline="0" fieldPosition="0">
        <references count="1">
          <reference field="12" count="0"/>
        </references>
      </pivotArea>
    </format>
    <format dxfId="4344">
      <pivotArea dataOnly="0" labelOnly="1" grandCol="1" outline="0" fieldPosition="0"/>
    </format>
    <format dxfId="4343">
      <pivotArea grandRow="1" outline="0" collapsedLevelsAreSubtotals="1" fieldPosition="0"/>
    </format>
    <format dxfId="4342">
      <pivotArea dataOnly="0" labelOnly="1" grandRow="1" outline="0" fieldPosition="0"/>
    </format>
    <format dxfId="4341">
      <pivotArea grandRow="1" outline="0" collapsedLevelsAreSubtotals="1" fieldPosition="0"/>
    </format>
    <format dxfId="4340">
      <pivotArea dataOnly="0" labelOnly="1" grandRow="1" outline="0" fieldPosition="0"/>
    </format>
    <format dxfId="4339">
      <pivotArea outline="0" collapsedLevelsAreSubtotals="1" fieldPosition="0"/>
    </format>
    <format dxfId="4338">
      <pivotArea field="13" type="button" dataOnly="0" labelOnly="1" outline="0" axis="axisRow" fieldPosition="0"/>
    </format>
    <format dxfId="4337">
      <pivotArea dataOnly="0" labelOnly="1" outline="0" fieldPosition="0">
        <references count="1">
          <reference field="13" count="19">
            <x v="0"/>
            <x v="1"/>
            <x v="2"/>
            <x v="3"/>
            <x v="4"/>
            <x v="5"/>
            <x v="6"/>
            <x v="7"/>
            <x v="8"/>
            <x v="9"/>
            <x v="10"/>
            <x v="11"/>
            <x v="12"/>
            <x v="13"/>
            <x v="15"/>
            <x v="16"/>
            <x v="17"/>
            <x v="18"/>
            <x v="19"/>
          </reference>
        </references>
      </pivotArea>
    </format>
    <format dxfId="4336">
      <pivotArea dataOnly="0" labelOnly="1" grandRow="1" outline="0" fieldPosition="0"/>
    </format>
    <format dxfId="4335">
      <pivotArea dataOnly="0" labelOnly="1" outline="0" fieldPosition="0">
        <references count="1">
          <reference field="12" count="0"/>
        </references>
      </pivotArea>
    </format>
    <format dxfId="4334">
      <pivotArea dataOnly="0" labelOnly="1" grandCol="1" outline="0" fieldPosition="0"/>
    </format>
    <format dxfId="4333">
      <pivotArea outline="0" collapsedLevelsAreSubtotals="1" fieldPosition="0"/>
    </format>
    <format dxfId="4332">
      <pivotArea field="13" type="button" dataOnly="0" labelOnly="1" outline="0" axis="axisRow" fieldPosition="0"/>
    </format>
    <format dxfId="4331">
      <pivotArea dataOnly="0" labelOnly="1" outline="0" fieldPosition="0">
        <references count="1">
          <reference field="13" count="19">
            <x v="0"/>
            <x v="1"/>
            <x v="2"/>
            <x v="3"/>
            <x v="4"/>
            <x v="5"/>
            <x v="6"/>
            <x v="7"/>
            <x v="8"/>
            <x v="9"/>
            <x v="10"/>
            <x v="11"/>
            <x v="12"/>
            <x v="13"/>
            <x v="15"/>
            <x v="16"/>
            <x v="17"/>
            <x v="18"/>
            <x v="19"/>
          </reference>
        </references>
      </pivotArea>
    </format>
    <format dxfId="4330">
      <pivotArea dataOnly="0" labelOnly="1" grandRow="1" outline="0" fieldPosition="0"/>
    </format>
    <format dxfId="4329">
      <pivotArea dataOnly="0" labelOnly="1" outline="0" fieldPosition="0">
        <references count="1">
          <reference field="12" count="0"/>
        </references>
      </pivotArea>
    </format>
    <format dxfId="4328">
      <pivotArea dataOnly="0" labelOnly="1" grandCol="1" outline="0" fieldPosition="0"/>
    </format>
    <format dxfId="4327">
      <pivotArea outline="0" collapsedLevelsAreSubtotals="1" fieldPosition="0"/>
    </format>
    <format dxfId="4326">
      <pivotArea field="13" type="button" dataOnly="0" labelOnly="1" outline="0" axis="axisRow" fieldPosition="0"/>
    </format>
    <format dxfId="4325">
      <pivotArea dataOnly="0" labelOnly="1" outline="0" fieldPosition="0">
        <references count="1">
          <reference field="13" count="19">
            <x v="0"/>
            <x v="1"/>
            <x v="2"/>
            <x v="3"/>
            <x v="4"/>
            <x v="5"/>
            <x v="6"/>
            <x v="7"/>
            <x v="8"/>
            <x v="9"/>
            <x v="10"/>
            <x v="11"/>
            <x v="12"/>
            <x v="13"/>
            <x v="15"/>
            <x v="16"/>
            <x v="17"/>
            <x v="18"/>
            <x v="19"/>
          </reference>
        </references>
      </pivotArea>
    </format>
    <format dxfId="4324">
      <pivotArea dataOnly="0" labelOnly="1" grandRow="1" outline="0" fieldPosition="0"/>
    </format>
    <format dxfId="4323">
      <pivotArea dataOnly="0" labelOnly="1" outline="0" fieldPosition="0">
        <references count="1">
          <reference field="12" count="0"/>
        </references>
      </pivotArea>
    </format>
    <format dxfId="4322">
      <pivotArea dataOnly="0" labelOnly="1" grandCol="1" outline="0" fieldPosition="0"/>
    </format>
    <format dxfId="4321">
      <pivotArea grandRow="1" outline="0" collapsedLevelsAreSubtotals="1" fieldPosition="0"/>
    </format>
    <format dxfId="4320">
      <pivotArea dataOnly="0" labelOnly="1" grandRow="1" outline="0" fieldPosition="0"/>
    </format>
    <format dxfId="4319">
      <pivotArea field="13" type="button" dataOnly="0" labelOnly="1" outline="0" axis="axisRow" fieldPosition="0"/>
    </format>
    <format dxfId="4318">
      <pivotArea dataOnly="0" labelOnly="1" outline="0" fieldPosition="0">
        <references count="1">
          <reference field="12" count="0"/>
        </references>
      </pivotArea>
    </format>
    <format dxfId="4317">
      <pivotArea dataOnly="0" labelOnly="1" grandCol="1" outline="0" fieldPosition="0"/>
    </format>
    <format dxfId="4316">
      <pivotArea outline="0" fieldPosition="0">
        <references count="1">
          <reference field="4294967294" count="1">
            <x v="0"/>
          </reference>
        </references>
      </pivotArea>
    </format>
    <format dxfId="4315">
      <pivotArea outline="0" collapsedLevelsAreSubtotals="1" fieldPosition="0"/>
    </format>
    <format dxfId="4314">
      <pivotArea field="13" type="button" dataOnly="0" labelOnly="1" outline="0" axis="axisRow" fieldPosition="0"/>
    </format>
    <format dxfId="4313">
      <pivotArea dataOnly="0" labelOnly="1" outline="0" fieldPosition="0">
        <references count="1">
          <reference field="13" count="9">
            <x v="1"/>
            <x v="2"/>
            <x v="3"/>
            <x v="4"/>
            <x v="5"/>
            <x v="6"/>
            <x v="9"/>
            <x v="10"/>
            <x v="13"/>
          </reference>
        </references>
      </pivotArea>
    </format>
    <format dxfId="4312">
      <pivotArea dataOnly="0" labelOnly="1" grandRow="1" outline="0" fieldPosition="0"/>
    </format>
    <format dxfId="4311">
      <pivotArea dataOnly="0" labelOnly="1" outline="0" fieldPosition="0">
        <references count="1">
          <reference field="12" count="0"/>
        </references>
      </pivotArea>
    </format>
    <format dxfId="4310">
      <pivotArea dataOnly="0" labelOnly="1" grandCol="1" outline="0" fieldPosition="0"/>
    </format>
    <format dxfId="4309">
      <pivotArea outline="0" collapsedLevelsAreSubtotals="1" fieldPosition="0"/>
    </format>
    <format dxfId="4308">
      <pivotArea field="13" type="button" dataOnly="0" labelOnly="1" outline="0" axis="axisRow" fieldPosition="0"/>
    </format>
    <format dxfId="4307">
      <pivotArea dataOnly="0" labelOnly="1" outline="0" fieldPosition="0">
        <references count="1">
          <reference field="13" count="11">
            <x v="1"/>
            <x v="2"/>
            <x v="3"/>
            <x v="4"/>
            <x v="5"/>
            <x v="6"/>
            <x v="7"/>
            <x v="9"/>
            <x v="10"/>
            <x v="13"/>
            <x v="18"/>
          </reference>
        </references>
      </pivotArea>
    </format>
    <format dxfId="4306">
      <pivotArea dataOnly="0" labelOnly="1" grandRow="1" outline="0" fieldPosition="0"/>
    </format>
    <format dxfId="4305">
      <pivotArea dataOnly="0" labelOnly="1" outline="0" fieldPosition="0">
        <references count="1">
          <reference field="12" count="0"/>
        </references>
      </pivotArea>
    </format>
    <format dxfId="4304">
      <pivotArea dataOnly="0" labelOnly="1" grandCol="1" outline="0" fieldPosition="0"/>
    </format>
    <format dxfId="4303">
      <pivotArea outline="0" collapsedLevelsAreSubtotals="1" fieldPosition="0"/>
    </format>
    <format dxfId="4302">
      <pivotArea field="13" type="button" dataOnly="0" labelOnly="1" outline="0" axis="axisRow" fieldPosition="0"/>
    </format>
    <format dxfId="4301">
      <pivotArea dataOnly="0" labelOnly="1" outline="0" fieldPosition="0">
        <references count="1">
          <reference field="13" count="11">
            <x v="1"/>
            <x v="2"/>
            <x v="3"/>
            <x v="4"/>
            <x v="5"/>
            <x v="6"/>
            <x v="7"/>
            <x v="9"/>
            <x v="10"/>
            <x v="13"/>
            <x v="18"/>
          </reference>
        </references>
      </pivotArea>
    </format>
    <format dxfId="4300">
      <pivotArea dataOnly="0" labelOnly="1" grandRow="1" outline="0" fieldPosition="0"/>
    </format>
    <format dxfId="4299">
      <pivotArea dataOnly="0" labelOnly="1" outline="0" fieldPosition="0">
        <references count="1">
          <reference field="12" count="0"/>
        </references>
      </pivotArea>
    </format>
    <format dxfId="4298">
      <pivotArea dataOnly="0" labelOnly="1" grandCol="1" outline="0" fieldPosition="0"/>
    </format>
    <format dxfId="4297">
      <pivotArea field="13" type="button" dataOnly="0" labelOnly="1" outline="0" axis="axisRow" fieldPosition="0"/>
    </format>
    <format dxfId="4296">
      <pivotArea dataOnly="0" labelOnly="1" outline="0" fieldPosition="0">
        <references count="1">
          <reference field="12" count="0"/>
        </references>
      </pivotArea>
    </format>
    <format dxfId="4295">
      <pivotArea dataOnly="0" labelOnly="1" grandCol="1" outline="0" fieldPosition="0"/>
    </format>
    <format dxfId="4294">
      <pivotArea grandRow="1" outline="0" collapsedLevelsAreSubtotals="1" fieldPosition="0"/>
    </format>
    <format dxfId="4293">
      <pivotArea dataOnly="0" labelOnly="1" grandRow="1" outline="0" fieldPosition="0"/>
    </format>
    <format dxfId="4292">
      <pivotArea outline="0" collapsedLevelsAreSubtotals="1" fieldPosition="0"/>
    </format>
    <format dxfId="4291">
      <pivotArea field="13" type="button" dataOnly="0" labelOnly="1" outline="0" axis="axisRow" fieldPosition="0"/>
    </format>
    <format dxfId="4290">
      <pivotArea dataOnly="0" labelOnly="1" outline="0" fieldPosition="0">
        <references count="1">
          <reference field="13" count="11">
            <x v="1"/>
            <x v="2"/>
            <x v="3"/>
            <x v="4"/>
            <x v="5"/>
            <x v="6"/>
            <x v="7"/>
            <x v="9"/>
            <x v="10"/>
            <x v="13"/>
            <x v="18"/>
          </reference>
        </references>
      </pivotArea>
    </format>
    <format dxfId="4289">
      <pivotArea dataOnly="0" labelOnly="1" grandRow="1" outline="0" fieldPosition="0"/>
    </format>
    <format dxfId="4288">
      <pivotArea dataOnly="0" labelOnly="1" outline="0" fieldPosition="0">
        <references count="1">
          <reference field="12" count="0"/>
        </references>
      </pivotArea>
    </format>
    <format dxfId="4287">
      <pivotArea dataOnly="0" labelOnly="1" grandCol="1" outline="0" fieldPosition="0"/>
    </format>
    <format dxfId="4286">
      <pivotArea outline="0" collapsedLevelsAreSubtotals="1" fieldPosition="0"/>
    </format>
    <format dxfId="4285">
      <pivotArea field="13" type="button" dataOnly="0" labelOnly="1" outline="0" axis="axisRow" fieldPosition="0"/>
    </format>
    <format dxfId="4284">
      <pivotArea dataOnly="0" labelOnly="1" outline="0" fieldPosition="0">
        <references count="1">
          <reference field="13" count="11">
            <x v="1"/>
            <x v="2"/>
            <x v="3"/>
            <x v="4"/>
            <x v="5"/>
            <x v="6"/>
            <x v="7"/>
            <x v="9"/>
            <x v="10"/>
            <x v="13"/>
            <x v="18"/>
          </reference>
        </references>
      </pivotArea>
    </format>
    <format dxfId="4283">
      <pivotArea dataOnly="0" labelOnly="1" grandRow="1" outline="0" fieldPosition="0"/>
    </format>
    <format dxfId="4282">
      <pivotArea dataOnly="0" labelOnly="1" outline="0" fieldPosition="0">
        <references count="1">
          <reference field="12" count="0"/>
        </references>
      </pivotArea>
    </format>
    <format dxfId="4281">
      <pivotArea dataOnly="0" labelOnly="1" grandCol="1" outline="0" fieldPosition="0"/>
    </format>
    <format dxfId="4280">
      <pivotArea outline="0" collapsedLevelsAreSubtotals="1" fieldPosition="0"/>
    </format>
    <format dxfId="4279">
      <pivotArea field="13" type="button" dataOnly="0" labelOnly="1" outline="0" axis="axisRow" fieldPosition="0"/>
    </format>
    <format dxfId="4278">
      <pivotArea dataOnly="0" labelOnly="1" outline="0" fieldPosition="0">
        <references count="1">
          <reference field="13" count="12">
            <x v="1"/>
            <x v="2"/>
            <x v="3"/>
            <x v="4"/>
            <x v="5"/>
            <x v="6"/>
            <x v="7"/>
            <x v="9"/>
            <x v="10"/>
            <x v="13"/>
            <x v="17"/>
            <x v="18"/>
          </reference>
        </references>
      </pivotArea>
    </format>
    <format dxfId="4277">
      <pivotArea dataOnly="0" labelOnly="1" grandRow="1" outline="0" fieldPosition="0"/>
    </format>
    <format dxfId="4276">
      <pivotArea dataOnly="0" labelOnly="1" outline="0" fieldPosition="0">
        <references count="1">
          <reference field="12" count="0"/>
        </references>
      </pivotArea>
    </format>
    <format dxfId="4275">
      <pivotArea dataOnly="0" labelOnly="1" grandCol="1" outline="0" fieldPosition="0"/>
    </format>
    <format dxfId="4274">
      <pivotArea field="13" type="button" dataOnly="0" labelOnly="1" outline="0" axis="axisRow" fieldPosition="0"/>
    </format>
    <format dxfId="4273">
      <pivotArea dataOnly="0" labelOnly="1" outline="0" fieldPosition="0">
        <references count="1">
          <reference field="12" count="0"/>
        </references>
      </pivotArea>
    </format>
    <format dxfId="4272">
      <pivotArea dataOnly="0" labelOnly="1" grandCol="1" outline="0" fieldPosition="0"/>
    </format>
    <format dxfId="4271">
      <pivotArea grandRow="1" outline="0" collapsedLevelsAreSubtotals="1" fieldPosition="0"/>
    </format>
    <format dxfId="4270">
      <pivotArea dataOnly="0" labelOnly="1" grandRow="1" outline="0" fieldPosition="0"/>
    </format>
    <format dxfId="4269">
      <pivotArea outline="0" collapsedLevelsAreSubtotals="1" fieldPosition="0"/>
    </format>
    <format dxfId="4268">
      <pivotArea field="13" type="button" dataOnly="0" labelOnly="1" outline="0" axis="axisRow" fieldPosition="0"/>
    </format>
    <format dxfId="4267">
      <pivotArea dataOnly="0" labelOnly="1" outline="0" fieldPosition="0">
        <references count="1">
          <reference field="13" count="12">
            <x v="1"/>
            <x v="2"/>
            <x v="3"/>
            <x v="4"/>
            <x v="5"/>
            <x v="6"/>
            <x v="7"/>
            <x v="9"/>
            <x v="10"/>
            <x v="13"/>
            <x v="17"/>
            <x v="18"/>
          </reference>
        </references>
      </pivotArea>
    </format>
    <format dxfId="4266">
      <pivotArea dataOnly="0" labelOnly="1" grandRow="1" outline="0" fieldPosition="0"/>
    </format>
    <format dxfId="4265">
      <pivotArea dataOnly="0" labelOnly="1" outline="0" fieldPosition="0">
        <references count="1">
          <reference field="12" count="0"/>
        </references>
      </pivotArea>
    </format>
    <format dxfId="4264">
      <pivotArea dataOnly="0" labelOnly="1" grandCol="1" outline="0" fieldPosition="0"/>
    </format>
    <format dxfId="4263">
      <pivotArea dataOnly="0" labelOnly="1" outline="0" fieldPosition="0">
        <references count="1">
          <reference field="13" count="12">
            <x v="1"/>
            <x v="2"/>
            <x v="3"/>
            <x v="4"/>
            <x v="5"/>
            <x v="6"/>
            <x v="7"/>
            <x v="9"/>
            <x v="10"/>
            <x v="13"/>
            <x v="17"/>
            <x v="18"/>
          </reference>
        </references>
      </pivotArea>
    </format>
    <format dxfId="4262">
      <pivotArea dataOnly="0" labelOnly="1" outline="0" fieldPosition="0">
        <references count="1">
          <reference field="13" count="12">
            <x v="1"/>
            <x v="2"/>
            <x v="3"/>
            <x v="4"/>
            <x v="5"/>
            <x v="6"/>
            <x v="7"/>
            <x v="9"/>
            <x v="10"/>
            <x v="13"/>
            <x v="17"/>
            <x v="18"/>
          </reference>
        </references>
      </pivotArea>
    </format>
    <format dxfId="4261">
      <pivotArea dataOnly="0" labelOnly="1" outline="0" fieldPosition="0">
        <references count="1">
          <reference field="13" count="12">
            <x v="1"/>
            <x v="2"/>
            <x v="3"/>
            <x v="4"/>
            <x v="5"/>
            <x v="6"/>
            <x v="8"/>
            <x v="9"/>
            <x v="10"/>
            <x v="13"/>
            <x v="17"/>
            <x v="18"/>
          </reference>
        </references>
      </pivotArea>
    </format>
    <format dxfId="4260">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4753">
      <pivotArea outline="0" collapsedLevelsAreSubtotals="1" fieldPosition="0"/>
    </format>
    <format dxfId="4752">
      <pivotArea dataOnly="0" labelOnly="1" grandCol="1" outline="0" fieldPosition="0"/>
    </format>
    <format dxfId="4751">
      <pivotArea outline="0" collapsedLevelsAreSubtotals="1" fieldPosition="0"/>
    </format>
    <format dxfId="4750">
      <pivotArea dataOnly="0" labelOnly="1" grandCol="1" outline="0" fieldPosition="0"/>
    </format>
    <format dxfId="4749">
      <pivotArea dataOnly="0" labelOnly="1" grandRow="1" outline="0" fieldPosition="0"/>
    </format>
    <format dxfId="4748">
      <pivotArea dataOnly="0" labelOnly="1" grandCol="1" outline="0" fieldPosition="0"/>
    </format>
    <format dxfId="4747">
      <pivotArea dataOnly="0" labelOnly="1" grandCol="1" outline="0" fieldPosition="0"/>
    </format>
    <format dxfId="4746">
      <pivotArea dataOnly="0" labelOnly="1" outline="0" fieldPosition="0">
        <references count="1">
          <reference field="12" count="0"/>
        </references>
      </pivotArea>
    </format>
    <format dxfId="4745">
      <pivotArea dataOnly="0" labelOnly="1" grandCol="1" outline="0" fieldPosition="0"/>
    </format>
    <format dxfId="4744">
      <pivotArea dataOnly="0" labelOnly="1" outline="0" fieldPosition="0">
        <references count="1">
          <reference field="12" count="0"/>
        </references>
      </pivotArea>
    </format>
    <format dxfId="4743">
      <pivotArea dataOnly="0" labelOnly="1" grandCol="1" outline="0" fieldPosition="0"/>
    </format>
    <format dxfId="4742">
      <pivotArea grandRow="1" outline="0" collapsedLevelsAreSubtotals="1" fieldPosition="0"/>
    </format>
    <format dxfId="4741">
      <pivotArea dataOnly="0" labelOnly="1" grandRow="1" outline="0" fieldPosition="0"/>
    </format>
    <format dxfId="4740">
      <pivotArea dataOnly="0" labelOnly="1" grandRow="1" outline="0" fieldPosition="0"/>
    </format>
    <format dxfId="4739">
      <pivotArea grandRow="1" outline="0" collapsedLevelsAreSubtotals="1" fieldPosition="0"/>
    </format>
    <format dxfId="4738">
      <pivotArea dataOnly="0" labelOnly="1" grandRow="1" outline="0" fieldPosition="0"/>
    </format>
    <format dxfId="4737">
      <pivotArea grandRow="1" outline="0" collapsedLevelsAreSubtotals="1" fieldPosition="0"/>
    </format>
    <format dxfId="4736">
      <pivotArea dataOnly="0" labelOnly="1" grandRow="1" outline="0" fieldPosition="0"/>
    </format>
    <format dxfId="4735">
      <pivotArea grandRow="1" outline="0" collapsedLevelsAreSubtotals="1" fieldPosition="0"/>
    </format>
    <format dxfId="4734">
      <pivotArea grandRow="1" outline="0" collapsedLevelsAreSubtotals="1" fieldPosition="0"/>
    </format>
    <format dxfId="4733">
      <pivotArea dataOnly="0" labelOnly="1" grandRow="1" outline="0" fieldPosition="0"/>
    </format>
    <format dxfId="4732">
      <pivotArea dataOnly="0" labelOnly="1" grandRow="1" outline="0" fieldPosition="0"/>
    </format>
    <format dxfId="4731">
      <pivotArea dataOnly="0" labelOnly="1" grandRow="1" outline="0" fieldPosition="0"/>
    </format>
    <format dxfId="4730">
      <pivotArea dataOnly="0" labelOnly="1" grandRow="1" outline="0" fieldPosition="0"/>
    </format>
    <format dxfId="4729">
      <pivotArea grandRow="1" outline="0" collapsedLevelsAreSubtotals="1" fieldPosition="0"/>
    </format>
    <format dxfId="4728">
      <pivotArea dataOnly="0" labelOnly="1" grandRow="1" outline="0" fieldPosition="0"/>
    </format>
    <format dxfId="4727">
      <pivotArea dataOnly="0" labelOnly="1" outline="0" fieldPosition="0">
        <references count="1">
          <reference field="12" count="0"/>
        </references>
      </pivotArea>
    </format>
    <format dxfId="4726">
      <pivotArea dataOnly="0" labelOnly="1" grandCol="1" outline="0" fieldPosition="0"/>
    </format>
    <format dxfId="4725">
      <pivotArea grandRow="1" outline="0" collapsedLevelsAreSubtotals="1" fieldPosition="0"/>
    </format>
    <format dxfId="4724">
      <pivotArea dataOnly="0" labelOnly="1" grandRow="1" outline="0" fieldPosition="0"/>
    </format>
    <format dxfId="4723">
      <pivotArea grandRow="1" outline="0" collapsedLevelsAreSubtotals="1" fieldPosition="0"/>
    </format>
    <format dxfId="4722">
      <pivotArea dataOnly="0" labelOnly="1" grandRow="1" outline="0" fieldPosition="0"/>
    </format>
    <format dxfId="4721">
      <pivotArea dataOnly="0" labelOnly="1" outline="0" fieldPosition="0">
        <references count="1">
          <reference field="12" count="0"/>
        </references>
      </pivotArea>
    </format>
    <format dxfId="4720">
      <pivotArea dataOnly="0" labelOnly="1" grandCol="1" outline="0" fieldPosition="0"/>
    </format>
    <format dxfId="4719">
      <pivotArea dataOnly="0" labelOnly="1" grandCol="1" outline="0" fieldPosition="0"/>
    </format>
    <format dxfId="4718">
      <pivotArea grandRow="1" grandCol="1" outline="0" collapsedLevelsAreSubtotals="1" fieldPosition="0"/>
    </format>
    <format dxfId="4717">
      <pivotArea dataOnly="0" labelOnly="1" outline="0" fieldPosition="0">
        <references count="1">
          <reference field="12" count="0"/>
        </references>
      </pivotArea>
    </format>
    <format dxfId="4716">
      <pivotArea dataOnly="0" labelOnly="1" grandCol="1" outline="0" fieldPosition="0"/>
    </format>
    <format dxfId="4715">
      <pivotArea dataOnly="0" labelOnly="1" outline="0" fieldPosition="0">
        <references count="1">
          <reference field="12" count="0"/>
        </references>
      </pivotArea>
    </format>
    <format dxfId="4714">
      <pivotArea dataOnly="0" labelOnly="1" grandCol="1" outline="0" fieldPosition="0"/>
    </format>
    <format dxfId="4713">
      <pivotArea grandRow="1" outline="0" collapsedLevelsAreSubtotals="1" fieldPosition="0"/>
    </format>
    <format dxfId="4712">
      <pivotArea grandRow="1" outline="0" collapsedLevelsAreSubtotals="1" fieldPosition="0"/>
    </format>
    <format dxfId="4711">
      <pivotArea type="origin" dataOnly="0" labelOnly="1" outline="0" fieldPosition="0"/>
    </format>
    <format dxfId="4710">
      <pivotArea type="origin" dataOnly="0" labelOnly="1" outline="0" fieldPosition="0"/>
    </format>
    <format dxfId="4709">
      <pivotArea type="origin" dataOnly="0" labelOnly="1" outline="0" fieldPosition="0"/>
    </format>
    <format dxfId="4708">
      <pivotArea dataOnly="0" labelOnly="1" outline="0" fieldPosition="0">
        <references count="1">
          <reference field="12" count="0"/>
        </references>
      </pivotArea>
    </format>
    <format dxfId="4707">
      <pivotArea type="topRight" dataOnly="0" labelOnly="1" outline="0" fieldPosition="0"/>
    </format>
    <format dxfId="4706">
      <pivotArea outline="0" collapsedLevelsAreSubtotals="1" fieldPosition="0"/>
    </format>
    <format dxfId="4705">
      <pivotArea dataOnly="0" labelOnly="1" grandRow="1" outline="0" fieldPosition="0"/>
    </format>
    <format dxfId="4704">
      <pivotArea dataOnly="0" labelOnly="1" outline="0" fieldPosition="0">
        <references count="1">
          <reference field="12" count="0"/>
        </references>
      </pivotArea>
    </format>
    <format dxfId="4703">
      <pivotArea dataOnly="0" labelOnly="1" grandCol="1" outline="0" fieldPosition="0"/>
    </format>
    <format dxfId="4702">
      <pivotArea dataOnly="0" labelOnly="1" outline="0" fieldPosition="0">
        <references count="1">
          <reference field="12" count="0"/>
        </references>
      </pivotArea>
    </format>
    <format dxfId="4701">
      <pivotArea dataOnly="0" labelOnly="1" grandCol="1" outline="0" fieldPosition="0"/>
    </format>
    <format dxfId="4700">
      <pivotArea grandRow="1" outline="0" collapsedLevelsAreSubtotals="1" fieldPosition="0"/>
    </format>
    <format dxfId="4699">
      <pivotArea dataOnly="0" labelOnly="1" grandRow="1" outline="0" fieldPosition="0"/>
    </format>
    <format dxfId="4698">
      <pivotArea outline="0" collapsedLevelsAreSubtotals="1" fieldPosition="0"/>
    </format>
    <format dxfId="4697">
      <pivotArea dataOnly="0" labelOnly="1" grandRow="1" outline="0" fieldPosition="0"/>
    </format>
    <format dxfId="4696">
      <pivotArea dataOnly="0" labelOnly="1" outline="0" fieldPosition="0">
        <references count="1">
          <reference field="12" count="0"/>
        </references>
      </pivotArea>
    </format>
    <format dxfId="4695">
      <pivotArea dataOnly="0" labelOnly="1" grandCol="1" outline="0" fieldPosition="0"/>
    </format>
    <format dxfId="4694">
      <pivotArea grandRow="1" outline="0" collapsedLevelsAreSubtotals="1" fieldPosition="0"/>
    </format>
    <format dxfId="4693">
      <pivotArea dataOnly="0" labelOnly="1" grandRow="1" outline="0" fieldPosition="0"/>
    </format>
    <format dxfId="4692">
      <pivotArea grandRow="1" outline="0" collapsedLevelsAreSubtotals="1" fieldPosition="0"/>
    </format>
    <format dxfId="4691">
      <pivotArea dataOnly="0" labelOnly="1" grandRow="1" outline="0" fieldPosition="0"/>
    </format>
    <format dxfId="4690">
      <pivotArea dataOnly="0" labelOnly="1" outline="0" fieldPosition="0">
        <references count="1">
          <reference field="12" count="0"/>
        </references>
      </pivotArea>
    </format>
    <format dxfId="4689">
      <pivotArea dataOnly="0" labelOnly="1" grandCol="1" outline="0" fieldPosition="0"/>
    </format>
    <format dxfId="4688">
      <pivotArea grandRow="1" outline="0" collapsedLevelsAreSubtotals="1" fieldPosition="0"/>
    </format>
    <format dxfId="4687">
      <pivotArea dataOnly="0" labelOnly="1" grandRow="1" outline="0" fieldPosition="0"/>
    </format>
    <format dxfId="4686">
      <pivotArea dataOnly="0" labelOnly="1" outline="0" fieldPosition="0">
        <references count="1">
          <reference field="12" count="0"/>
        </references>
      </pivotArea>
    </format>
    <format dxfId="4685">
      <pivotArea dataOnly="0" labelOnly="1" grandCol="1" outline="0" fieldPosition="0"/>
    </format>
    <format dxfId="4684">
      <pivotArea grandRow="1" outline="0" collapsedLevelsAreSubtotals="1" fieldPosition="0"/>
    </format>
    <format dxfId="4683">
      <pivotArea dataOnly="0" labelOnly="1" grandRow="1" outline="0" fieldPosition="0"/>
    </format>
    <format dxfId="4682">
      <pivotArea outline="0" collapsedLevelsAreSubtotals="1" fieldPosition="0"/>
    </format>
    <format dxfId="4681">
      <pivotArea dataOnly="0" labelOnly="1" grandRow="1" outline="0" fieldPosition="0"/>
    </format>
    <format dxfId="4680">
      <pivotArea dataOnly="0" labelOnly="1" outline="0" fieldPosition="0">
        <references count="1">
          <reference field="12" count="0"/>
        </references>
      </pivotArea>
    </format>
    <format dxfId="4679">
      <pivotArea dataOnly="0" labelOnly="1" grandCol="1" outline="0" fieldPosition="0"/>
    </format>
    <format dxfId="4678">
      <pivotArea field="10" type="button" dataOnly="0" labelOnly="1" outline="0" axis="axisPage" fieldPosition="0"/>
    </format>
    <format dxfId="4677">
      <pivotArea type="origin" dataOnly="0" labelOnly="1" outline="0" fieldPosition="0"/>
    </format>
    <format dxfId="4676">
      <pivotArea dataOnly="0" labelOnly="1" grandRow="1" outline="0" fieldPosition="0"/>
    </format>
    <format dxfId="4675">
      <pivotArea field="10" type="button" dataOnly="0" labelOnly="1" outline="0" axis="axisPage" fieldPosition="0"/>
    </format>
    <format dxfId="4674">
      <pivotArea type="origin" dataOnly="0" labelOnly="1" outline="0" fieldPosition="0"/>
    </format>
    <format dxfId="4673">
      <pivotArea dataOnly="0" labelOnly="1" grandRow="1" outline="0" fieldPosition="0"/>
    </format>
    <format dxfId="4672">
      <pivotArea field="10" type="button" dataOnly="0" labelOnly="1" outline="0" axis="axisPage" fieldPosition="0"/>
    </format>
    <format dxfId="4671">
      <pivotArea type="origin" dataOnly="0" labelOnly="1" outline="0" fieldPosition="0"/>
    </format>
    <format dxfId="4670">
      <pivotArea dataOnly="0" labelOnly="1" grandRow="1" outline="0" fieldPosition="0"/>
    </format>
    <format dxfId="4669">
      <pivotArea field="10" type="button" dataOnly="0" labelOnly="1" outline="0" axis="axisPage" fieldPosition="0"/>
    </format>
    <format dxfId="4668">
      <pivotArea type="origin" dataOnly="0" labelOnly="1" outline="0" fieldPosition="0"/>
    </format>
    <format dxfId="4667">
      <pivotArea dataOnly="0" labelOnly="1" grandRow="1" outline="0" fieldPosition="0"/>
    </format>
    <format dxfId="4666">
      <pivotArea grandRow="1" outline="0" collapsedLevelsAreSubtotals="1" fieldPosition="0"/>
    </format>
    <format dxfId="4665">
      <pivotArea dataOnly="0" labelOnly="1" grandRow="1" outline="0" fieldPosition="0"/>
    </format>
    <format dxfId="4664">
      <pivotArea grandRow="1" outline="0" collapsedLevelsAreSubtotals="1" fieldPosition="0"/>
    </format>
    <format dxfId="4663">
      <pivotArea dataOnly="0" labelOnly="1" grandRow="1" outline="0" fieldPosition="0"/>
    </format>
    <format dxfId="4662">
      <pivotArea outline="0" collapsedLevelsAreSubtotals="1" fieldPosition="0"/>
    </format>
    <format dxfId="4661">
      <pivotArea dataOnly="0" labelOnly="1" grandRow="1" outline="0" fieldPosition="0"/>
    </format>
    <format dxfId="4660">
      <pivotArea outline="0" collapsedLevelsAreSubtotals="1" fieldPosition="0"/>
    </format>
    <format dxfId="4659">
      <pivotArea dataOnly="0" labelOnly="1" grandRow="1" outline="0" fieldPosition="0"/>
    </format>
    <format dxfId="4658">
      <pivotArea dataOnly="0" labelOnly="1" outline="0" fieldPosition="0">
        <references count="1">
          <reference field="12" count="0"/>
        </references>
      </pivotArea>
    </format>
    <format dxfId="4657">
      <pivotArea dataOnly="0" labelOnly="1" grandCol="1" outline="0" fieldPosition="0"/>
    </format>
    <format dxfId="4656">
      <pivotArea dataOnly="0" labelOnly="1" outline="0" fieldPosition="0">
        <references count="1">
          <reference field="12" count="0"/>
        </references>
      </pivotArea>
    </format>
    <format dxfId="4655">
      <pivotArea dataOnly="0" labelOnly="1" grandCol="1" outline="0" fieldPosition="0"/>
    </format>
    <format dxfId="4654">
      <pivotArea outline="0" fieldPosition="0">
        <references count="1">
          <reference field="12" count="0" selected="0"/>
        </references>
      </pivotArea>
    </format>
    <format dxfId="4653">
      <pivotArea dataOnly="0" labelOnly="1" grandRow="1" outline="0" fieldPosition="0"/>
    </format>
    <format dxfId="4652">
      <pivotArea dataOnly="0" labelOnly="1" outline="0" fieldPosition="0">
        <references count="1">
          <reference field="12" count="0"/>
        </references>
      </pivotArea>
    </format>
    <format dxfId="4651">
      <pivotArea grandRow="1" outline="0" collapsedLevelsAreSubtotals="1" fieldPosition="0"/>
    </format>
    <format dxfId="4650">
      <pivotArea dataOnly="0" labelOnly="1" grandRow="1" outline="0" fieldPosition="0"/>
    </format>
    <format dxfId="4649">
      <pivotArea outline="0" collapsedLevelsAreSubtotals="1" fieldPosition="0"/>
    </format>
    <format dxfId="4648">
      <pivotArea dataOnly="0" labelOnly="1" grandRow="1" outline="0" fieldPosition="0"/>
    </format>
    <format dxfId="4647">
      <pivotArea dataOnly="0" labelOnly="1" outline="0" fieldPosition="0">
        <references count="1">
          <reference field="12" count="0"/>
        </references>
      </pivotArea>
    </format>
    <format dxfId="4646">
      <pivotArea dataOnly="0" labelOnly="1" grandCol="1" outline="0" fieldPosition="0"/>
    </format>
    <format dxfId="4645">
      <pivotArea outline="0" collapsedLevelsAreSubtotals="1" fieldPosition="0"/>
    </format>
    <format dxfId="4644">
      <pivotArea dataOnly="0" labelOnly="1" grandRow="1" outline="0" fieldPosition="0"/>
    </format>
    <format dxfId="4643">
      <pivotArea dataOnly="0" labelOnly="1" outline="0" fieldPosition="0">
        <references count="1">
          <reference field="12" count="0"/>
        </references>
      </pivotArea>
    </format>
    <format dxfId="4642">
      <pivotArea dataOnly="0" labelOnly="1" grandCol="1" outline="0" fieldPosition="0"/>
    </format>
    <format dxfId="4641">
      <pivotArea outline="0" collapsedLevelsAreSubtotals="1" fieldPosition="0"/>
    </format>
    <format dxfId="4640">
      <pivotArea dataOnly="0" labelOnly="1" grandRow="1" outline="0" fieldPosition="0"/>
    </format>
    <format dxfId="4639">
      <pivotArea dataOnly="0" labelOnly="1" outline="0" fieldPosition="0">
        <references count="1">
          <reference field="12" count="0"/>
        </references>
      </pivotArea>
    </format>
    <format dxfId="4638">
      <pivotArea dataOnly="0" labelOnly="1" grandCol="1" outline="0" fieldPosition="0"/>
    </format>
    <format dxfId="4637">
      <pivotArea dataOnly="0" labelOnly="1" outline="0" fieldPosition="0">
        <references count="1">
          <reference field="12" count="0"/>
        </references>
      </pivotArea>
    </format>
    <format dxfId="4636">
      <pivotArea dataOnly="0" labelOnly="1" grandCol="1" outline="0" fieldPosition="0"/>
    </format>
    <format dxfId="4635">
      <pivotArea grandRow="1" outline="0" collapsedLevelsAreSubtotals="1" fieldPosition="0"/>
    </format>
    <format dxfId="4634">
      <pivotArea dataOnly="0" labelOnly="1" grandRow="1" outline="0" fieldPosition="0"/>
    </format>
    <format dxfId="4633">
      <pivotArea outline="0" collapsedLevelsAreSubtotals="1" fieldPosition="0"/>
    </format>
    <format dxfId="4632">
      <pivotArea dataOnly="0" labelOnly="1" grandRow="1" outline="0" fieldPosition="0"/>
    </format>
    <format dxfId="4631">
      <pivotArea dataOnly="0" labelOnly="1" outline="0" fieldPosition="0">
        <references count="1">
          <reference field="12" count="0"/>
        </references>
      </pivotArea>
    </format>
    <format dxfId="4630">
      <pivotArea dataOnly="0" labelOnly="1" grandCol="1" outline="0" fieldPosition="0"/>
    </format>
    <format dxfId="4629">
      <pivotArea outline="0" collapsedLevelsAreSubtotals="1" fieldPosition="0"/>
    </format>
    <format dxfId="4628">
      <pivotArea field="13" type="button" dataOnly="0" labelOnly="1" outline="0" axis="axisRow" fieldPosition="0"/>
    </format>
    <format dxfId="4627">
      <pivotArea dataOnly="0" labelOnly="1" outline="0" fieldPosition="0">
        <references count="1">
          <reference field="13" count="0"/>
        </references>
      </pivotArea>
    </format>
    <format dxfId="4626">
      <pivotArea dataOnly="0" labelOnly="1" grandRow="1" outline="0" fieldPosition="0"/>
    </format>
    <format dxfId="4625">
      <pivotArea dataOnly="0" labelOnly="1" outline="0" fieldPosition="0">
        <references count="1">
          <reference field="12" count="0"/>
        </references>
      </pivotArea>
    </format>
    <format dxfId="4624">
      <pivotArea dataOnly="0" labelOnly="1" grandCol="1" outline="0" fieldPosition="0"/>
    </format>
    <format dxfId="4623">
      <pivotArea outline="0" collapsedLevelsAreSubtotals="1" fieldPosition="0"/>
    </format>
    <format dxfId="4622">
      <pivotArea field="13" type="button" dataOnly="0" labelOnly="1" outline="0" axis="axisRow" fieldPosition="0"/>
    </format>
    <format dxfId="4621">
      <pivotArea dataOnly="0" labelOnly="1" outline="0" fieldPosition="0">
        <references count="1">
          <reference field="13" count="0"/>
        </references>
      </pivotArea>
    </format>
    <format dxfId="4620">
      <pivotArea dataOnly="0" labelOnly="1" grandRow="1" outline="0" fieldPosition="0"/>
    </format>
    <format dxfId="4619">
      <pivotArea dataOnly="0" labelOnly="1" outline="0" fieldPosition="0">
        <references count="1">
          <reference field="12" count="0"/>
        </references>
      </pivotArea>
    </format>
    <format dxfId="4618">
      <pivotArea dataOnly="0" labelOnly="1" grandCol="1" outline="0" fieldPosition="0"/>
    </format>
    <format dxfId="4617">
      <pivotArea outline="0" collapsedLevelsAreSubtotals="1" fieldPosition="0"/>
    </format>
    <format dxfId="4616">
      <pivotArea field="13" type="button" dataOnly="0" labelOnly="1" outline="0" axis="axisRow" fieldPosition="0"/>
    </format>
    <format dxfId="4615">
      <pivotArea dataOnly="0" labelOnly="1" outline="0" fieldPosition="0">
        <references count="1">
          <reference field="13" count="0"/>
        </references>
      </pivotArea>
    </format>
    <format dxfId="4614">
      <pivotArea dataOnly="0" labelOnly="1" grandRow="1" outline="0" fieldPosition="0"/>
    </format>
    <format dxfId="4613">
      <pivotArea dataOnly="0" labelOnly="1" outline="0" fieldPosition="0">
        <references count="1">
          <reference field="12" count="0"/>
        </references>
      </pivotArea>
    </format>
    <format dxfId="4612">
      <pivotArea dataOnly="0" labelOnly="1" grandCol="1" outline="0" fieldPosition="0"/>
    </format>
    <format dxfId="4611">
      <pivotArea outline="0" collapsedLevelsAreSubtotals="1" fieldPosition="0"/>
    </format>
    <format dxfId="4610">
      <pivotArea field="13" type="button" dataOnly="0" labelOnly="1" outline="0" axis="axisRow" fieldPosition="0"/>
    </format>
    <format dxfId="4609">
      <pivotArea dataOnly="0" labelOnly="1" outline="0" fieldPosition="0">
        <references count="1">
          <reference field="13" count="0"/>
        </references>
      </pivotArea>
    </format>
    <format dxfId="4608">
      <pivotArea dataOnly="0" labelOnly="1" grandRow="1" outline="0" fieldPosition="0"/>
    </format>
    <format dxfId="4607">
      <pivotArea dataOnly="0" labelOnly="1" outline="0" fieldPosition="0">
        <references count="1">
          <reference field="12" count="0"/>
        </references>
      </pivotArea>
    </format>
    <format dxfId="4606">
      <pivotArea dataOnly="0" labelOnly="1" grandCol="1" outline="0" fieldPosition="0"/>
    </format>
    <format dxfId="4605">
      <pivotArea grandRow="1" outline="0" collapsedLevelsAreSubtotals="1" fieldPosition="0"/>
    </format>
    <format dxfId="4604">
      <pivotArea dataOnly="0" labelOnly="1" grandRow="1" outline="0" fieldPosition="0"/>
    </format>
    <format dxfId="4603">
      <pivotArea grandRow="1" outline="0" collapsedLevelsAreSubtotals="1" fieldPosition="0"/>
    </format>
    <format dxfId="4602">
      <pivotArea dataOnly="0" labelOnly="1" grandRow="1" outline="0" fieldPosition="0"/>
    </format>
    <format dxfId="4601">
      <pivotArea outline="0" collapsedLevelsAreSubtotals="1" fieldPosition="0"/>
    </format>
    <format dxfId="4600">
      <pivotArea dataOnly="0" labelOnly="1" outline="0" fieldPosition="0">
        <references count="1">
          <reference field="12" count="0"/>
        </references>
      </pivotArea>
    </format>
    <format dxfId="4599">
      <pivotArea dataOnly="0" labelOnly="1" grandCol="1" outline="0" fieldPosition="0"/>
    </format>
    <format dxfId="4598">
      <pivotArea outline="0" collapsedLevelsAreSubtotals="1" fieldPosition="0"/>
    </format>
    <format dxfId="4597">
      <pivotArea dataOnly="0" labelOnly="1" outline="0" fieldPosition="0">
        <references count="1">
          <reference field="12" count="0"/>
        </references>
      </pivotArea>
    </format>
    <format dxfId="4596">
      <pivotArea dataOnly="0" labelOnly="1" grandCol="1" outline="0" fieldPosition="0"/>
    </format>
    <format dxfId="4595">
      <pivotArea outline="0" collapsedLevelsAreSubtotals="1" fieldPosition="0"/>
    </format>
    <format dxfId="4594">
      <pivotArea field="13" type="button" dataOnly="0" labelOnly="1" outline="0" axis="axisRow" fieldPosition="0"/>
    </format>
    <format dxfId="4593">
      <pivotArea dataOnly="0" labelOnly="1" outline="0" fieldPosition="0">
        <references count="1">
          <reference field="13" count="17">
            <x v="0"/>
            <x v="1"/>
            <x v="2"/>
            <x v="3"/>
            <x v="4"/>
            <x v="5"/>
            <x v="6"/>
            <x v="7"/>
            <x v="8"/>
            <x v="9"/>
            <x v="10"/>
            <x v="11"/>
            <x v="13"/>
            <x v="14"/>
            <x v="15"/>
            <x v="16"/>
            <x v="17"/>
          </reference>
        </references>
      </pivotArea>
    </format>
    <format dxfId="4592">
      <pivotArea dataOnly="0" labelOnly="1" grandRow="1" outline="0" fieldPosition="0"/>
    </format>
    <format dxfId="4591">
      <pivotArea dataOnly="0" labelOnly="1" outline="0" fieldPosition="0">
        <references count="1">
          <reference field="12" count="0"/>
        </references>
      </pivotArea>
    </format>
    <format dxfId="4590">
      <pivotArea dataOnly="0" labelOnly="1" grandCol="1" outline="0" fieldPosition="0"/>
    </format>
    <format dxfId="4589">
      <pivotArea outline="0" collapsedLevelsAreSubtotals="1" fieldPosition="0"/>
    </format>
    <format dxfId="4588">
      <pivotArea field="13" type="button" dataOnly="0" labelOnly="1" outline="0" axis="axisRow" fieldPosition="0"/>
    </format>
    <format dxfId="4587">
      <pivotArea dataOnly="0" labelOnly="1" outline="0" fieldPosition="0">
        <references count="1">
          <reference field="13" count="17">
            <x v="0"/>
            <x v="1"/>
            <x v="2"/>
            <x v="3"/>
            <x v="4"/>
            <x v="5"/>
            <x v="6"/>
            <x v="7"/>
            <x v="8"/>
            <x v="9"/>
            <x v="10"/>
            <x v="11"/>
            <x v="13"/>
            <x v="14"/>
            <x v="15"/>
            <x v="16"/>
            <x v="17"/>
          </reference>
        </references>
      </pivotArea>
    </format>
    <format dxfId="4586">
      <pivotArea dataOnly="0" labelOnly="1" grandRow="1" outline="0" fieldPosition="0"/>
    </format>
    <format dxfId="4585">
      <pivotArea dataOnly="0" labelOnly="1" outline="0" fieldPosition="0">
        <references count="1">
          <reference field="12" count="0"/>
        </references>
      </pivotArea>
    </format>
    <format dxfId="4584">
      <pivotArea dataOnly="0" labelOnly="1" grandCol="1" outline="0" fieldPosition="0"/>
    </format>
    <format dxfId="4583">
      <pivotArea grandRow="1" outline="0" collapsedLevelsAreSubtotals="1" fieldPosition="0"/>
    </format>
    <format dxfId="4582">
      <pivotArea dataOnly="0" labelOnly="1" grandRow="1" outline="0" fieldPosition="0"/>
    </format>
    <format dxfId="4581">
      <pivotArea field="13" type="button" dataOnly="0" labelOnly="1" outline="0" axis="axisRow" fieldPosition="0"/>
    </format>
    <format dxfId="4580">
      <pivotArea dataOnly="0" labelOnly="1" outline="0" fieldPosition="0">
        <references count="1">
          <reference field="12" count="0"/>
        </references>
      </pivotArea>
    </format>
    <format dxfId="4579">
      <pivotArea dataOnly="0" labelOnly="1" grandCol="1" outline="0" fieldPosition="0"/>
    </format>
    <format dxfId="4578">
      <pivotArea outline="0" collapsedLevelsAreSubtotals="1" fieldPosition="0"/>
    </format>
    <format dxfId="4577">
      <pivotArea field="13" type="button" dataOnly="0" labelOnly="1" outline="0" axis="axisRow" fieldPosition="0"/>
    </format>
    <format dxfId="4576">
      <pivotArea dataOnly="0" labelOnly="1" outline="0" fieldPosition="0">
        <references count="1">
          <reference field="13" count="8">
            <x v="1"/>
            <x v="2"/>
            <x v="3"/>
            <x v="4"/>
            <x v="5"/>
            <x v="8"/>
            <x v="9"/>
            <x v="11"/>
          </reference>
        </references>
      </pivotArea>
    </format>
    <format dxfId="4575">
      <pivotArea dataOnly="0" labelOnly="1" grandRow="1" outline="0" fieldPosition="0"/>
    </format>
    <format dxfId="4574">
      <pivotArea dataOnly="0" labelOnly="1" outline="0" fieldPosition="0">
        <references count="1">
          <reference field="12" count="0"/>
        </references>
      </pivotArea>
    </format>
    <format dxfId="4573">
      <pivotArea dataOnly="0" labelOnly="1" grandCol="1" outline="0" fieldPosition="0"/>
    </format>
    <format dxfId="4572">
      <pivotArea outline="0" collapsedLevelsAreSubtotals="1" fieldPosition="0"/>
    </format>
    <format dxfId="4571">
      <pivotArea field="13" type="button" dataOnly="0" labelOnly="1" outline="0" axis="axisRow" fieldPosition="0"/>
    </format>
    <format dxfId="4570">
      <pivotArea dataOnly="0" labelOnly="1" outline="0" fieldPosition="0">
        <references count="1">
          <reference field="13" count="10">
            <x v="1"/>
            <x v="2"/>
            <x v="3"/>
            <x v="4"/>
            <x v="5"/>
            <x v="6"/>
            <x v="8"/>
            <x v="9"/>
            <x v="11"/>
            <x v="16"/>
          </reference>
        </references>
      </pivotArea>
    </format>
    <format dxfId="4569">
      <pivotArea dataOnly="0" labelOnly="1" grandRow="1" outline="0" fieldPosition="0"/>
    </format>
    <format dxfId="4568">
      <pivotArea dataOnly="0" labelOnly="1" outline="0" fieldPosition="0">
        <references count="1">
          <reference field="12" count="0"/>
        </references>
      </pivotArea>
    </format>
    <format dxfId="4567">
      <pivotArea dataOnly="0" labelOnly="1" grandCol="1" outline="0" fieldPosition="0"/>
    </format>
    <format dxfId="4566">
      <pivotArea outline="0" collapsedLevelsAreSubtotals="1" fieldPosition="0"/>
    </format>
    <format dxfId="4565">
      <pivotArea field="13" type="button" dataOnly="0" labelOnly="1" outline="0" axis="axisRow" fieldPosition="0"/>
    </format>
    <format dxfId="4564">
      <pivotArea dataOnly="0" labelOnly="1" outline="0" fieldPosition="0">
        <references count="1">
          <reference field="13" count="10">
            <x v="1"/>
            <x v="2"/>
            <x v="3"/>
            <x v="4"/>
            <x v="5"/>
            <x v="6"/>
            <x v="8"/>
            <x v="9"/>
            <x v="11"/>
            <x v="16"/>
          </reference>
        </references>
      </pivotArea>
    </format>
    <format dxfId="4563">
      <pivotArea dataOnly="0" labelOnly="1" grandRow="1" outline="0" fieldPosition="0"/>
    </format>
    <format dxfId="4562">
      <pivotArea dataOnly="0" labelOnly="1" outline="0" fieldPosition="0">
        <references count="1">
          <reference field="12" count="0"/>
        </references>
      </pivotArea>
    </format>
    <format dxfId="4561">
      <pivotArea dataOnly="0" labelOnly="1" grandCol="1" outline="0" fieldPosition="0"/>
    </format>
    <format dxfId="4560">
      <pivotArea field="13" type="button" dataOnly="0" labelOnly="1" outline="0" axis="axisRow" fieldPosition="0"/>
    </format>
    <format dxfId="4559">
      <pivotArea dataOnly="0" labelOnly="1" outline="0" fieldPosition="0">
        <references count="1">
          <reference field="12" count="0"/>
        </references>
      </pivotArea>
    </format>
    <format dxfId="4558">
      <pivotArea dataOnly="0" labelOnly="1" grandCol="1" outline="0" fieldPosition="0"/>
    </format>
    <format dxfId="4557">
      <pivotArea grandRow="1" outline="0" collapsedLevelsAreSubtotals="1" fieldPosition="0"/>
    </format>
    <format dxfId="4556">
      <pivotArea dataOnly="0" labelOnly="1" grandRow="1" outline="0" fieldPosition="0"/>
    </format>
    <format dxfId="4555">
      <pivotArea outline="0" fieldPosition="0">
        <references count="1">
          <reference field="13" count="1" selected="0">
            <x v="16"/>
          </reference>
        </references>
      </pivotArea>
    </format>
    <format dxfId="4554">
      <pivotArea grandRow="1" outline="0" collapsedLevelsAreSubtotals="1" fieldPosition="0"/>
    </format>
    <format dxfId="4553">
      <pivotArea outline="0" collapsedLevelsAreSubtotals="1" fieldPosition="0"/>
    </format>
    <format dxfId="4552">
      <pivotArea dataOnly="0" labelOnly="1" outline="0" fieldPosition="0">
        <references count="1">
          <reference field="13" count="11">
            <x v="1"/>
            <x v="2"/>
            <x v="3"/>
            <x v="4"/>
            <x v="5"/>
            <x v="6"/>
            <x v="8"/>
            <x v="9"/>
            <x v="11"/>
            <x v="15"/>
            <x v="16"/>
          </reference>
        </references>
      </pivotArea>
    </format>
    <format dxfId="4551">
      <pivotArea dataOnly="0" labelOnly="1" grandRow="1" outline="0" fieldPosition="0"/>
    </format>
    <format dxfId="4550">
      <pivotArea field="13" type="button" dataOnly="0" labelOnly="1" outline="0" axis="axisRow" fieldPosition="0"/>
    </format>
    <format dxfId="4549">
      <pivotArea dataOnly="0" labelOnly="1" outline="0" fieldPosition="0">
        <references count="1">
          <reference field="12" count="0"/>
        </references>
      </pivotArea>
    </format>
    <format dxfId="4548">
      <pivotArea dataOnly="0" labelOnly="1" grandCol="1" outline="0" fieldPosition="0"/>
    </format>
    <format dxfId="4547">
      <pivotArea dataOnly="0" labelOnly="1" grandRow="1" outline="0" fieldPosition="0"/>
    </format>
    <format dxfId="4546">
      <pivotArea outline="0" collapsedLevelsAreSubtotals="1" fieldPosition="0"/>
    </format>
    <format dxfId="4545">
      <pivotArea field="13" type="button" dataOnly="0" labelOnly="1" outline="0" axis="axisRow" fieldPosition="0"/>
    </format>
    <format dxfId="4544">
      <pivotArea dataOnly="0" labelOnly="1" outline="0" fieldPosition="0">
        <references count="1">
          <reference field="13" count="11">
            <x v="1"/>
            <x v="2"/>
            <x v="3"/>
            <x v="4"/>
            <x v="5"/>
            <x v="6"/>
            <x v="8"/>
            <x v="9"/>
            <x v="11"/>
            <x v="15"/>
            <x v="16"/>
          </reference>
        </references>
      </pivotArea>
    </format>
    <format dxfId="4543">
      <pivotArea dataOnly="0" labelOnly="1" grandRow="1" outline="0" fieldPosition="0"/>
    </format>
    <format dxfId="4542">
      <pivotArea dataOnly="0" labelOnly="1" outline="0" fieldPosition="0">
        <references count="1">
          <reference field="12" count="0"/>
        </references>
      </pivotArea>
    </format>
    <format dxfId="4541">
      <pivotArea dataOnly="0" labelOnly="1" grandCol="1" outline="0" fieldPosition="0"/>
    </format>
    <format dxfId="4540">
      <pivotArea outline="0" collapsedLevelsAreSubtotals="1" fieldPosition="0"/>
    </format>
    <format dxfId="4539">
      <pivotArea field="13" type="button" dataOnly="0" labelOnly="1" outline="0" axis="axisRow" fieldPosition="0"/>
    </format>
    <format dxfId="4538">
      <pivotArea dataOnly="0" labelOnly="1" outline="0" fieldPosition="0">
        <references count="1">
          <reference field="13" count="11">
            <x v="1"/>
            <x v="2"/>
            <x v="3"/>
            <x v="4"/>
            <x v="5"/>
            <x v="6"/>
            <x v="8"/>
            <x v="9"/>
            <x v="11"/>
            <x v="15"/>
            <x v="16"/>
          </reference>
        </references>
      </pivotArea>
    </format>
    <format dxfId="4537">
      <pivotArea dataOnly="0" labelOnly="1" grandRow="1" outline="0" fieldPosition="0"/>
    </format>
    <format dxfId="4536">
      <pivotArea dataOnly="0" labelOnly="1" outline="0" fieldPosition="0">
        <references count="1">
          <reference field="12" count="0"/>
        </references>
      </pivotArea>
    </format>
    <format dxfId="4535">
      <pivotArea dataOnly="0" labelOnly="1" grandCol="1" outline="0" fieldPosition="0"/>
    </format>
    <format dxfId="4534">
      <pivotArea outline="0" collapsedLevelsAreSubtotals="1" fieldPosition="0"/>
    </format>
    <format dxfId="4533">
      <pivotArea field="13" type="button" dataOnly="0" labelOnly="1" outline="0" axis="axisRow" fieldPosition="0"/>
    </format>
    <format dxfId="4532">
      <pivotArea dataOnly="0" labelOnly="1" outline="0" fieldPosition="0">
        <references count="1">
          <reference field="13" count="11">
            <x v="1"/>
            <x v="2"/>
            <x v="3"/>
            <x v="4"/>
            <x v="5"/>
            <x v="6"/>
            <x v="8"/>
            <x v="9"/>
            <x v="11"/>
            <x v="15"/>
            <x v="16"/>
          </reference>
        </references>
      </pivotArea>
    </format>
    <format dxfId="4531">
      <pivotArea dataOnly="0" labelOnly="1" grandRow="1" outline="0" fieldPosition="0"/>
    </format>
    <format dxfId="4530">
      <pivotArea dataOnly="0" labelOnly="1" outline="0" fieldPosition="0">
        <references count="1">
          <reference field="12" count="0"/>
        </references>
      </pivotArea>
    </format>
    <format dxfId="4529">
      <pivotArea dataOnly="0" labelOnly="1" grandCol="1" outline="0" fieldPosition="0"/>
    </format>
    <format dxfId="4528">
      <pivotArea field="13" type="button" dataOnly="0" labelOnly="1" outline="0" axis="axisRow" fieldPosition="0"/>
    </format>
    <format dxfId="4527">
      <pivotArea dataOnly="0" labelOnly="1" outline="0" fieldPosition="0">
        <references count="1">
          <reference field="12" count="0"/>
        </references>
      </pivotArea>
    </format>
    <format dxfId="4526">
      <pivotArea dataOnly="0" labelOnly="1" grandCol="1" outline="0" fieldPosition="0"/>
    </format>
    <format dxfId="4525">
      <pivotArea dataOnly="0" labelOnly="1" outline="0" fieldPosition="0">
        <references count="1">
          <reference field="13" count="11">
            <x v="1"/>
            <x v="2"/>
            <x v="3"/>
            <x v="4"/>
            <x v="5"/>
            <x v="6"/>
            <x v="8"/>
            <x v="9"/>
            <x v="11"/>
            <x v="15"/>
            <x v="16"/>
          </reference>
        </references>
      </pivotArea>
    </format>
    <format dxfId="4524">
      <pivotArea dataOnly="0" labelOnly="1" outline="0" fieldPosition="0">
        <references count="1">
          <reference field="13" count="0"/>
        </references>
      </pivotArea>
    </format>
    <format dxfId="4523">
      <pivotArea outline="0" collapsedLevelsAreSubtotals="1" fieldPosition="0"/>
    </format>
    <format dxfId="4522">
      <pivotArea field="13" type="button" dataOnly="0" labelOnly="1" outline="0" axis="axisRow" fieldPosition="0"/>
    </format>
    <format dxfId="4521">
      <pivotArea dataOnly="0" labelOnly="1" outline="0" fieldPosition="0">
        <references count="1">
          <reference field="13" count="11">
            <x v="1"/>
            <x v="2"/>
            <x v="3"/>
            <x v="4"/>
            <x v="5"/>
            <x v="7"/>
            <x v="8"/>
            <x v="9"/>
            <x v="11"/>
            <x v="15"/>
            <x v="16"/>
          </reference>
        </references>
      </pivotArea>
    </format>
    <format dxfId="4520">
      <pivotArea dataOnly="0" labelOnly="1" grandRow="1" outline="0" fieldPosition="0"/>
    </format>
    <format dxfId="4519">
      <pivotArea dataOnly="0" labelOnly="1" outline="0" fieldPosition="0">
        <references count="1">
          <reference field="12" count="0"/>
        </references>
      </pivotArea>
    </format>
    <format dxfId="4518">
      <pivotArea dataOnly="0" labelOnly="1" grandCol="1" outline="0" fieldPosition="0"/>
    </format>
    <format dxfId="4517">
      <pivotArea dataOnly="0" labelOnly="1" outline="0" fieldPosition="0">
        <references count="1">
          <reference field="13" count="15">
            <x v="1"/>
            <x v="2"/>
            <x v="3"/>
            <x v="4"/>
            <x v="5"/>
            <x v="6"/>
            <x v="7"/>
            <x v="8"/>
            <x v="9"/>
            <x v="10"/>
            <x v="11"/>
            <x v="12"/>
            <x v="13"/>
            <x v="15"/>
            <x v="16"/>
          </reference>
        </references>
      </pivotArea>
    </format>
    <format dxfId="4516">
      <pivotArea outline="0" fieldPosition="0">
        <references count="1">
          <reference field="13" count="14" selected="0">
            <x v="1"/>
            <x v="2"/>
            <x v="3"/>
            <x v="4"/>
            <x v="5"/>
            <x v="6"/>
            <x v="8"/>
            <x v="9"/>
            <x v="10"/>
            <x v="11"/>
            <x v="12"/>
            <x v="13"/>
            <x v="15"/>
            <x v="16"/>
          </reference>
        </references>
      </pivotArea>
    </format>
    <format dxfId="4515">
      <pivotArea dataOnly="0" labelOnly="1" outline="0" fieldPosition="0">
        <references count="1">
          <reference field="13" count="14">
            <x v="1"/>
            <x v="2"/>
            <x v="3"/>
            <x v="4"/>
            <x v="5"/>
            <x v="6"/>
            <x v="8"/>
            <x v="9"/>
            <x v="10"/>
            <x v="11"/>
            <x v="12"/>
            <x v="13"/>
            <x v="15"/>
            <x v="16"/>
          </reference>
        </references>
      </pivotArea>
    </format>
    <format dxfId="4514">
      <pivotArea dataOnly="0" labelOnly="1" outline="0" fieldPosition="0">
        <references count="1">
          <reference field="13" count="10">
            <x v="0"/>
            <x v="1"/>
            <x v="3"/>
            <x v="4"/>
            <x v="5"/>
            <x v="7"/>
            <x v="8"/>
            <x v="9"/>
            <x v="11"/>
            <x v="15"/>
          </reference>
        </references>
      </pivotArea>
    </format>
    <format dxfId="4513">
      <pivotArea dataOnly="0" labelOnly="1" outline="0" fieldPosition="0">
        <references count="1">
          <reference field="13" count="10">
            <x v="0"/>
            <x v="1"/>
            <x v="3"/>
            <x v="4"/>
            <x v="5"/>
            <x v="7"/>
            <x v="8"/>
            <x v="9"/>
            <x v="11"/>
            <x v="15"/>
          </reference>
        </references>
      </pivotArea>
    </format>
    <format dxfId="4512">
      <pivotArea dataOnly="0" labelOnly="1" outline="0" fieldPosition="0">
        <references count="1">
          <reference field="13" count="10">
            <x v="0"/>
            <x v="1"/>
            <x v="3"/>
            <x v="4"/>
            <x v="5"/>
            <x v="7"/>
            <x v="8"/>
            <x v="9"/>
            <x v="11"/>
            <x v="15"/>
          </reference>
        </references>
      </pivotArea>
    </format>
    <format dxfId="4511">
      <pivotArea type="all" dataOnly="0" outline="0" fieldPosition="0"/>
    </format>
    <format dxfId="4510">
      <pivotArea type="origin" dataOnly="0" labelOnly="1" outline="0" fieldPosition="0"/>
    </format>
    <format dxfId="4509">
      <pivotArea field="12" type="button" dataOnly="0" labelOnly="1" outline="0" axis="axisCol" fieldPosition="0"/>
    </format>
    <format dxfId="4508">
      <pivotArea type="topRight" dataOnly="0" labelOnly="1" outline="0" fieldPosition="0"/>
    </format>
    <format dxfId="4507">
      <pivotArea type="all" dataOnly="0" outline="0" fieldPosition="0"/>
    </format>
    <format dxfId="4506">
      <pivotArea type="origin" dataOnly="0" labelOnly="1" outline="0" fieldPosition="0"/>
    </format>
    <format dxfId="4505">
      <pivotArea field="12" type="button" dataOnly="0" labelOnly="1" outline="0" axis="axisCol" fieldPosition="0"/>
    </format>
    <format dxfId="4504">
      <pivotArea type="topRight" dataOnly="0" labelOnly="1" outline="0" fieldPosition="0"/>
    </format>
    <format dxfId="4503">
      <pivotArea outline="0" collapsedLevelsAreSubtotals="1" fieldPosition="0"/>
    </format>
    <format dxfId="4502">
      <pivotArea dataOnly="0" labelOnly="1" outline="0" fieldPosition="0">
        <references count="1">
          <reference field="13" count="10">
            <x v="0"/>
            <x v="1"/>
            <x v="3"/>
            <x v="4"/>
            <x v="5"/>
            <x v="7"/>
            <x v="8"/>
            <x v="9"/>
            <x v="11"/>
            <x v="15"/>
          </reference>
        </references>
      </pivotArea>
    </format>
    <format dxfId="4501">
      <pivotArea field="13" type="button" dataOnly="0" labelOnly="1" outline="0" axis="axisRow" fieldPosition="0"/>
    </format>
    <format dxfId="4500">
      <pivotArea dataOnly="0" labelOnly="1" outline="0" fieldPosition="0">
        <references count="1">
          <reference field="12" count="0"/>
        </references>
      </pivotArea>
    </format>
    <format dxfId="4499">
      <pivotArea dataOnly="0" labelOnly="1" grandCol="1" outline="0" fieldPosition="0"/>
    </format>
    <format dxfId="4498">
      <pivotArea grandRow="1" outline="0" collapsedLevelsAreSubtotals="1" fieldPosition="0"/>
    </format>
    <format dxfId="4497">
      <pivotArea dataOnly="0" labelOnly="1" grandRow="1" outline="0" fieldPosition="0"/>
    </format>
    <format dxfId="4496">
      <pivotArea outline="0" fieldPosition="0">
        <references count="1">
          <reference field="13" count="10" selected="0">
            <x v="0"/>
            <x v="1"/>
            <x v="3"/>
            <x v="4"/>
            <x v="5"/>
            <x v="7"/>
            <x v="8"/>
            <x v="9"/>
            <x v="11"/>
            <x v="15"/>
          </reference>
        </references>
      </pivotArea>
    </format>
    <format dxfId="4495">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5391">
      <pivotArea type="all" dataOnly="0" outline="0" fieldPosition="0"/>
    </format>
    <format dxfId="5390">
      <pivotArea outline="0" collapsedLevelsAreSubtotals="1" fieldPosition="0"/>
    </format>
    <format dxfId="5389">
      <pivotArea dataOnly="0" labelOnly="1" outline="0" axis="axisValues" fieldPosition="0"/>
    </format>
    <format dxfId="5388">
      <pivotArea dataOnly="0" labelOnly="1" grandRow="1" outline="0" fieldPosition="0"/>
    </format>
    <format dxfId="5387">
      <pivotArea dataOnly="0" labelOnly="1" outline="0" axis="axisValues" fieldPosition="0"/>
    </format>
    <format dxfId="5386">
      <pivotArea type="all" dataOnly="0" outline="0" fieldPosition="0"/>
    </format>
    <format dxfId="5385">
      <pivotArea outline="0" collapsedLevelsAreSubtotals="1" fieldPosition="0"/>
    </format>
    <format dxfId="5384">
      <pivotArea dataOnly="0" labelOnly="1" outline="0" axis="axisValues" fieldPosition="0"/>
    </format>
    <format dxfId="5383">
      <pivotArea dataOnly="0" labelOnly="1" grandRow="1" outline="0" fieldPosition="0"/>
    </format>
    <format dxfId="5382">
      <pivotArea dataOnly="0" labelOnly="1" outline="0" axis="axisValues" fieldPosition="0"/>
    </format>
    <format dxfId="5381">
      <pivotArea outline="0" collapsedLevelsAreSubtotals="1" fieldPosition="0"/>
    </format>
    <format dxfId="5380">
      <pivotArea dataOnly="0" labelOnly="1" grandRow="1" outline="0" fieldPosition="0"/>
    </format>
    <format dxfId="5379">
      <pivotArea dataOnly="0" labelOnly="1" grandCol="1" outline="0" fieldPosition="0"/>
    </format>
    <format dxfId="5378">
      <pivotArea outline="0" collapsedLevelsAreSubtotals="1" fieldPosition="0"/>
    </format>
    <format dxfId="5377">
      <pivotArea dataOnly="0" labelOnly="1" grandRow="1" outline="0" fieldPosition="0"/>
    </format>
    <format dxfId="5376">
      <pivotArea dataOnly="0" labelOnly="1" grandCol="1" outline="0" fieldPosition="0"/>
    </format>
    <format dxfId="5375">
      <pivotArea dataOnly="0" labelOnly="1" grandRow="1" outline="0" fieldPosition="0"/>
    </format>
    <format dxfId="5374">
      <pivotArea grandRow="1" outline="0" collapsedLevelsAreSubtotals="1" fieldPosition="0"/>
    </format>
    <format dxfId="5373">
      <pivotArea dataOnly="0" labelOnly="1" grandRow="1" outline="0" fieldPosition="0"/>
    </format>
    <format dxfId="5372">
      <pivotArea type="origin" dataOnly="0" labelOnly="1" outline="0" fieldPosition="0"/>
    </format>
    <format dxfId="5371">
      <pivotArea field="12" type="button" dataOnly="0" labelOnly="1" outline="0" axis="axisCol" fieldPosition="0"/>
    </format>
    <format dxfId="5370">
      <pivotArea type="topRight" dataOnly="0" labelOnly="1" outline="0" fieldPosition="0"/>
    </format>
    <format dxfId="5369">
      <pivotArea dataOnly="0" labelOnly="1" grandCol="1" outline="0" fieldPosition="0"/>
    </format>
    <format dxfId="5368">
      <pivotArea grandRow="1" outline="0" collapsedLevelsAreSubtotals="1" fieldPosition="0"/>
    </format>
    <format dxfId="5367">
      <pivotArea dataOnly="0" labelOnly="1" grandRow="1" outline="0" fieldPosition="0"/>
    </format>
    <format dxfId="5366">
      <pivotArea grandRow="1" outline="0" collapsedLevelsAreSubtotals="1" fieldPosition="0"/>
    </format>
    <format dxfId="5365">
      <pivotArea dataOnly="0" labelOnly="1" grandRow="1" outline="0" fieldPosition="0"/>
    </format>
    <format dxfId="5364">
      <pivotArea grandRow="1" outline="0" collapsedLevelsAreSubtotals="1" fieldPosition="0"/>
    </format>
    <format dxfId="5363">
      <pivotArea dataOnly="0" labelOnly="1" grandRow="1" outline="0" fieldPosition="0"/>
    </format>
    <format dxfId="5362">
      <pivotArea outline="0" fieldPosition="0">
        <references count="1">
          <reference field="4294967294" count="1">
            <x v="1"/>
          </reference>
        </references>
      </pivotArea>
    </format>
    <format dxfId="5361">
      <pivotArea type="all" dataOnly="0" outline="0" fieldPosition="0"/>
    </format>
    <format dxfId="5360">
      <pivotArea outline="0" collapsedLevelsAreSubtotals="1" fieldPosition="0"/>
    </format>
    <format dxfId="5359">
      <pivotArea type="origin" dataOnly="0" labelOnly="1" outline="0" fieldPosition="0"/>
    </format>
    <format dxfId="5358">
      <pivotArea field="12" type="button" dataOnly="0" labelOnly="1" outline="0" axis="axisCol" fieldPosition="0"/>
    </format>
    <format dxfId="5357">
      <pivotArea field="-2" type="button" dataOnly="0" labelOnly="1" outline="0" axis="axisCol" fieldPosition="1"/>
    </format>
    <format dxfId="5356">
      <pivotArea type="topRight" dataOnly="0" labelOnly="1" outline="0" fieldPosition="0"/>
    </format>
    <format dxfId="5355">
      <pivotArea dataOnly="0" labelOnly="1" grandRow="1" outline="0" fieldPosition="0"/>
    </format>
    <format dxfId="5354">
      <pivotArea dataOnly="0" labelOnly="1" fieldPosition="0">
        <references count="1">
          <reference field="12" count="0"/>
        </references>
      </pivotArea>
    </format>
    <format dxfId="5353">
      <pivotArea field="12" dataOnly="0" labelOnly="1" grandCol="1" outline="0" axis="axisCol" fieldPosition="0">
        <references count="1">
          <reference field="4294967294" count="1" selected="0">
            <x v="0"/>
          </reference>
        </references>
      </pivotArea>
    </format>
    <format dxfId="5352">
      <pivotArea field="12" dataOnly="0" labelOnly="1" grandCol="1" outline="0" axis="axisCol" fieldPosition="0">
        <references count="1">
          <reference field="4294967294" count="1" selected="0">
            <x v="1"/>
          </reference>
        </references>
      </pivotArea>
    </format>
    <format dxfId="5351">
      <pivotArea field="12" dataOnly="0" labelOnly="1" grandCol="1" outline="0" axis="axisCol" fieldPosition="0">
        <references count="1">
          <reference field="4294967294" count="1" selected="0">
            <x v="0"/>
          </reference>
        </references>
      </pivotArea>
    </format>
    <format dxfId="5350">
      <pivotArea field="12" dataOnly="0" labelOnly="1" grandCol="1" outline="0" axis="axisCol" fieldPosition="0">
        <references count="1">
          <reference field="4294967294" count="1" selected="0">
            <x v="1"/>
          </reference>
        </references>
      </pivotArea>
    </format>
    <format dxfId="5349">
      <pivotArea dataOnly="0" labelOnly="1" outline="0" fieldPosition="0">
        <references count="2">
          <reference field="4294967294" count="2">
            <x v="0"/>
            <x v="1"/>
          </reference>
          <reference field="12" count="1" selected="0">
            <x v="0"/>
          </reference>
        </references>
      </pivotArea>
    </format>
    <format dxfId="5348">
      <pivotArea dataOnly="0" labelOnly="1" outline="0" fieldPosition="0">
        <references count="2">
          <reference field="4294967294" count="2">
            <x v="0"/>
            <x v="1"/>
          </reference>
          <reference field="12" count="1" selected="0">
            <x v="1"/>
          </reference>
        </references>
      </pivotArea>
    </format>
    <format dxfId="5347">
      <pivotArea type="all" dataOnly="0" outline="0" fieldPosition="0"/>
    </format>
    <format dxfId="5346">
      <pivotArea outline="0" collapsedLevelsAreSubtotals="1" fieldPosition="0"/>
    </format>
    <format dxfId="5345">
      <pivotArea type="origin" dataOnly="0" labelOnly="1" outline="0" fieldPosition="0"/>
    </format>
    <format dxfId="5344">
      <pivotArea field="12" type="button" dataOnly="0" labelOnly="1" outline="0" axis="axisCol" fieldPosition="0"/>
    </format>
    <format dxfId="5343">
      <pivotArea field="-2" type="button" dataOnly="0" labelOnly="1" outline="0" axis="axisCol" fieldPosition="1"/>
    </format>
    <format dxfId="5342">
      <pivotArea type="topRight" dataOnly="0" labelOnly="1" outline="0" fieldPosition="0"/>
    </format>
    <format dxfId="5341">
      <pivotArea dataOnly="0" labelOnly="1" grandRow="1" outline="0" fieldPosition="0"/>
    </format>
    <format dxfId="5340">
      <pivotArea dataOnly="0" labelOnly="1" fieldPosition="0">
        <references count="1">
          <reference field="12" count="0"/>
        </references>
      </pivotArea>
    </format>
    <format dxfId="5339">
      <pivotArea field="12" dataOnly="0" labelOnly="1" grandCol="1" outline="0" axis="axisCol" fieldPosition="0">
        <references count="1">
          <reference field="4294967294" count="1" selected="0">
            <x v="0"/>
          </reference>
        </references>
      </pivotArea>
    </format>
    <format dxfId="5338">
      <pivotArea field="12" dataOnly="0" labelOnly="1" grandCol="1" outline="0" axis="axisCol" fieldPosition="0">
        <references count="1">
          <reference field="4294967294" count="1" selected="0">
            <x v="1"/>
          </reference>
        </references>
      </pivotArea>
    </format>
    <format dxfId="5337">
      <pivotArea field="12" dataOnly="0" labelOnly="1" grandCol="1" outline="0" axis="axisCol" fieldPosition="0">
        <references count="1">
          <reference field="4294967294" count="1" selected="0">
            <x v="0"/>
          </reference>
        </references>
      </pivotArea>
    </format>
    <format dxfId="5336">
      <pivotArea field="12" dataOnly="0" labelOnly="1" grandCol="1" outline="0" axis="axisCol" fieldPosition="0">
        <references count="1">
          <reference field="4294967294" count="1" selected="0">
            <x v="1"/>
          </reference>
        </references>
      </pivotArea>
    </format>
    <format dxfId="5335">
      <pivotArea dataOnly="0" labelOnly="1" outline="0" fieldPosition="0">
        <references count="2">
          <reference field="4294967294" count="2">
            <x v="0"/>
            <x v="1"/>
          </reference>
          <reference field="12" count="1" selected="0">
            <x v="0"/>
          </reference>
        </references>
      </pivotArea>
    </format>
    <format dxfId="5334">
      <pivotArea dataOnly="0" labelOnly="1" outline="0" fieldPosition="0">
        <references count="2">
          <reference field="4294967294" count="2">
            <x v="0"/>
            <x v="1"/>
          </reference>
          <reference field="12" count="1" selected="0">
            <x v="1"/>
          </reference>
        </references>
      </pivotArea>
    </format>
    <format dxfId="5333">
      <pivotArea grandRow="1" outline="0" collapsedLevelsAreSubtotals="1" fieldPosition="0"/>
    </format>
    <format dxfId="5332">
      <pivotArea dataOnly="0" labelOnly="1" grandRow="1" outline="0" fieldPosition="0"/>
    </format>
    <format dxfId="5331">
      <pivotArea type="origin" dataOnly="0" labelOnly="1" outline="0" fieldPosition="0"/>
    </format>
    <format dxfId="5330">
      <pivotArea dataOnly="0" labelOnly="1" grandRow="1" outline="0" fieldPosition="0"/>
    </format>
    <format dxfId="5329">
      <pivotArea type="all" dataOnly="0" outline="0" fieldPosition="0"/>
    </format>
    <format dxfId="5328">
      <pivotArea outline="0" collapsedLevelsAreSubtotals="1" fieldPosition="0"/>
    </format>
    <format dxfId="5327">
      <pivotArea type="origin" dataOnly="0" labelOnly="1" outline="0" fieldPosition="0"/>
    </format>
    <format dxfId="5326">
      <pivotArea field="12" type="button" dataOnly="0" labelOnly="1" outline="0" axis="axisCol" fieldPosition="0"/>
    </format>
    <format dxfId="5325">
      <pivotArea field="-2" type="button" dataOnly="0" labelOnly="1" outline="0" axis="axisCol" fieldPosition="1"/>
    </format>
    <format dxfId="5324">
      <pivotArea type="topRight" dataOnly="0" labelOnly="1" outline="0" fieldPosition="0"/>
    </format>
    <format dxfId="5323">
      <pivotArea dataOnly="0" labelOnly="1" grandRow="1" outline="0" fieldPosition="0"/>
    </format>
    <format dxfId="5322">
      <pivotArea dataOnly="0" labelOnly="1" fieldPosition="0">
        <references count="1">
          <reference field="12" count="0"/>
        </references>
      </pivotArea>
    </format>
    <format dxfId="5321">
      <pivotArea field="12" dataOnly="0" labelOnly="1" grandCol="1" outline="0" axis="axisCol" fieldPosition="0">
        <references count="1">
          <reference field="4294967294" count="1" selected="0">
            <x v="0"/>
          </reference>
        </references>
      </pivotArea>
    </format>
    <format dxfId="5320">
      <pivotArea field="12" dataOnly="0" labelOnly="1" grandCol="1" outline="0" axis="axisCol" fieldPosition="0">
        <references count="1">
          <reference field="4294967294" count="1" selected="0">
            <x v="1"/>
          </reference>
        </references>
      </pivotArea>
    </format>
    <format dxfId="5319">
      <pivotArea field="12" dataOnly="0" labelOnly="1" grandCol="1" outline="0" axis="axisCol" fieldPosition="0">
        <references count="1">
          <reference field="4294967294" count="1" selected="0">
            <x v="0"/>
          </reference>
        </references>
      </pivotArea>
    </format>
    <format dxfId="5318">
      <pivotArea field="12" dataOnly="0" labelOnly="1" grandCol="1" outline="0" axis="axisCol" fieldPosition="0">
        <references count="1">
          <reference field="4294967294" count="1" selected="0">
            <x v="1"/>
          </reference>
        </references>
      </pivotArea>
    </format>
    <format dxfId="5317">
      <pivotArea dataOnly="0" labelOnly="1" outline="0" fieldPosition="0">
        <references count="2">
          <reference field="4294967294" count="2">
            <x v="0"/>
            <x v="1"/>
          </reference>
          <reference field="12" count="1" selected="0">
            <x v="0"/>
          </reference>
        </references>
      </pivotArea>
    </format>
    <format dxfId="5316">
      <pivotArea dataOnly="0" labelOnly="1" outline="0" fieldPosition="0">
        <references count="2">
          <reference field="4294967294" count="2">
            <x v="0"/>
            <x v="1"/>
          </reference>
          <reference field="12" count="1" selected="0">
            <x v="1"/>
          </reference>
        </references>
      </pivotArea>
    </format>
    <format dxfId="5315">
      <pivotArea type="all" dataOnly="0" outline="0" fieldPosition="0"/>
    </format>
    <format dxfId="5314">
      <pivotArea outline="0" collapsedLevelsAreSubtotals="1" fieldPosition="0"/>
    </format>
    <format dxfId="5313">
      <pivotArea type="origin" dataOnly="0" labelOnly="1" outline="0" fieldPosition="0"/>
    </format>
    <format dxfId="5312">
      <pivotArea field="12" type="button" dataOnly="0" labelOnly="1" outline="0" axis="axisCol" fieldPosition="0"/>
    </format>
    <format dxfId="5311">
      <pivotArea field="-2" type="button" dataOnly="0" labelOnly="1" outline="0" axis="axisCol" fieldPosition="1"/>
    </format>
    <format dxfId="5310">
      <pivotArea type="topRight" dataOnly="0" labelOnly="1" outline="0" fieldPosition="0"/>
    </format>
    <format dxfId="5309">
      <pivotArea dataOnly="0" labelOnly="1" grandRow="1" outline="0" fieldPosition="0"/>
    </format>
    <format dxfId="5308">
      <pivotArea dataOnly="0" labelOnly="1" fieldPosition="0">
        <references count="1">
          <reference field="12" count="0"/>
        </references>
      </pivotArea>
    </format>
    <format dxfId="5307">
      <pivotArea field="12" dataOnly="0" labelOnly="1" grandCol="1" outline="0" axis="axisCol" fieldPosition="0">
        <references count="1">
          <reference field="4294967294" count="1" selected="0">
            <x v="0"/>
          </reference>
        </references>
      </pivotArea>
    </format>
    <format dxfId="5306">
      <pivotArea field="12" dataOnly="0" labelOnly="1" grandCol="1" outline="0" axis="axisCol" fieldPosition="0">
        <references count="1">
          <reference field="4294967294" count="1" selected="0">
            <x v="1"/>
          </reference>
        </references>
      </pivotArea>
    </format>
    <format dxfId="5305">
      <pivotArea field="12" dataOnly="0" labelOnly="1" grandCol="1" outline="0" axis="axisCol" fieldPosition="0">
        <references count="1">
          <reference field="4294967294" count="1" selected="0">
            <x v="0"/>
          </reference>
        </references>
      </pivotArea>
    </format>
    <format dxfId="5304">
      <pivotArea field="12" dataOnly="0" labelOnly="1" grandCol="1" outline="0" axis="axisCol" fieldPosition="0">
        <references count="1">
          <reference field="4294967294" count="1" selected="0">
            <x v="1"/>
          </reference>
        </references>
      </pivotArea>
    </format>
    <format dxfId="5303">
      <pivotArea dataOnly="0" labelOnly="1" outline="0" fieldPosition="0">
        <references count="2">
          <reference field="4294967294" count="2">
            <x v="0"/>
            <x v="1"/>
          </reference>
          <reference field="12" count="1" selected="0">
            <x v="0"/>
          </reference>
        </references>
      </pivotArea>
    </format>
    <format dxfId="5302">
      <pivotArea dataOnly="0" labelOnly="1" outline="0" fieldPosition="0">
        <references count="2">
          <reference field="4294967294" count="2">
            <x v="0"/>
            <x v="1"/>
          </reference>
          <reference field="12" count="1" selected="0">
            <x v="1"/>
          </reference>
        </references>
      </pivotArea>
    </format>
    <format dxfId="5301">
      <pivotArea dataOnly="0" labelOnly="1" grandRow="1" outline="0" fieldPosition="0"/>
    </format>
    <format dxfId="5300">
      <pivotArea grandRow="1" outline="0" collapsedLevelsAreSubtotals="1" fieldPosition="0"/>
    </format>
    <format dxfId="5299">
      <pivotArea dataOnly="0" labelOnly="1" grandRow="1" outline="0" fieldPosition="0"/>
    </format>
    <format dxfId="5298">
      <pivotArea outline="0" collapsedLevelsAreSubtotals="1" fieldPosition="0"/>
    </format>
    <format dxfId="5297">
      <pivotArea dataOnly="0" labelOnly="1" grandRow="1" outline="0" fieldPosition="0"/>
    </format>
    <format dxfId="5296">
      <pivotArea type="all" dataOnly="0" outline="0" fieldPosition="0"/>
    </format>
    <format dxfId="5295">
      <pivotArea outline="0" collapsedLevelsAreSubtotals="1" fieldPosition="0"/>
    </format>
    <format dxfId="5294">
      <pivotArea type="origin" dataOnly="0" labelOnly="1" outline="0" fieldPosition="0"/>
    </format>
    <format dxfId="5293">
      <pivotArea field="12" type="button" dataOnly="0" labelOnly="1" outline="0" axis="axisCol" fieldPosition="0"/>
    </format>
    <format dxfId="5292">
      <pivotArea field="-2" type="button" dataOnly="0" labelOnly="1" outline="0" axis="axisCol" fieldPosition="1"/>
    </format>
    <format dxfId="5291">
      <pivotArea type="topRight" dataOnly="0" labelOnly="1" outline="0" fieldPosition="0"/>
    </format>
    <format dxfId="5290">
      <pivotArea dataOnly="0" labelOnly="1" grandRow="1" outline="0" fieldPosition="0"/>
    </format>
    <format dxfId="5289">
      <pivotArea dataOnly="0" labelOnly="1" fieldPosition="0">
        <references count="1">
          <reference field="12" count="0"/>
        </references>
      </pivotArea>
    </format>
    <format dxfId="5288">
      <pivotArea field="12" dataOnly="0" labelOnly="1" grandCol="1" outline="0" axis="axisCol" fieldPosition="0">
        <references count="1">
          <reference field="4294967294" count="1" selected="0">
            <x v="0"/>
          </reference>
        </references>
      </pivotArea>
    </format>
    <format dxfId="5287">
      <pivotArea field="12" dataOnly="0" labelOnly="1" grandCol="1" outline="0" axis="axisCol" fieldPosition="0">
        <references count="1">
          <reference field="4294967294" count="1" selected="0">
            <x v="1"/>
          </reference>
        </references>
      </pivotArea>
    </format>
    <format dxfId="5286">
      <pivotArea field="12" dataOnly="0" labelOnly="1" grandCol="1" outline="0" axis="axisCol" fieldPosition="0">
        <references count="1">
          <reference field="4294967294" count="1" selected="0">
            <x v="0"/>
          </reference>
        </references>
      </pivotArea>
    </format>
    <format dxfId="5285">
      <pivotArea field="12" dataOnly="0" labelOnly="1" grandCol="1" outline="0" axis="axisCol" fieldPosition="0">
        <references count="1">
          <reference field="4294967294" count="1" selected="0">
            <x v="1"/>
          </reference>
        </references>
      </pivotArea>
    </format>
    <format dxfId="5284">
      <pivotArea dataOnly="0" labelOnly="1" outline="0" fieldPosition="0">
        <references count="2">
          <reference field="4294967294" count="2">
            <x v="0"/>
            <x v="1"/>
          </reference>
          <reference field="12" count="1" selected="0">
            <x v="0"/>
          </reference>
        </references>
      </pivotArea>
    </format>
    <format dxfId="5283">
      <pivotArea dataOnly="0" labelOnly="1" outline="0" fieldPosition="0">
        <references count="2">
          <reference field="4294967294" count="2">
            <x v="0"/>
            <x v="1"/>
          </reference>
          <reference field="12" count="1" selected="0">
            <x v="1"/>
          </reference>
        </references>
      </pivotArea>
    </format>
    <format dxfId="5282">
      <pivotArea outline="0" collapsedLevelsAreSubtotals="1" fieldPosition="0">
        <references count="2">
          <reference field="4294967294" count="2" selected="0">
            <x v="0"/>
            <x v="1"/>
          </reference>
          <reference field="12" count="1" selected="0">
            <x v="0"/>
          </reference>
        </references>
      </pivotArea>
    </format>
    <format dxfId="5281">
      <pivotArea dataOnly="0" labelOnly="1" fieldPosition="0">
        <references count="1">
          <reference field="12" count="1">
            <x v="0"/>
          </reference>
        </references>
      </pivotArea>
    </format>
    <format dxfId="5280">
      <pivotArea dataOnly="0" labelOnly="1" outline="0" fieldPosition="0">
        <references count="2">
          <reference field="4294967294" count="2">
            <x v="0"/>
            <x v="1"/>
          </reference>
          <reference field="12" count="1" selected="0">
            <x v="0"/>
          </reference>
        </references>
      </pivotArea>
    </format>
    <format dxfId="5279">
      <pivotArea outline="0" collapsedLevelsAreSubtotals="1" fieldPosition="0">
        <references count="2">
          <reference field="4294967294" count="2" selected="0">
            <x v="0"/>
            <x v="1"/>
          </reference>
          <reference field="12" count="1" selected="0">
            <x v="1"/>
          </reference>
        </references>
      </pivotArea>
    </format>
    <format dxfId="5278">
      <pivotArea dataOnly="0" labelOnly="1" fieldPosition="0">
        <references count="1">
          <reference field="12" count="1">
            <x v="1"/>
          </reference>
        </references>
      </pivotArea>
    </format>
    <format dxfId="5277">
      <pivotArea dataOnly="0" labelOnly="1" outline="0" fieldPosition="0">
        <references count="2">
          <reference field="4294967294" count="2">
            <x v="0"/>
            <x v="1"/>
          </reference>
          <reference field="12" count="1" selected="0">
            <x v="1"/>
          </reference>
        </references>
      </pivotArea>
    </format>
    <format dxfId="5276">
      <pivotArea field="12" grandRow="1" outline="0" collapsedLevelsAreSubtotals="1" axis="axisCol" fieldPosition="0">
        <references count="2">
          <reference field="4294967294" count="2" selected="0">
            <x v="0"/>
            <x v="1"/>
          </reference>
          <reference field="12" count="0" selected="0"/>
        </references>
      </pivotArea>
    </format>
    <format dxfId="5275">
      <pivotArea dataOnly="0" labelOnly="1" fieldPosition="0">
        <references count="1">
          <reference field="12" count="0"/>
        </references>
      </pivotArea>
    </format>
    <format dxfId="5274">
      <pivotArea dataOnly="0" labelOnly="1" outline="0" fieldPosition="0">
        <references count="2">
          <reference field="4294967294" count="2">
            <x v="0"/>
            <x v="1"/>
          </reference>
          <reference field="12" count="1" selected="0">
            <x v="0"/>
          </reference>
        </references>
      </pivotArea>
    </format>
    <format dxfId="5273">
      <pivotArea dataOnly="0" labelOnly="1" outline="0" fieldPosition="0">
        <references count="2">
          <reference field="4294967294" count="2">
            <x v="0"/>
            <x v="1"/>
          </reference>
          <reference field="12" count="1" selected="0">
            <x v="1"/>
          </reference>
        </references>
      </pivotArea>
    </format>
    <format dxfId="5272">
      <pivotArea type="origin" dataOnly="0" labelOnly="1" outline="0" fieldPosition="0"/>
    </format>
    <format dxfId="5271">
      <pivotArea field="12" type="button" dataOnly="0" labelOnly="1" outline="0" axis="axisCol" fieldPosition="0"/>
    </format>
    <format dxfId="5270">
      <pivotArea field="-2" type="button" dataOnly="0" labelOnly="1" outline="0" axis="axisCol" fieldPosition="1"/>
    </format>
    <format dxfId="5269">
      <pivotArea type="topRight" dataOnly="0" labelOnly="1" outline="0" fieldPosition="0"/>
    </format>
    <format dxfId="5268">
      <pivotArea dataOnly="0" labelOnly="1" fieldPosition="0">
        <references count="1">
          <reference field="12" count="0"/>
        </references>
      </pivotArea>
    </format>
    <format dxfId="5267">
      <pivotArea field="12" dataOnly="0" labelOnly="1" grandCol="1" outline="0" axis="axisCol" fieldPosition="0">
        <references count="1">
          <reference field="4294967294" count="1" selected="0">
            <x v="0"/>
          </reference>
        </references>
      </pivotArea>
    </format>
    <format dxfId="5266">
      <pivotArea field="12" dataOnly="0" labelOnly="1" grandCol="1" outline="0" axis="axisCol" fieldPosition="0">
        <references count="1">
          <reference field="4294967294" count="1" selected="0">
            <x v="1"/>
          </reference>
        </references>
      </pivotArea>
    </format>
    <format dxfId="5265">
      <pivotArea field="12" dataOnly="0" labelOnly="1" grandCol="1" outline="0" axis="axisCol" fieldPosition="0">
        <references count="1">
          <reference field="4294967294" count="1" selected="0">
            <x v="0"/>
          </reference>
        </references>
      </pivotArea>
    </format>
    <format dxfId="5264">
      <pivotArea field="12" dataOnly="0" labelOnly="1" grandCol="1" outline="0" axis="axisCol" fieldPosition="0">
        <references count="1">
          <reference field="4294967294" count="1" selected="0">
            <x v="1"/>
          </reference>
        </references>
      </pivotArea>
    </format>
    <format dxfId="5263">
      <pivotArea dataOnly="0" labelOnly="1" outline="0" fieldPosition="0">
        <references count="2">
          <reference field="4294967294" count="2">
            <x v="0"/>
            <x v="1"/>
          </reference>
          <reference field="12" count="1" selected="0">
            <x v="0"/>
          </reference>
        </references>
      </pivotArea>
    </format>
    <format dxfId="5262">
      <pivotArea dataOnly="0" labelOnly="1" outline="0" fieldPosition="0">
        <references count="2">
          <reference field="4294967294" count="2">
            <x v="0"/>
            <x v="1"/>
          </reference>
          <reference field="12" count="1" selected="0">
            <x v="1"/>
          </reference>
        </references>
      </pivotArea>
    </format>
    <format dxfId="5261">
      <pivotArea type="all" dataOnly="0" outline="0" fieldPosition="0"/>
    </format>
    <format dxfId="5260">
      <pivotArea outline="0" collapsedLevelsAreSubtotals="1" fieldPosition="0"/>
    </format>
    <format dxfId="5259">
      <pivotArea type="origin" dataOnly="0" labelOnly="1" outline="0" fieldPosition="0"/>
    </format>
    <format dxfId="5258">
      <pivotArea field="12" type="button" dataOnly="0" labelOnly="1" outline="0" axis="axisCol" fieldPosition="0"/>
    </format>
    <format dxfId="5257">
      <pivotArea field="-2" type="button" dataOnly="0" labelOnly="1" outline="0" axis="axisCol" fieldPosition="1"/>
    </format>
    <format dxfId="5256">
      <pivotArea type="topRight" dataOnly="0" labelOnly="1" outline="0" fieldPosition="0"/>
    </format>
    <format dxfId="5255">
      <pivotArea dataOnly="0" labelOnly="1" grandRow="1" outline="0" fieldPosition="0"/>
    </format>
    <format dxfId="5254">
      <pivotArea dataOnly="0" labelOnly="1" fieldPosition="0">
        <references count="1">
          <reference field="12" count="0"/>
        </references>
      </pivotArea>
    </format>
    <format dxfId="5253">
      <pivotArea field="12" dataOnly="0" labelOnly="1" grandCol="1" outline="0" axis="axisCol" fieldPosition="0">
        <references count="1">
          <reference field="4294967294" count="1" selected="0">
            <x v="0"/>
          </reference>
        </references>
      </pivotArea>
    </format>
    <format dxfId="5252">
      <pivotArea field="12" dataOnly="0" labelOnly="1" grandCol="1" outline="0" axis="axisCol" fieldPosition="0">
        <references count="1">
          <reference field="4294967294" count="1" selected="0">
            <x v="1"/>
          </reference>
        </references>
      </pivotArea>
    </format>
    <format dxfId="5251">
      <pivotArea field="12" dataOnly="0" labelOnly="1" grandCol="1" outline="0" axis="axisCol" fieldPosition="0">
        <references count="1">
          <reference field="4294967294" count="1" selected="0">
            <x v="0"/>
          </reference>
        </references>
      </pivotArea>
    </format>
    <format dxfId="5250">
      <pivotArea field="12" dataOnly="0" labelOnly="1" grandCol="1" outline="0" axis="axisCol" fieldPosition="0">
        <references count="1">
          <reference field="4294967294" count="1" selected="0">
            <x v="1"/>
          </reference>
        </references>
      </pivotArea>
    </format>
    <format dxfId="5249">
      <pivotArea dataOnly="0" labelOnly="1" outline="0" fieldPosition="0">
        <references count="2">
          <reference field="4294967294" count="2">
            <x v="0"/>
            <x v="1"/>
          </reference>
          <reference field="12" count="1" selected="0">
            <x v="0"/>
          </reference>
        </references>
      </pivotArea>
    </format>
    <format dxfId="5248">
      <pivotArea dataOnly="0" labelOnly="1" outline="0" fieldPosition="0">
        <references count="2">
          <reference field="4294967294" count="2">
            <x v="0"/>
            <x v="1"/>
          </reference>
          <reference field="12" count="1" selected="0">
            <x v="1"/>
          </reference>
        </references>
      </pivotArea>
    </format>
    <format dxfId="5247">
      <pivotArea type="all" dataOnly="0" outline="0" fieldPosition="0"/>
    </format>
    <format dxfId="5246">
      <pivotArea outline="0" collapsedLevelsAreSubtotals="1" fieldPosition="0"/>
    </format>
    <format dxfId="5245">
      <pivotArea type="origin" dataOnly="0" labelOnly="1" outline="0" fieldPosition="0"/>
    </format>
    <format dxfId="5244">
      <pivotArea field="12" type="button" dataOnly="0" labelOnly="1" outline="0" axis="axisCol" fieldPosition="0"/>
    </format>
    <format dxfId="5243">
      <pivotArea field="-2" type="button" dataOnly="0" labelOnly="1" outline="0" axis="axisCol" fieldPosition="1"/>
    </format>
    <format dxfId="5242">
      <pivotArea type="topRight" dataOnly="0" labelOnly="1" outline="0" fieldPosition="0"/>
    </format>
    <format dxfId="5241">
      <pivotArea dataOnly="0" labelOnly="1" grandRow="1" outline="0" fieldPosition="0"/>
    </format>
    <format dxfId="5240">
      <pivotArea dataOnly="0" labelOnly="1" fieldPosition="0">
        <references count="1">
          <reference field="12" count="0"/>
        </references>
      </pivotArea>
    </format>
    <format dxfId="5239">
      <pivotArea field="12" dataOnly="0" labelOnly="1" grandCol="1" outline="0" axis="axisCol" fieldPosition="0">
        <references count="1">
          <reference field="4294967294" count="1" selected="0">
            <x v="0"/>
          </reference>
        </references>
      </pivotArea>
    </format>
    <format dxfId="5238">
      <pivotArea field="12" dataOnly="0" labelOnly="1" grandCol="1" outline="0" axis="axisCol" fieldPosition="0">
        <references count="1">
          <reference field="4294967294" count="1" selected="0">
            <x v="1"/>
          </reference>
        </references>
      </pivotArea>
    </format>
    <format dxfId="5237">
      <pivotArea field="12" dataOnly="0" labelOnly="1" grandCol="1" outline="0" axis="axisCol" fieldPosition="0">
        <references count="1">
          <reference field="4294967294" count="1" selected="0">
            <x v="0"/>
          </reference>
        </references>
      </pivotArea>
    </format>
    <format dxfId="5236">
      <pivotArea field="12" dataOnly="0" labelOnly="1" grandCol="1" outline="0" axis="axisCol" fieldPosition="0">
        <references count="1">
          <reference field="4294967294" count="1" selected="0">
            <x v="1"/>
          </reference>
        </references>
      </pivotArea>
    </format>
    <format dxfId="5235">
      <pivotArea dataOnly="0" labelOnly="1" outline="0" fieldPosition="0">
        <references count="2">
          <reference field="4294967294" count="2">
            <x v="0"/>
            <x v="1"/>
          </reference>
          <reference field="12" count="1" selected="0">
            <x v="0"/>
          </reference>
        </references>
      </pivotArea>
    </format>
    <format dxfId="5234">
      <pivotArea dataOnly="0" labelOnly="1" outline="0" fieldPosition="0">
        <references count="2">
          <reference field="4294967294" count="2">
            <x v="0"/>
            <x v="1"/>
          </reference>
          <reference field="12" count="1" selected="0">
            <x v="1"/>
          </reference>
        </references>
      </pivotArea>
    </format>
    <format dxfId="5233">
      <pivotArea grandRow="1" outline="0" collapsedLevelsAreSubtotals="1" fieldPosition="0"/>
    </format>
    <format dxfId="5232">
      <pivotArea dataOnly="0" labelOnly="1" grandRow="1" outline="0" fieldPosition="0"/>
    </format>
    <format dxfId="5231">
      <pivotArea type="origin" dataOnly="0" labelOnly="1" outline="0" offset="A1" fieldPosition="0"/>
    </format>
    <format dxfId="5230">
      <pivotArea field="12" type="button" dataOnly="0" labelOnly="1" outline="0" axis="axisCol" fieldPosition="0"/>
    </format>
    <format dxfId="5229">
      <pivotArea field="-2" type="button" dataOnly="0" labelOnly="1" outline="0" axis="axisCol" fieldPosition="1"/>
    </format>
    <format dxfId="5228">
      <pivotArea type="topRight" dataOnly="0" labelOnly="1" outline="0" fieldPosition="0"/>
    </format>
    <format dxfId="5227">
      <pivotArea grandRow="1" outline="0" collapsedLevelsAreSubtotals="1" fieldPosition="0"/>
    </format>
    <format dxfId="5226">
      <pivotArea dataOnly="0" labelOnly="1" grandRow="1" outline="0" fieldPosition="0"/>
    </format>
    <format dxfId="5225">
      <pivotArea grandRow="1" outline="0" collapsedLevelsAreSubtotals="1" fieldPosition="0"/>
    </format>
    <format dxfId="5224">
      <pivotArea dataOnly="0" labelOnly="1" grandRow="1" outline="0" fieldPosition="0"/>
    </format>
    <format dxfId="5223">
      <pivotArea type="origin" dataOnly="0" labelOnly="1" outline="0" offset="A1" fieldPosition="0"/>
    </format>
    <format dxfId="5222">
      <pivotArea field="12" type="button" dataOnly="0" labelOnly="1" outline="0" axis="axisCol" fieldPosition="0"/>
    </format>
    <format dxfId="5221">
      <pivotArea field="-2" type="button" dataOnly="0" labelOnly="1" outline="0" axis="axisCol" fieldPosition="1"/>
    </format>
    <format dxfId="5220">
      <pivotArea type="topRight" dataOnly="0" labelOnly="1" outline="0" fieldPosition="0"/>
    </format>
    <format dxfId="5219">
      <pivotArea grandRow="1" outline="0" collapsedLevelsAreSubtotals="1" fieldPosition="0"/>
    </format>
    <format dxfId="5218">
      <pivotArea dataOnly="0" labelOnly="1" grandRow="1" outline="0" fieldPosition="0"/>
    </format>
    <format dxfId="5217">
      <pivotArea grandRow="1" outline="0" collapsedLevelsAreSubtotals="1" fieldPosition="0"/>
    </format>
    <format dxfId="5216">
      <pivotArea dataOnly="0" labelOnly="1" grandRow="1" outline="0" fieldPosition="0"/>
    </format>
    <format dxfId="5215">
      <pivotArea outline="0" collapsedLevelsAreSubtotals="1" fieldPosition="0"/>
    </format>
    <format dxfId="5214">
      <pivotArea dataOnly="0" labelOnly="1" grandRow="1" outline="0" fieldPosition="0"/>
    </format>
    <format dxfId="5213">
      <pivotArea field="12" dataOnly="0" labelOnly="1" grandCol="1" outline="0" axis="axisCol" fieldPosition="0">
        <references count="1">
          <reference field="4294967294" count="1" selected="0">
            <x v="0"/>
          </reference>
        </references>
      </pivotArea>
    </format>
    <format dxfId="5212">
      <pivotArea field="12" dataOnly="0" labelOnly="1" grandCol="1" outline="0" axis="axisCol" fieldPosition="0">
        <references count="1">
          <reference field="4294967294" count="1" selected="0">
            <x v="1"/>
          </reference>
        </references>
      </pivotArea>
    </format>
    <format dxfId="5211">
      <pivotArea field="12" dataOnly="0" labelOnly="1" grandCol="1" outline="0" axis="axisCol" fieldPosition="0">
        <references count="1">
          <reference field="4294967294" count="1" selected="0">
            <x v="0"/>
          </reference>
        </references>
      </pivotArea>
    </format>
    <format dxfId="5210">
      <pivotArea field="12" dataOnly="0" labelOnly="1" grandCol="1" outline="0" axis="axisCol" fieldPosition="0">
        <references count="1">
          <reference field="4294967294" count="1" selected="0">
            <x v="1"/>
          </reference>
        </references>
      </pivotArea>
    </format>
    <format dxfId="5209">
      <pivotArea dataOnly="0" labelOnly="1" outline="0" fieldPosition="0">
        <references count="2">
          <reference field="4294967294" count="2">
            <x v="0"/>
            <x v="1"/>
          </reference>
          <reference field="12" count="1" selected="0">
            <x v="0"/>
          </reference>
        </references>
      </pivotArea>
    </format>
    <format dxfId="5208">
      <pivotArea dataOnly="0" labelOnly="1" outline="0" fieldPosition="0">
        <references count="2">
          <reference field="4294967294" count="2">
            <x v="0"/>
            <x v="1"/>
          </reference>
          <reference field="12" count="1" selected="0">
            <x v="1"/>
          </reference>
        </references>
      </pivotArea>
    </format>
    <format dxfId="5207">
      <pivotArea field="12" dataOnly="0" labelOnly="1" grandCol="1" outline="0" axis="axisCol" fieldPosition="0">
        <references count="1">
          <reference field="4294967294" count="1" selected="0">
            <x v="0"/>
          </reference>
        </references>
      </pivotArea>
    </format>
    <format dxfId="5206">
      <pivotArea field="12" dataOnly="0" labelOnly="1" grandCol="1" outline="0" axis="axisCol" fieldPosition="0">
        <references count="1">
          <reference field="4294967294" count="1" selected="0">
            <x v="1"/>
          </reference>
        </references>
      </pivotArea>
    </format>
    <format dxfId="5205">
      <pivotArea field="12" dataOnly="0" labelOnly="1" grandCol="1" outline="0" axis="axisCol" fieldPosition="0">
        <references count="1">
          <reference field="4294967294" count="1" selected="0">
            <x v="0"/>
          </reference>
        </references>
      </pivotArea>
    </format>
    <format dxfId="5204">
      <pivotArea field="12" dataOnly="0" labelOnly="1" grandCol="1" outline="0" axis="axisCol" fieldPosition="0">
        <references count="1">
          <reference field="4294967294" count="1" selected="0">
            <x v="1"/>
          </reference>
        </references>
      </pivotArea>
    </format>
    <format dxfId="5203">
      <pivotArea dataOnly="0" labelOnly="1" outline="0" fieldPosition="0">
        <references count="2">
          <reference field="4294967294" count="2">
            <x v="0"/>
            <x v="1"/>
          </reference>
          <reference field="12" count="1" selected="0">
            <x v="0"/>
          </reference>
        </references>
      </pivotArea>
    </format>
    <format dxfId="5202">
      <pivotArea dataOnly="0" labelOnly="1" outline="0" fieldPosition="0">
        <references count="2">
          <reference field="4294967294" count="2">
            <x v="0"/>
            <x v="1"/>
          </reference>
          <reference field="12" count="1" selected="0">
            <x v="1"/>
          </reference>
        </references>
      </pivotArea>
    </format>
    <format dxfId="5201">
      <pivotArea outline="0" collapsedLevelsAreSubtotals="1" fieldPosition="0"/>
    </format>
    <format dxfId="5200">
      <pivotArea type="origin" dataOnly="0" labelOnly="1" outline="0" offset="A2" fieldPosition="0"/>
    </format>
    <format dxfId="5199">
      <pivotArea dataOnly="0" labelOnly="1" grandRow="1" outline="0" fieldPosition="0"/>
    </format>
    <format dxfId="5198">
      <pivotArea dataOnly="0" labelOnly="1" fieldPosition="0">
        <references count="1">
          <reference field="12" count="0"/>
        </references>
      </pivotArea>
    </format>
    <format dxfId="5197">
      <pivotArea field="12" dataOnly="0" labelOnly="1" grandCol="1" outline="0" axis="axisCol" fieldPosition="0">
        <references count="1">
          <reference field="4294967294" count="1" selected="0">
            <x v="0"/>
          </reference>
        </references>
      </pivotArea>
    </format>
    <format dxfId="5196">
      <pivotArea field="12" dataOnly="0" labelOnly="1" grandCol="1" outline="0" axis="axisCol" fieldPosition="0">
        <references count="1">
          <reference field="4294967294" count="1" selected="0">
            <x v="1"/>
          </reference>
        </references>
      </pivotArea>
    </format>
    <format dxfId="5195">
      <pivotArea field="12" dataOnly="0" labelOnly="1" grandCol="1" outline="0" axis="axisCol" fieldPosition="0">
        <references count="1">
          <reference field="4294967294" count="1" selected="0">
            <x v="0"/>
          </reference>
        </references>
      </pivotArea>
    </format>
    <format dxfId="5194">
      <pivotArea field="12" dataOnly="0" labelOnly="1" grandCol="1" outline="0" axis="axisCol" fieldPosition="0">
        <references count="1">
          <reference field="4294967294" count="1" selected="0">
            <x v="1"/>
          </reference>
        </references>
      </pivotArea>
    </format>
    <format dxfId="5193">
      <pivotArea dataOnly="0" labelOnly="1" outline="0" fieldPosition="0">
        <references count="2">
          <reference field="4294967294" count="2">
            <x v="0"/>
            <x v="1"/>
          </reference>
          <reference field="12" count="1" selected="0">
            <x v="0"/>
          </reference>
        </references>
      </pivotArea>
    </format>
    <format dxfId="5192">
      <pivotArea dataOnly="0" labelOnly="1" outline="0" fieldPosition="0">
        <references count="2">
          <reference field="4294967294" count="2">
            <x v="0"/>
            <x v="1"/>
          </reference>
          <reference field="12" count="1" selected="0">
            <x v="1"/>
          </reference>
        </references>
      </pivotArea>
    </format>
    <format dxfId="5191">
      <pivotArea outline="0" collapsedLevelsAreSubtotals="1" fieldPosition="0"/>
    </format>
    <format dxfId="5190">
      <pivotArea type="origin" dataOnly="0" labelOnly="1" outline="0" offset="A2" fieldPosition="0"/>
    </format>
    <format dxfId="5189">
      <pivotArea dataOnly="0" labelOnly="1" grandRow="1" outline="0" fieldPosition="0"/>
    </format>
    <format dxfId="5188">
      <pivotArea dataOnly="0" labelOnly="1" fieldPosition="0">
        <references count="1">
          <reference field="12" count="0"/>
        </references>
      </pivotArea>
    </format>
    <format dxfId="5187">
      <pivotArea field="12" dataOnly="0" labelOnly="1" grandCol="1" outline="0" axis="axisCol" fieldPosition="0">
        <references count="1">
          <reference field="4294967294" count="1" selected="0">
            <x v="0"/>
          </reference>
        </references>
      </pivotArea>
    </format>
    <format dxfId="5186">
      <pivotArea field="12" dataOnly="0" labelOnly="1" grandCol="1" outline="0" axis="axisCol" fieldPosition="0">
        <references count="1">
          <reference field="4294967294" count="1" selected="0">
            <x v="1"/>
          </reference>
        </references>
      </pivotArea>
    </format>
    <format dxfId="5185">
      <pivotArea field="12" dataOnly="0" labelOnly="1" grandCol="1" outline="0" axis="axisCol" fieldPosition="0">
        <references count="1">
          <reference field="4294967294" count="1" selected="0">
            <x v="0"/>
          </reference>
        </references>
      </pivotArea>
    </format>
    <format dxfId="5184">
      <pivotArea field="12" dataOnly="0" labelOnly="1" grandCol="1" outline="0" axis="axisCol" fieldPosition="0">
        <references count="1">
          <reference field="4294967294" count="1" selected="0">
            <x v="1"/>
          </reference>
        </references>
      </pivotArea>
    </format>
    <format dxfId="5183">
      <pivotArea dataOnly="0" labelOnly="1" outline="0" fieldPosition="0">
        <references count="2">
          <reference field="4294967294" count="2">
            <x v="0"/>
            <x v="1"/>
          </reference>
          <reference field="12" count="1" selected="0">
            <x v="0"/>
          </reference>
        </references>
      </pivotArea>
    </format>
    <format dxfId="5182">
      <pivotArea dataOnly="0" labelOnly="1" outline="0" fieldPosition="0">
        <references count="2">
          <reference field="4294967294" count="2">
            <x v="0"/>
            <x v="1"/>
          </reference>
          <reference field="12" count="1" selected="0">
            <x v="1"/>
          </reference>
        </references>
      </pivotArea>
    </format>
    <format dxfId="5181">
      <pivotArea grandRow="1" outline="0" collapsedLevelsAreSubtotals="1" fieldPosition="0"/>
    </format>
    <format dxfId="5180">
      <pivotArea dataOnly="0" labelOnly="1" grandRow="1" outline="0" fieldPosition="0"/>
    </format>
    <format dxfId="5179">
      <pivotArea field="12" dataOnly="0" labelOnly="1" grandCol="1" outline="0" axis="axisCol" fieldPosition="0">
        <references count="1">
          <reference field="4294967294" count="1" selected="0">
            <x v="0"/>
          </reference>
        </references>
      </pivotArea>
    </format>
    <format dxfId="5178">
      <pivotArea field="12" dataOnly="0" labelOnly="1" grandCol="1" outline="0" axis="axisCol" fieldPosition="0">
        <references count="1">
          <reference field="4294967294" count="1" selected="0">
            <x v="1"/>
          </reference>
        </references>
      </pivotArea>
    </format>
    <format dxfId="5177">
      <pivotArea field="12" dataOnly="0" labelOnly="1" grandCol="1" outline="0" axis="axisCol" fieldPosition="0">
        <references count="1">
          <reference field="4294967294" count="1" selected="0">
            <x v="0"/>
          </reference>
        </references>
      </pivotArea>
    </format>
    <format dxfId="5176">
      <pivotArea field="12" dataOnly="0" labelOnly="1" grandCol="1" outline="0" axis="axisCol" fieldPosition="0">
        <references count="1">
          <reference field="4294967294" count="1" selected="0">
            <x v="1"/>
          </reference>
        </references>
      </pivotArea>
    </format>
    <format dxfId="5175">
      <pivotArea dataOnly="0" labelOnly="1" outline="0" fieldPosition="0">
        <references count="2">
          <reference field="4294967294" count="2">
            <x v="0"/>
            <x v="1"/>
          </reference>
          <reference field="12" count="1" selected="0">
            <x v="0"/>
          </reference>
        </references>
      </pivotArea>
    </format>
    <format dxfId="5174">
      <pivotArea dataOnly="0" labelOnly="1" outline="0" fieldPosition="0">
        <references count="2">
          <reference field="4294967294" count="2">
            <x v="0"/>
            <x v="1"/>
          </reference>
          <reference field="12" count="1" selected="0">
            <x v="1"/>
          </reference>
        </references>
      </pivotArea>
    </format>
    <format dxfId="5173">
      <pivotArea field="12" dataOnly="0" labelOnly="1" grandCol="1" outline="0" axis="axisCol" fieldPosition="0">
        <references count="1">
          <reference field="4294967294" count="1" selected="0">
            <x v="0"/>
          </reference>
        </references>
      </pivotArea>
    </format>
    <format dxfId="5172">
      <pivotArea field="12" dataOnly="0" labelOnly="1" grandCol="1" outline="0" axis="axisCol" fieldPosition="0">
        <references count="1">
          <reference field="4294967294" count="1" selected="0">
            <x v="1"/>
          </reference>
        </references>
      </pivotArea>
    </format>
    <format dxfId="5171">
      <pivotArea field="12" dataOnly="0" labelOnly="1" grandCol="1" outline="0" axis="axisCol" fieldPosition="0">
        <references count="1">
          <reference field="4294967294" count="1" selected="0">
            <x v="0"/>
          </reference>
        </references>
      </pivotArea>
    </format>
    <format dxfId="5170">
      <pivotArea field="12" dataOnly="0" labelOnly="1" grandCol="1" outline="0" axis="axisCol" fieldPosition="0">
        <references count="1">
          <reference field="4294967294" count="1" selected="0">
            <x v="1"/>
          </reference>
        </references>
      </pivotArea>
    </format>
    <format dxfId="5169">
      <pivotArea dataOnly="0" labelOnly="1" outline="0" fieldPosition="0">
        <references count="2">
          <reference field="4294967294" count="2">
            <x v="0"/>
            <x v="1"/>
          </reference>
          <reference field="12" count="1" selected="0">
            <x v="0"/>
          </reference>
        </references>
      </pivotArea>
    </format>
    <format dxfId="5168">
      <pivotArea dataOnly="0" labelOnly="1" outline="0" fieldPosition="0">
        <references count="2">
          <reference field="4294967294" count="2">
            <x v="0"/>
            <x v="1"/>
          </reference>
          <reference field="12" count="1" selected="0">
            <x v="1"/>
          </reference>
        </references>
      </pivotArea>
    </format>
    <format dxfId="5167">
      <pivotArea field="12" dataOnly="0" labelOnly="1" grandCol="1" outline="0" offset="IV256" axis="axisCol" fieldPosition="0">
        <references count="1">
          <reference field="4294967294" count="1" selected="0">
            <x v="0"/>
          </reference>
        </references>
      </pivotArea>
    </format>
    <format dxfId="5166">
      <pivotArea field="12" dataOnly="0" labelOnly="1" grandCol="1" outline="0" offset="IV256" axis="axisCol" fieldPosition="0">
        <references count="1">
          <reference field="4294967294" count="1" selected="0">
            <x v="1"/>
          </reference>
        </references>
      </pivotArea>
    </format>
    <format dxfId="5165">
      <pivotArea field="12" dataOnly="0" labelOnly="1" grandCol="1" outline="0" offset="IV256" axis="axisCol" fieldPosition="0">
        <references count="1">
          <reference field="4294967294" count="1" selected="0">
            <x v="0"/>
          </reference>
        </references>
      </pivotArea>
    </format>
    <format dxfId="5164">
      <pivotArea field="12" dataOnly="0" labelOnly="1" grandCol="1" outline="0" offset="IV256" axis="axisCol" fieldPosition="0">
        <references count="1">
          <reference field="4294967294" count="1" selected="0">
            <x v="1"/>
          </reference>
        </references>
      </pivotArea>
    </format>
    <format dxfId="5163">
      <pivotArea dataOnly="0" labelOnly="1" outline="0" fieldPosition="0">
        <references count="2">
          <reference field="4294967294" count="2">
            <x v="0"/>
            <x v="1"/>
          </reference>
          <reference field="12" count="1" selected="0">
            <x v="0"/>
          </reference>
        </references>
      </pivotArea>
    </format>
    <format dxfId="5162">
      <pivotArea dataOnly="0" labelOnly="1" outline="0" fieldPosition="0">
        <references count="2">
          <reference field="4294967294" count="2">
            <x v="0"/>
            <x v="1"/>
          </reference>
          <reference field="12" count="1" selected="0">
            <x v="1"/>
          </reference>
        </references>
      </pivotArea>
    </format>
    <format dxfId="5161">
      <pivotArea grandRow="1" outline="0" collapsedLevelsAreSubtotals="1" fieldPosition="0"/>
    </format>
    <format dxfId="5160">
      <pivotArea dataOnly="0" labelOnly="1" grandRow="1" outline="0" fieldPosition="0"/>
    </format>
    <format dxfId="5159">
      <pivotArea grandRow="1" outline="0" collapsedLevelsAreSubtotals="1" fieldPosition="0"/>
    </format>
    <format dxfId="5158">
      <pivotArea dataOnly="0" labelOnly="1" grandRow="1" outline="0" fieldPosition="0"/>
    </format>
    <format dxfId="5157">
      <pivotArea field="12" dataOnly="0" labelOnly="1" grandCol="1" outline="0" offset="IV256" axis="axisCol" fieldPosition="0">
        <references count="1">
          <reference field="4294967294" count="1" selected="0">
            <x v="0"/>
          </reference>
        </references>
      </pivotArea>
    </format>
    <format dxfId="5156">
      <pivotArea field="12" dataOnly="0" labelOnly="1" grandCol="1" outline="0" offset="IV256" axis="axisCol" fieldPosition="0">
        <references count="1">
          <reference field="4294967294" count="1" selected="0">
            <x v="1"/>
          </reference>
        </references>
      </pivotArea>
    </format>
    <format dxfId="5155">
      <pivotArea field="12" dataOnly="0" labelOnly="1" grandCol="1" outline="0" offset="IV256" axis="axisCol" fieldPosition="0">
        <references count="1">
          <reference field="4294967294" count="1" selected="0">
            <x v="0"/>
          </reference>
        </references>
      </pivotArea>
    </format>
    <format dxfId="5154">
      <pivotArea field="12" dataOnly="0" labelOnly="1" grandCol="1" outline="0" offset="IV256" axis="axisCol" fieldPosition="0">
        <references count="1">
          <reference field="4294967294" count="1" selected="0">
            <x v="1"/>
          </reference>
        </references>
      </pivotArea>
    </format>
    <format dxfId="5153">
      <pivotArea dataOnly="0" labelOnly="1" outline="0" fieldPosition="0">
        <references count="2">
          <reference field="4294967294" count="2">
            <x v="0"/>
            <x v="1"/>
          </reference>
          <reference field="12" count="1" selected="0">
            <x v="0"/>
          </reference>
        </references>
      </pivotArea>
    </format>
    <format dxfId="5152">
      <pivotArea dataOnly="0" labelOnly="1" outline="0" fieldPosition="0">
        <references count="2">
          <reference field="4294967294" count="2">
            <x v="0"/>
            <x v="1"/>
          </reference>
          <reference field="12" count="1" selected="0">
            <x v="1"/>
          </reference>
        </references>
      </pivotArea>
    </format>
    <format dxfId="5151">
      <pivotArea field="12" dataOnly="0" labelOnly="1" grandCol="1" outline="0" offset="IV256" axis="axisCol" fieldPosition="0">
        <references count="1">
          <reference field="4294967294" count="1" selected="0">
            <x v="0"/>
          </reference>
        </references>
      </pivotArea>
    </format>
    <format dxfId="5150">
      <pivotArea field="12" dataOnly="0" labelOnly="1" grandCol="1" outline="0" offset="IV256" axis="axisCol" fieldPosition="0">
        <references count="1">
          <reference field="4294967294" count="1" selected="0">
            <x v="1"/>
          </reference>
        </references>
      </pivotArea>
    </format>
    <format dxfId="5149">
      <pivotArea field="12" dataOnly="0" labelOnly="1" grandCol="1" outline="0" offset="IV256" axis="axisCol" fieldPosition="0">
        <references count="1">
          <reference field="4294967294" count="1" selected="0">
            <x v="0"/>
          </reference>
        </references>
      </pivotArea>
    </format>
    <format dxfId="5148">
      <pivotArea field="12" dataOnly="0" labelOnly="1" grandCol="1" outline="0" offset="IV256" axis="axisCol" fieldPosition="0">
        <references count="1">
          <reference field="4294967294" count="1" selected="0">
            <x v="1"/>
          </reference>
        </references>
      </pivotArea>
    </format>
    <format dxfId="5147">
      <pivotArea dataOnly="0" labelOnly="1" outline="0" fieldPosition="0">
        <references count="2">
          <reference field="4294967294" count="2">
            <x v="0"/>
            <x v="1"/>
          </reference>
          <reference field="12" count="1" selected="0">
            <x v="0"/>
          </reference>
        </references>
      </pivotArea>
    </format>
    <format dxfId="5146">
      <pivotArea dataOnly="0" labelOnly="1" outline="0" fieldPosition="0">
        <references count="2">
          <reference field="4294967294" count="2">
            <x v="0"/>
            <x v="1"/>
          </reference>
          <reference field="12" count="1" selected="0">
            <x v="1"/>
          </reference>
        </references>
      </pivotArea>
    </format>
    <format dxfId="5145">
      <pivotArea outline="0" collapsedLevelsAreSubtotals="1" fieldPosition="0"/>
    </format>
    <format dxfId="5144">
      <pivotArea type="origin" dataOnly="0" labelOnly="1" outline="0" offset="A2" fieldPosition="0"/>
    </format>
    <format dxfId="5143">
      <pivotArea dataOnly="0" labelOnly="1" grandRow="1" outline="0" fieldPosition="0"/>
    </format>
    <format dxfId="5142">
      <pivotArea dataOnly="0" labelOnly="1" fieldPosition="0">
        <references count="1">
          <reference field="12" count="0"/>
        </references>
      </pivotArea>
    </format>
    <format dxfId="5141">
      <pivotArea field="12" dataOnly="0" labelOnly="1" grandCol="1" outline="0" axis="axisCol" fieldPosition="0">
        <references count="1">
          <reference field="4294967294" count="1" selected="0">
            <x v="0"/>
          </reference>
        </references>
      </pivotArea>
    </format>
    <format dxfId="5140">
      <pivotArea field="12" dataOnly="0" labelOnly="1" grandCol="1" outline="0" axis="axisCol" fieldPosition="0">
        <references count="1">
          <reference field="4294967294" count="1" selected="0">
            <x v="1"/>
          </reference>
        </references>
      </pivotArea>
    </format>
    <format dxfId="5139">
      <pivotArea field="12" dataOnly="0" labelOnly="1" grandCol="1" outline="0" axis="axisCol" fieldPosition="0">
        <references count="1">
          <reference field="4294967294" count="1" selected="0">
            <x v="0"/>
          </reference>
        </references>
      </pivotArea>
    </format>
    <format dxfId="5138">
      <pivotArea field="12" dataOnly="0" labelOnly="1" grandCol="1" outline="0" axis="axisCol" fieldPosition="0">
        <references count="1">
          <reference field="4294967294" count="1" selected="0">
            <x v="1"/>
          </reference>
        </references>
      </pivotArea>
    </format>
    <format dxfId="5137">
      <pivotArea dataOnly="0" labelOnly="1" outline="0" fieldPosition="0">
        <references count="2">
          <reference field="4294967294" count="2">
            <x v="0"/>
            <x v="1"/>
          </reference>
          <reference field="12" count="1" selected="0">
            <x v="0"/>
          </reference>
        </references>
      </pivotArea>
    </format>
    <format dxfId="5136">
      <pivotArea dataOnly="0" labelOnly="1" outline="0" fieldPosition="0">
        <references count="2">
          <reference field="4294967294" count="2">
            <x v="0"/>
            <x v="1"/>
          </reference>
          <reference field="12" count="1" selected="0">
            <x v="1"/>
          </reference>
        </references>
      </pivotArea>
    </format>
    <format dxfId="5135">
      <pivotArea outline="0" collapsedLevelsAreSubtotals="1" fieldPosition="0"/>
    </format>
    <format dxfId="5134">
      <pivotArea type="origin" dataOnly="0" labelOnly="1" outline="0" offset="A2" fieldPosition="0"/>
    </format>
    <format dxfId="5133">
      <pivotArea dataOnly="0" labelOnly="1" grandRow="1" outline="0" fieldPosition="0"/>
    </format>
    <format dxfId="5132">
      <pivotArea dataOnly="0" labelOnly="1" fieldPosition="0">
        <references count="1">
          <reference field="12" count="0"/>
        </references>
      </pivotArea>
    </format>
    <format dxfId="5131">
      <pivotArea field="12" dataOnly="0" labelOnly="1" grandCol="1" outline="0" axis="axisCol" fieldPosition="0">
        <references count="1">
          <reference field="4294967294" count="1" selected="0">
            <x v="0"/>
          </reference>
        </references>
      </pivotArea>
    </format>
    <format dxfId="5130">
      <pivotArea field="12" dataOnly="0" labelOnly="1" grandCol="1" outline="0" axis="axisCol" fieldPosition="0">
        <references count="1">
          <reference field="4294967294" count="1" selected="0">
            <x v="1"/>
          </reference>
        </references>
      </pivotArea>
    </format>
    <format dxfId="5129">
      <pivotArea field="12" dataOnly="0" labelOnly="1" grandCol="1" outline="0" axis="axisCol" fieldPosition="0">
        <references count="1">
          <reference field="4294967294" count="1" selected="0">
            <x v="0"/>
          </reference>
        </references>
      </pivotArea>
    </format>
    <format dxfId="5128">
      <pivotArea field="12" dataOnly="0" labelOnly="1" grandCol="1" outline="0" axis="axisCol" fieldPosition="0">
        <references count="1">
          <reference field="4294967294" count="1" selected="0">
            <x v="1"/>
          </reference>
        </references>
      </pivotArea>
    </format>
    <format dxfId="5127">
      <pivotArea dataOnly="0" labelOnly="1" outline="0" fieldPosition="0">
        <references count="2">
          <reference field="4294967294" count="2">
            <x v="0"/>
            <x v="1"/>
          </reference>
          <reference field="12" count="1" selected="0">
            <x v="0"/>
          </reference>
        </references>
      </pivotArea>
    </format>
    <format dxfId="5126">
      <pivotArea dataOnly="0" labelOnly="1" outline="0" fieldPosition="0">
        <references count="2">
          <reference field="4294967294" count="2">
            <x v="0"/>
            <x v="1"/>
          </reference>
          <reference field="12" count="1" selected="0">
            <x v="1"/>
          </reference>
        </references>
      </pivotArea>
    </format>
    <format dxfId="5125">
      <pivotArea grandRow="1" outline="0" collapsedLevelsAreSubtotals="1" fieldPosition="0"/>
    </format>
    <format dxfId="5124">
      <pivotArea dataOnly="0" labelOnly="1" grandRow="1" outline="0" fieldPosition="0"/>
    </format>
    <format dxfId="5123">
      <pivotArea grandRow="1" outline="0" collapsedLevelsAreSubtotals="1" fieldPosition="0"/>
    </format>
    <format dxfId="5122">
      <pivotArea dataOnly="0" labelOnly="1" grandRow="1" outline="0" fieldPosition="0"/>
    </format>
    <format dxfId="5121">
      <pivotArea outline="0" collapsedLevelsAreSubtotals="1" fieldPosition="0"/>
    </format>
    <format dxfId="5120">
      <pivotArea type="origin" dataOnly="0" labelOnly="1" outline="0" offset="A2" fieldPosition="0"/>
    </format>
    <format dxfId="5119">
      <pivotArea dataOnly="0" labelOnly="1" grandRow="1" outline="0" fieldPosition="0"/>
    </format>
    <format dxfId="5118">
      <pivotArea dataOnly="0" labelOnly="1" fieldPosition="0">
        <references count="1">
          <reference field="12" count="0"/>
        </references>
      </pivotArea>
    </format>
    <format dxfId="5117">
      <pivotArea field="12" dataOnly="0" labelOnly="1" grandCol="1" outline="0" axis="axisCol" fieldPosition="0">
        <references count="1">
          <reference field="4294967294" count="1" selected="0">
            <x v="0"/>
          </reference>
        </references>
      </pivotArea>
    </format>
    <format dxfId="5116">
      <pivotArea field="12" dataOnly="0" labelOnly="1" grandCol="1" outline="0" axis="axisCol" fieldPosition="0">
        <references count="1">
          <reference field="4294967294" count="1" selected="0">
            <x v="1"/>
          </reference>
        </references>
      </pivotArea>
    </format>
    <format dxfId="5115">
      <pivotArea field="12" dataOnly="0" labelOnly="1" grandCol="1" outline="0" axis="axisCol" fieldPosition="0">
        <references count="1">
          <reference field="4294967294" count="1" selected="0">
            <x v="0"/>
          </reference>
        </references>
      </pivotArea>
    </format>
    <format dxfId="5114">
      <pivotArea field="12" dataOnly="0" labelOnly="1" grandCol="1" outline="0" axis="axisCol" fieldPosition="0">
        <references count="1">
          <reference field="4294967294" count="1" selected="0">
            <x v="1"/>
          </reference>
        </references>
      </pivotArea>
    </format>
    <format dxfId="5113">
      <pivotArea dataOnly="0" labelOnly="1" outline="0" fieldPosition="0">
        <references count="2">
          <reference field="4294967294" count="2">
            <x v="0"/>
            <x v="1"/>
          </reference>
          <reference field="12" count="1" selected="0">
            <x v="0"/>
          </reference>
        </references>
      </pivotArea>
    </format>
    <format dxfId="5112">
      <pivotArea dataOnly="0" labelOnly="1" outline="0" fieldPosition="0">
        <references count="2">
          <reference field="4294967294" count="2">
            <x v="0"/>
            <x v="1"/>
          </reference>
          <reference field="12" count="1" selected="0">
            <x v="1"/>
          </reference>
        </references>
      </pivotArea>
    </format>
    <format dxfId="5111">
      <pivotArea outline="0" collapsedLevelsAreSubtotals="1" fieldPosition="0"/>
    </format>
    <format dxfId="5110">
      <pivotArea outline="0" collapsedLevelsAreSubtotals="1" fieldPosition="0"/>
    </format>
    <format dxfId="5109">
      <pivotArea outline="0" collapsedLevelsAreSubtotals="1" fieldPosition="0"/>
    </format>
    <format dxfId="5108">
      <pivotArea type="origin" dataOnly="0" labelOnly="1" outline="0" offset="A2" fieldPosition="0"/>
    </format>
    <format dxfId="5107">
      <pivotArea field="13" type="button" dataOnly="0" labelOnly="1" outline="0" axis="axisRow" fieldPosition="0"/>
    </format>
    <format dxfId="5106">
      <pivotArea dataOnly="0" labelOnly="1" fieldPosition="0">
        <references count="1">
          <reference field="13" count="15">
            <x v="0"/>
            <x v="1"/>
            <x v="2"/>
            <x v="3"/>
            <x v="5"/>
            <x v="7"/>
            <x v="8"/>
            <x v="10"/>
            <x v="11"/>
            <x v="12"/>
            <x v="14"/>
            <x v="15"/>
            <x v="16"/>
            <x v="17"/>
            <x v="18"/>
          </reference>
        </references>
      </pivotArea>
    </format>
    <format dxfId="5105">
      <pivotArea dataOnly="0" labelOnly="1" grandRow="1" outline="0" fieldPosition="0"/>
    </format>
    <format dxfId="5104">
      <pivotArea dataOnly="0" labelOnly="1" fieldPosition="0">
        <references count="1">
          <reference field="12" count="0"/>
        </references>
      </pivotArea>
    </format>
    <format dxfId="5103">
      <pivotArea field="12" dataOnly="0" labelOnly="1" grandCol="1" outline="0" axis="axisCol" fieldPosition="0">
        <references count="1">
          <reference field="4294967294" count="1" selected="0">
            <x v="0"/>
          </reference>
        </references>
      </pivotArea>
    </format>
    <format dxfId="5102">
      <pivotArea field="12" dataOnly="0" labelOnly="1" grandCol="1" outline="0" axis="axisCol" fieldPosition="0">
        <references count="1">
          <reference field="4294967294" count="1" selected="0">
            <x v="1"/>
          </reference>
        </references>
      </pivotArea>
    </format>
    <format dxfId="5101">
      <pivotArea field="12" dataOnly="0" labelOnly="1" grandCol="1" outline="0" axis="axisCol" fieldPosition="0">
        <references count="1">
          <reference field="4294967294" count="1" selected="0">
            <x v="0"/>
          </reference>
        </references>
      </pivotArea>
    </format>
    <format dxfId="5100">
      <pivotArea field="12" dataOnly="0" labelOnly="1" grandCol="1" outline="0" axis="axisCol" fieldPosition="0">
        <references count="1">
          <reference field="4294967294" count="1" selected="0">
            <x v="1"/>
          </reference>
        </references>
      </pivotArea>
    </format>
    <format dxfId="5099">
      <pivotArea dataOnly="0" labelOnly="1" outline="0" fieldPosition="0">
        <references count="2">
          <reference field="4294967294" count="2">
            <x v="0"/>
            <x v="1"/>
          </reference>
          <reference field="12" count="1" selected="0">
            <x v="0"/>
          </reference>
        </references>
      </pivotArea>
    </format>
    <format dxfId="5098">
      <pivotArea dataOnly="0" labelOnly="1" outline="0" fieldPosition="0">
        <references count="2">
          <reference field="4294967294" count="2">
            <x v="0"/>
            <x v="1"/>
          </reference>
          <reference field="12" count="1" selected="0">
            <x v="1"/>
          </reference>
        </references>
      </pivotArea>
    </format>
    <format dxfId="5097">
      <pivotArea outline="0" collapsedLevelsAreSubtotals="1" fieldPosition="0"/>
    </format>
    <format dxfId="5096">
      <pivotArea type="origin" dataOnly="0" labelOnly="1" outline="0" offset="A2" fieldPosition="0"/>
    </format>
    <format dxfId="5095">
      <pivotArea field="13" type="button" dataOnly="0" labelOnly="1" outline="0" axis="axisRow" fieldPosition="0"/>
    </format>
    <format dxfId="5094">
      <pivotArea dataOnly="0" labelOnly="1" fieldPosition="0">
        <references count="1">
          <reference field="13" count="15">
            <x v="0"/>
            <x v="1"/>
            <x v="2"/>
            <x v="3"/>
            <x v="5"/>
            <x v="7"/>
            <x v="8"/>
            <x v="10"/>
            <x v="11"/>
            <x v="12"/>
            <x v="14"/>
            <x v="15"/>
            <x v="16"/>
            <x v="17"/>
            <x v="18"/>
          </reference>
        </references>
      </pivotArea>
    </format>
    <format dxfId="5093">
      <pivotArea dataOnly="0" labelOnly="1" grandRow="1" outline="0" fieldPosition="0"/>
    </format>
    <format dxfId="5092">
      <pivotArea dataOnly="0" labelOnly="1" fieldPosition="0">
        <references count="1">
          <reference field="12" count="0"/>
        </references>
      </pivotArea>
    </format>
    <format dxfId="5091">
      <pivotArea field="12" dataOnly="0" labelOnly="1" grandCol="1" outline="0" axis="axisCol" fieldPosition="0">
        <references count="1">
          <reference field="4294967294" count="1" selected="0">
            <x v="0"/>
          </reference>
        </references>
      </pivotArea>
    </format>
    <format dxfId="5090">
      <pivotArea field="12" dataOnly="0" labelOnly="1" grandCol="1" outline="0" axis="axisCol" fieldPosition="0">
        <references count="1">
          <reference field="4294967294" count="1" selected="0">
            <x v="1"/>
          </reference>
        </references>
      </pivotArea>
    </format>
    <format dxfId="5089">
      <pivotArea field="12" dataOnly="0" labelOnly="1" grandCol="1" outline="0" axis="axisCol" fieldPosition="0">
        <references count="1">
          <reference field="4294967294" count="1" selected="0">
            <x v="0"/>
          </reference>
        </references>
      </pivotArea>
    </format>
    <format dxfId="5088">
      <pivotArea field="12" dataOnly="0" labelOnly="1" grandCol="1" outline="0" axis="axisCol" fieldPosition="0">
        <references count="1">
          <reference field="4294967294" count="1" selected="0">
            <x v="1"/>
          </reference>
        </references>
      </pivotArea>
    </format>
    <format dxfId="5087">
      <pivotArea dataOnly="0" labelOnly="1" outline="0" fieldPosition="0">
        <references count="2">
          <reference field="4294967294" count="2">
            <x v="0"/>
            <x v="1"/>
          </reference>
          <reference field="12" count="1" selected="0">
            <x v="0"/>
          </reference>
        </references>
      </pivotArea>
    </format>
    <format dxfId="5086">
      <pivotArea dataOnly="0" labelOnly="1" outline="0" fieldPosition="0">
        <references count="2">
          <reference field="4294967294" count="2">
            <x v="0"/>
            <x v="1"/>
          </reference>
          <reference field="12" count="1" selected="0">
            <x v="1"/>
          </reference>
        </references>
      </pivotArea>
    </format>
    <format dxfId="5085">
      <pivotArea outline="0" collapsedLevelsAreSubtotals="1" fieldPosition="0"/>
    </format>
    <format dxfId="5084">
      <pivotArea field="12" type="button" dataOnly="0" labelOnly="1" outline="0" axis="axisCol" fieldPosition="0"/>
    </format>
    <format dxfId="5083">
      <pivotArea field="-2" type="button" dataOnly="0" labelOnly="1" outline="0" axis="axisCol" fieldPosition="1"/>
    </format>
    <format dxfId="5082">
      <pivotArea type="topRight" dataOnly="0" labelOnly="1" outline="0" fieldPosition="0"/>
    </format>
    <format dxfId="5081">
      <pivotArea dataOnly="0" labelOnly="1" fieldPosition="0">
        <references count="1">
          <reference field="12" count="0"/>
        </references>
      </pivotArea>
    </format>
    <format dxfId="5080">
      <pivotArea field="12" dataOnly="0" labelOnly="1" grandCol="1" outline="0" axis="axisCol" fieldPosition="0">
        <references count="1">
          <reference field="4294967294" count="1" selected="0">
            <x v="0"/>
          </reference>
        </references>
      </pivotArea>
    </format>
    <format dxfId="5079">
      <pivotArea field="12" dataOnly="0" labelOnly="1" grandCol="1" outline="0" axis="axisCol" fieldPosition="0">
        <references count="1">
          <reference field="4294967294" count="1" selected="0">
            <x v="1"/>
          </reference>
        </references>
      </pivotArea>
    </format>
    <format dxfId="5078">
      <pivotArea field="12" dataOnly="0" labelOnly="1" grandCol="1" outline="0" axis="axisCol" fieldPosition="0">
        <references count="1">
          <reference field="4294967294" count="1" selected="0">
            <x v="0"/>
          </reference>
        </references>
      </pivotArea>
    </format>
    <format dxfId="5077">
      <pivotArea field="12" dataOnly="0" labelOnly="1" grandCol="1" outline="0" axis="axisCol" fieldPosition="0">
        <references count="1">
          <reference field="4294967294" count="1" selected="0">
            <x v="1"/>
          </reference>
        </references>
      </pivotArea>
    </format>
    <format dxfId="5076">
      <pivotArea dataOnly="0" labelOnly="1" outline="0" fieldPosition="0">
        <references count="2">
          <reference field="4294967294" count="2">
            <x v="0"/>
            <x v="1"/>
          </reference>
          <reference field="12" count="1" selected="0">
            <x v="0"/>
          </reference>
        </references>
      </pivotArea>
    </format>
    <format dxfId="5075">
      <pivotArea dataOnly="0" labelOnly="1" outline="0" fieldPosition="0">
        <references count="2">
          <reference field="4294967294" count="2">
            <x v="0"/>
            <x v="1"/>
          </reference>
          <reference field="12" count="1" selected="0">
            <x v="1"/>
          </reference>
        </references>
      </pivotArea>
    </format>
    <format dxfId="5074">
      <pivotArea type="all" dataOnly="0" outline="0" fieldPosition="0"/>
    </format>
    <format dxfId="5073">
      <pivotArea outline="0" collapsedLevelsAreSubtotals="1" fieldPosition="0"/>
    </format>
    <format dxfId="5072">
      <pivotArea type="origin" dataOnly="0" labelOnly="1" outline="0" fieldPosition="0"/>
    </format>
    <format dxfId="5071">
      <pivotArea field="12" type="button" dataOnly="0" labelOnly="1" outline="0" axis="axisCol" fieldPosition="0"/>
    </format>
    <format dxfId="5070">
      <pivotArea field="-2" type="button" dataOnly="0" labelOnly="1" outline="0" axis="axisCol" fieldPosition="1"/>
    </format>
    <format dxfId="5069">
      <pivotArea type="topRight" dataOnly="0" labelOnly="1" outline="0" fieldPosition="0"/>
    </format>
    <format dxfId="5068">
      <pivotArea field="13" type="button" dataOnly="0" labelOnly="1" outline="0" axis="axisRow" fieldPosition="0"/>
    </format>
    <format dxfId="5067">
      <pivotArea dataOnly="0" labelOnly="1" fieldPosition="0">
        <references count="1">
          <reference field="13" count="15">
            <x v="0"/>
            <x v="1"/>
            <x v="2"/>
            <x v="3"/>
            <x v="6"/>
            <x v="7"/>
            <x v="8"/>
            <x v="9"/>
            <x v="10"/>
            <x v="11"/>
            <x v="13"/>
            <x v="14"/>
            <x v="16"/>
            <x v="17"/>
            <x v="18"/>
          </reference>
        </references>
      </pivotArea>
    </format>
    <format dxfId="5066">
      <pivotArea dataOnly="0" labelOnly="1" grandRow="1" outline="0" fieldPosition="0"/>
    </format>
    <format dxfId="5065">
      <pivotArea dataOnly="0" labelOnly="1" fieldPosition="0">
        <references count="1">
          <reference field="12" count="0"/>
        </references>
      </pivotArea>
    </format>
    <format dxfId="5064">
      <pivotArea field="12" dataOnly="0" labelOnly="1" grandCol="1" outline="0" axis="axisCol" fieldPosition="0">
        <references count="1">
          <reference field="4294967294" count="1" selected="0">
            <x v="0"/>
          </reference>
        </references>
      </pivotArea>
    </format>
    <format dxfId="5063">
      <pivotArea field="12" dataOnly="0" labelOnly="1" grandCol="1" outline="0" axis="axisCol" fieldPosition="0">
        <references count="1">
          <reference field="4294967294" count="1" selected="0">
            <x v="1"/>
          </reference>
        </references>
      </pivotArea>
    </format>
    <format dxfId="5062">
      <pivotArea field="12" dataOnly="0" labelOnly="1" grandCol="1" outline="0" axis="axisCol" fieldPosition="0">
        <references count="1">
          <reference field="4294967294" count="1" selected="0">
            <x v="0"/>
          </reference>
        </references>
      </pivotArea>
    </format>
    <format dxfId="5061">
      <pivotArea field="12" dataOnly="0" labelOnly="1" grandCol="1" outline="0" axis="axisCol" fieldPosition="0">
        <references count="1">
          <reference field="4294967294" count="1" selected="0">
            <x v="1"/>
          </reference>
        </references>
      </pivotArea>
    </format>
    <format dxfId="5060">
      <pivotArea dataOnly="0" labelOnly="1" outline="0" fieldPosition="0">
        <references count="2">
          <reference field="4294967294" count="2">
            <x v="0"/>
            <x v="1"/>
          </reference>
          <reference field="12" count="1" selected="0">
            <x v="0"/>
          </reference>
        </references>
      </pivotArea>
    </format>
    <format dxfId="5059">
      <pivotArea dataOnly="0" labelOnly="1" outline="0" fieldPosition="0">
        <references count="2">
          <reference field="4294967294" count="2">
            <x v="0"/>
            <x v="1"/>
          </reference>
          <reference field="12" count="1" selected="0">
            <x v="1"/>
          </reference>
        </references>
      </pivotArea>
    </format>
    <format dxfId="5058">
      <pivotArea outline="0" collapsedLevelsAreSubtotals="1" fieldPosition="0"/>
    </format>
    <format dxfId="5057">
      <pivotArea type="origin" dataOnly="0" labelOnly="1" outline="0" offset="A2" fieldPosition="0"/>
    </format>
    <format dxfId="5056">
      <pivotArea field="13" type="button" dataOnly="0" labelOnly="1" outline="0" axis="axisRow" fieldPosition="0"/>
    </format>
    <format dxfId="5055">
      <pivotArea dataOnly="0" labelOnly="1" fieldPosition="0">
        <references count="1">
          <reference field="13" count="16">
            <x v="0"/>
            <x v="1"/>
            <x v="2"/>
            <x v="3"/>
            <x v="6"/>
            <x v="7"/>
            <x v="8"/>
            <x v="9"/>
            <x v="10"/>
            <x v="11"/>
            <x v="13"/>
            <x v="14"/>
            <x v="15"/>
            <x v="16"/>
            <x v="17"/>
            <x v="18"/>
          </reference>
        </references>
      </pivotArea>
    </format>
    <format dxfId="5054">
      <pivotArea dataOnly="0" labelOnly="1" grandRow="1" outline="0" fieldPosition="0"/>
    </format>
    <format dxfId="5053">
      <pivotArea dataOnly="0" labelOnly="1" fieldPosition="0">
        <references count="1">
          <reference field="12" count="0"/>
        </references>
      </pivotArea>
    </format>
    <format dxfId="5052">
      <pivotArea field="12" dataOnly="0" labelOnly="1" grandCol="1" outline="0" axis="axisCol" fieldPosition="0">
        <references count="1">
          <reference field="4294967294" count="1" selected="0">
            <x v="0"/>
          </reference>
        </references>
      </pivotArea>
    </format>
    <format dxfId="5051">
      <pivotArea field="12" dataOnly="0" labelOnly="1" grandCol="1" outline="0" axis="axisCol" fieldPosition="0">
        <references count="1">
          <reference field="4294967294" count="1" selected="0">
            <x v="1"/>
          </reference>
        </references>
      </pivotArea>
    </format>
    <format dxfId="5050">
      <pivotArea field="12" dataOnly="0" labelOnly="1" grandCol="1" outline="0" axis="axisCol" fieldPosition="0">
        <references count="1">
          <reference field="4294967294" count="1" selected="0">
            <x v="0"/>
          </reference>
        </references>
      </pivotArea>
    </format>
    <format dxfId="5049">
      <pivotArea field="12" dataOnly="0" labelOnly="1" grandCol="1" outline="0" axis="axisCol" fieldPosition="0">
        <references count="1">
          <reference field="4294967294" count="1" selected="0">
            <x v="1"/>
          </reference>
        </references>
      </pivotArea>
    </format>
    <format dxfId="5048">
      <pivotArea dataOnly="0" labelOnly="1" outline="0" fieldPosition="0">
        <references count="2">
          <reference field="4294967294" count="2">
            <x v="0"/>
            <x v="1"/>
          </reference>
          <reference field="12" count="1" selected="0">
            <x v="0"/>
          </reference>
        </references>
      </pivotArea>
    </format>
    <format dxfId="5047">
      <pivotArea dataOnly="0" labelOnly="1" outline="0" fieldPosition="0">
        <references count="2">
          <reference field="4294967294" count="2">
            <x v="0"/>
            <x v="1"/>
          </reference>
          <reference field="12" count="1" selected="0">
            <x v="1"/>
          </reference>
        </references>
      </pivotArea>
    </format>
    <format dxfId="5046">
      <pivotArea outline="0" collapsedLevelsAreSubtotals="1" fieldPosition="0"/>
    </format>
    <format dxfId="5045">
      <pivotArea type="origin" dataOnly="0" labelOnly="1" outline="0" offset="A2" fieldPosition="0"/>
    </format>
    <format dxfId="5044">
      <pivotArea field="13" type="button" dataOnly="0" labelOnly="1" outline="0" axis="axisRow" fieldPosition="0"/>
    </format>
    <format dxfId="5043">
      <pivotArea dataOnly="0" labelOnly="1" fieldPosition="0">
        <references count="1">
          <reference field="13" count="16">
            <x v="0"/>
            <x v="1"/>
            <x v="2"/>
            <x v="3"/>
            <x v="6"/>
            <x v="7"/>
            <x v="8"/>
            <x v="9"/>
            <x v="10"/>
            <x v="11"/>
            <x v="13"/>
            <x v="14"/>
            <x v="15"/>
            <x v="16"/>
            <x v="17"/>
            <x v="18"/>
          </reference>
        </references>
      </pivotArea>
    </format>
    <format dxfId="5042">
      <pivotArea dataOnly="0" labelOnly="1" grandRow="1" outline="0" fieldPosition="0"/>
    </format>
    <format dxfId="5041">
      <pivotArea dataOnly="0" labelOnly="1" fieldPosition="0">
        <references count="1">
          <reference field="12" count="0"/>
        </references>
      </pivotArea>
    </format>
    <format dxfId="5040">
      <pivotArea field="12" dataOnly="0" labelOnly="1" grandCol="1" outline="0" axis="axisCol" fieldPosition="0">
        <references count="1">
          <reference field="4294967294" count="1" selected="0">
            <x v="0"/>
          </reference>
        </references>
      </pivotArea>
    </format>
    <format dxfId="5039">
      <pivotArea field="12" dataOnly="0" labelOnly="1" grandCol="1" outline="0" axis="axisCol" fieldPosition="0">
        <references count="1">
          <reference field="4294967294" count="1" selected="0">
            <x v="1"/>
          </reference>
        </references>
      </pivotArea>
    </format>
    <format dxfId="5038">
      <pivotArea field="12" dataOnly="0" labelOnly="1" grandCol="1" outline="0" axis="axisCol" fieldPosition="0">
        <references count="1">
          <reference field="4294967294" count="1" selected="0">
            <x v="0"/>
          </reference>
        </references>
      </pivotArea>
    </format>
    <format dxfId="5037">
      <pivotArea field="12" dataOnly="0" labelOnly="1" grandCol="1" outline="0" axis="axisCol" fieldPosition="0">
        <references count="1">
          <reference field="4294967294" count="1" selected="0">
            <x v="1"/>
          </reference>
        </references>
      </pivotArea>
    </format>
    <format dxfId="5036">
      <pivotArea dataOnly="0" labelOnly="1" outline="0" fieldPosition="0">
        <references count="2">
          <reference field="4294967294" count="2">
            <x v="0"/>
            <x v="1"/>
          </reference>
          <reference field="12" count="1" selected="0">
            <x v="0"/>
          </reference>
        </references>
      </pivotArea>
    </format>
    <format dxfId="5035">
      <pivotArea dataOnly="0" labelOnly="1" outline="0" fieldPosition="0">
        <references count="2">
          <reference field="4294967294" count="2">
            <x v="0"/>
            <x v="1"/>
          </reference>
          <reference field="12" count="1" selected="0">
            <x v="1"/>
          </reference>
        </references>
      </pivotArea>
    </format>
    <format dxfId="5034">
      <pivotArea outline="0" collapsedLevelsAreSubtotals="1" fieldPosition="0"/>
    </format>
    <format dxfId="5033">
      <pivotArea type="origin" dataOnly="0" labelOnly="1" outline="0" offset="A2" fieldPosition="0"/>
    </format>
    <format dxfId="5032">
      <pivotArea field="13" type="button" dataOnly="0" labelOnly="1" outline="0" axis="axisRow" fieldPosition="0"/>
    </format>
    <format dxfId="5031">
      <pivotArea dataOnly="0" labelOnly="1" fieldPosition="0">
        <references count="1">
          <reference field="13" count="16">
            <x v="0"/>
            <x v="1"/>
            <x v="2"/>
            <x v="3"/>
            <x v="6"/>
            <x v="7"/>
            <x v="8"/>
            <x v="9"/>
            <x v="10"/>
            <x v="11"/>
            <x v="13"/>
            <x v="14"/>
            <x v="15"/>
            <x v="16"/>
            <x v="17"/>
            <x v="18"/>
          </reference>
        </references>
      </pivotArea>
    </format>
    <format dxfId="5030">
      <pivotArea dataOnly="0" labelOnly="1" grandRow="1" outline="0" fieldPosition="0"/>
    </format>
    <format dxfId="5029">
      <pivotArea dataOnly="0" labelOnly="1" fieldPosition="0">
        <references count="1">
          <reference field="12" count="0"/>
        </references>
      </pivotArea>
    </format>
    <format dxfId="5028">
      <pivotArea field="12" dataOnly="0" labelOnly="1" grandCol="1" outline="0" axis="axisCol" fieldPosition="0">
        <references count="1">
          <reference field="4294967294" count="1" selected="0">
            <x v="0"/>
          </reference>
        </references>
      </pivotArea>
    </format>
    <format dxfId="5027">
      <pivotArea field="12" dataOnly="0" labelOnly="1" grandCol="1" outline="0" axis="axisCol" fieldPosition="0">
        <references count="1">
          <reference field="4294967294" count="1" selected="0">
            <x v="1"/>
          </reference>
        </references>
      </pivotArea>
    </format>
    <format dxfId="5026">
      <pivotArea field="12" dataOnly="0" labelOnly="1" grandCol="1" outline="0" axis="axisCol" fieldPosition="0">
        <references count="1">
          <reference field="4294967294" count="1" selected="0">
            <x v="0"/>
          </reference>
        </references>
      </pivotArea>
    </format>
    <format dxfId="5025">
      <pivotArea field="12" dataOnly="0" labelOnly="1" grandCol="1" outline="0" axis="axisCol" fieldPosition="0">
        <references count="1">
          <reference field="4294967294" count="1" selected="0">
            <x v="1"/>
          </reference>
        </references>
      </pivotArea>
    </format>
    <format dxfId="5024">
      <pivotArea dataOnly="0" labelOnly="1" outline="0" fieldPosition="0">
        <references count="2">
          <reference field="4294967294" count="2">
            <x v="0"/>
            <x v="1"/>
          </reference>
          <reference field="12" count="1" selected="0">
            <x v="0"/>
          </reference>
        </references>
      </pivotArea>
    </format>
    <format dxfId="5023">
      <pivotArea dataOnly="0" labelOnly="1" outline="0" fieldPosition="0">
        <references count="2">
          <reference field="4294967294" count="2">
            <x v="0"/>
            <x v="1"/>
          </reference>
          <reference field="12" count="1" selected="0">
            <x v="1"/>
          </reference>
        </references>
      </pivotArea>
    </format>
    <format dxfId="5022">
      <pivotArea outline="0" collapsedLevelsAreSubtotals="1" fieldPosition="0">
        <references count="2">
          <reference field="4294967294" count="2" selected="0">
            <x v="0"/>
            <x v="1"/>
          </reference>
          <reference field="12" count="1" selected="0">
            <x v="0"/>
          </reference>
        </references>
      </pivotArea>
    </format>
    <format dxfId="5021">
      <pivotArea type="origin" dataOnly="0" labelOnly="1" outline="0" offset="A2" fieldPosition="0"/>
    </format>
    <format dxfId="5020">
      <pivotArea field="13" type="button" dataOnly="0" labelOnly="1" outline="0" axis="axisRow" fieldPosition="0"/>
    </format>
    <format dxfId="5019">
      <pivotArea dataOnly="0" labelOnly="1" fieldPosition="0">
        <references count="1">
          <reference field="13" count="16">
            <x v="0"/>
            <x v="1"/>
            <x v="2"/>
            <x v="3"/>
            <x v="6"/>
            <x v="7"/>
            <x v="8"/>
            <x v="9"/>
            <x v="10"/>
            <x v="11"/>
            <x v="13"/>
            <x v="14"/>
            <x v="15"/>
            <x v="16"/>
            <x v="17"/>
            <x v="18"/>
          </reference>
        </references>
      </pivotArea>
    </format>
    <format dxfId="5018">
      <pivotArea dataOnly="0" labelOnly="1" grandRow="1" outline="0" fieldPosition="0"/>
    </format>
    <format dxfId="5017">
      <pivotArea dataOnly="0" labelOnly="1" fieldPosition="0">
        <references count="1">
          <reference field="12" count="1">
            <x v="0"/>
          </reference>
        </references>
      </pivotArea>
    </format>
    <format dxfId="5016">
      <pivotArea dataOnly="0" labelOnly="1" outline="0" fieldPosition="0">
        <references count="2">
          <reference field="4294967294" count="2">
            <x v="0"/>
            <x v="1"/>
          </reference>
          <reference field="12" count="1" selected="0">
            <x v="0"/>
          </reference>
        </references>
      </pivotArea>
    </format>
    <format dxfId="5015">
      <pivotArea outline="0" collapsedLevelsAreSubtotals="1" fieldPosition="0">
        <references count="2">
          <reference field="4294967294" count="2" selected="0">
            <x v="0"/>
            <x v="1"/>
          </reference>
          <reference field="12" count="1" selected="0">
            <x v="1"/>
          </reference>
        </references>
      </pivotArea>
    </format>
    <format dxfId="5014">
      <pivotArea field="12" grandCol="1" outline="0" collapsedLevelsAreSubtotals="1" axis="axisCol" fieldPosition="0">
        <references count="1">
          <reference field="4294967294" count="1" selected="0">
            <x v="0"/>
          </reference>
        </references>
      </pivotArea>
    </format>
    <format dxfId="5013">
      <pivotArea dataOnly="0" labelOnly="1" fieldPosition="0">
        <references count="1">
          <reference field="12" count="1">
            <x v="1"/>
          </reference>
        </references>
      </pivotArea>
    </format>
    <format dxfId="5012">
      <pivotArea field="12" dataOnly="0" labelOnly="1" grandCol="1" outline="0" axis="axisCol" fieldPosition="0">
        <references count="1">
          <reference field="4294967294" count="1" selected="0">
            <x v="0"/>
          </reference>
        </references>
      </pivotArea>
    </format>
    <format dxfId="5011">
      <pivotArea field="12" dataOnly="0" labelOnly="1" grandCol="1" outline="0" axis="axisCol" fieldPosition="0">
        <references count="1">
          <reference field="4294967294" count="1" selected="0">
            <x v="1"/>
          </reference>
        </references>
      </pivotArea>
    </format>
    <format dxfId="5010">
      <pivotArea dataOnly="0" labelOnly="1" outline="0" fieldPosition="0">
        <references count="2">
          <reference field="4294967294" count="2">
            <x v="0"/>
            <x v="1"/>
          </reference>
          <reference field="12" count="1" selected="0">
            <x v="1"/>
          </reference>
        </references>
      </pivotArea>
    </format>
    <format dxfId="5009">
      <pivotArea field="12" grandCol="1" outline="0" collapsedLevelsAreSubtotals="1" axis="axisCol" fieldPosition="0">
        <references count="1">
          <reference field="4294967294" count="1" selected="0">
            <x v="1"/>
          </reference>
        </references>
      </pivotArea>
    </format>
    <format dxfId="5008">
      <pivotArea field="12" dataOnly="0" labelOnly="1" grandCol="1" outline="0" axis="axisCol" fieldPosition="0">
        <references count="1">
          <reference field="4294967294" count="1" selected="0">
            <x v="0"/>
          </reference>
        </references>
      </pivotArea>
    </format>
    <format dxfId="5007">
      <pivotArea field="12" dataOnly="0" labelOnly="1" grandCol="1" outline="0" axis="axisCol" fieldPosition="0">
        <references count="1">
          <reference field="4294967294" count="1" selected="0">
            <x v="1"/>
          </reference>
        </references>
      </pivotArea>
    </format>
    <format dxfId="500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005">
      <pivotArea type="origin" dataOnly="0" labelOnly="1" outline="0" offset="A2" fieldPosition="0"/>
    </format>
    <format dxfId="5004">
      <pivotArea field="13" type="button" dataOnly="0" labelOnly="1" outline="0" axis="axisRow" fieldPosition="0"/>
    </format>
    <format dxfId="5003">
      <pivotArea dataOnly="0" labelOnly="1" fieldPosition="0">
        <references count="1">
          <reference field="13" count="16">
            <x v="0"/>
            <x v="1"/>
            <x v="2"/>
            <x v="3"/>
            <x v="6"/>
            <x v="7"/>
            <x v="8"/>
            <x v="9"/>
            <x v="10"/>
            <x v="11"/>
            <x v="13"/>
            <x v="14"/>
            <x v="15"/>
            <x v="16"/>
            <x v="17"/>
            <x v="18"/>
          </reference>
        </references>
      </pivotArea>
    </format>
    <format dxfId="5002">
      <pivotArea dataOnly="0" labelOnly="1" fieldPosition="0">
        <references count="1">
          <reference field="12" count="1">
            <x v="0"/>
          </reference>
        </references>
      </pivotArea>
    </format>
    <format dxfId="5001">
      <pivotArea dataOnly="0" labelOnly="1" outline="0" fieldPosition="0">
        <references count="2">
          <reference field="4294967294" count="2">
            <x v="0"/>
            <x v="1"/>
          </reference>
          <reference field="12" count="1" selected="0">
            <x v="0"/>
          </reference>
        </references>
      </pivotArea>
    </format>
    <format dxfId="500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4999">
      <pivotArea type="origin" dataOnly="0" labelOnly="1" outline="0" offset="A2" fieldPosition="0"/>
    </format>
    <format dxfId="4998">
      <pivotArea field="13" type="button" dataOnly="0" labelOnly="1" outline="0" axis="axisRow" fieldPosition="0"/>
    </format>
    <format dxfId="4997">
      <pivotArea dataOnly="0" labelOnly="1" fieldPosition="0">
        <references count="1">
          <reference field="13" count="16">
            <x v="0"/>
            <x v="1"/>
            <x v="2"/>
            <x v="3"/>
            <x v="6"/>
            <x v="7"/>
            <x v="8"/>
            <x v="9"/>
            <x v="10"/>
            <x v="11"/>
            <x v="13"/>
            <x v="14"/>
            <x v="15"/>
            <x v="16"/>
            <x v="17"/>
            <x v="18"/>
          </reference>
        </references>
      </pivotArea>
    </format>
    <format dxfId="4996">
      <pivotArea dataOnly="0" labelOnly="1" fieldPosition="0">
        <references count="1">
          <reference field="12" count="1">
            <x v="0"/>
          </reference>
        </references>
      </pivotArea>
    </format>
    <format dxfId="4995">
      <pivotArea dataOnly="0" labelOnly="1" outline="0" fieldPosition="0">
        <references count="2">
          <reference field="4294967294" count="2">
            <x v="0"/>
            <x v="1"/>
          </reference>
          <reference field="12" count="1" selected="0">
            <x v="0"/>
          </reference>
        </references>
      </pivotArea>
    </format>
    <format dxfId="4994">
      <pivotArea outline="0" collapsedLevelsAreSubtotals="1" fieldPosition="0">
        <references count="2">
          <reference field="4294967294" count="2" selected="0">
            <x v="0"/>
            <x v="1"/>
          </reference>
          <reference field="12" count="1" selected="0">
            <x v="1"/>
          </reference>
        </references>
      </pivotArea>
    </format>
    <format dxfId="4993">
      <pivotArea field="12" grandCol="1" outline="0" collapsedLevelsAreSubtotals="1" axis="axisCol" fieldPosition="0">
        <references count="1">
          <reference field="4294967294" count="1" selected="0">
            <x v="0"/>
          </reference>
        </references>
      </pivotArea>
    </format>
    <format dxfId="4992">
      <pivotArea dataOnly="0" labelOnly="1" fieldPosition="0">
        <references count="1">
          <reference field="12" count="1">
            <x v="1"/>
          </reference>
        </references>
      </pivotArea>
    </format>
    <format dxfId="4991">
      <pivotArea field="12" dataOnly="0" labelOnly="1" grandCol="1" outline="0" axis="axisCol" fieldPosition="0">
        <references count="1">
          <reference field="4294967294" count="1" selected="0">
            <x v="0"/>
          </reference>
        </references>
      </pivotArea>
    </format>
    <format dxfId="4990">
      <pivotArea field="12" dataOnly="0" labelOnly="1" grandCol="1" outline="0" axis="axisCol" fieldPosition="0">
        <references count="1">
          <reference field="4294967294" count="1" selected="0">
            <x v="1"/>
          </reference>
        </references>
      </pivotArea>
    </format>
    <format dxfId="4989">
      <pivotArea dataOnly="0" labelOnly="1" outline="0" fieldPosition="0">
        <references count="2">
          <reference field="4294967294" count="2">
            <x v="0"/>
            <x v="1"/>
          </reference>
          <reference field="12" count="1" selected="0">
            <x v="1"/>
          </reference>
        </references>
      </pivotArea>
    </format>
    <format dxfId="4988">
      <pivotArea field="12" grandCol="1" outline="0" collapsedLevelsAreSubtotals="1" axis="axisCol" fieldPosition="0">
        <references count="1">
          <reference field="4294967294" count="1" selected="0">
            <x v="1"/>
          </reference>
        </references>
      </pivotArea>
    </format>
    <format dxfId="4987">
      <pivotArea field="12" dataOnly="0" labelOnly="1" grandCol="1" outline="0" axis="axisCol" fieldPosition="0">
        <references count="1">
          <reference field="4294967294" count="1" selected="0">
            <x v="0"/>
          </reference>
        </references>
      </pivotArea>
    </format>
    <format dxfId="4986">
      <pivotArea field="12" dataOnly="0" labelOnly="1" grandCol="1" outline="0" axis="axisCol" fieldPosition="0">
        <references count="1">
          <reference field="4294967294" count="1" selected="0">
            <x v="1"/>
          </reference>
        </references>
      </pivotArea>
    </format>
    <format dxfId="4985">
      <pivotArea grandRow="1" outline="0" collapsedLevelsAreSubtotals="1" fieldPosition="0"/>
    </format>
    <format dxfId="4984">
      <pivotArea dataOnly="0" labelOnly="1" grandRow="1" outline="0" fieldPosition="0"/>
    </format>
    <format dxfId="4983">
      <pivotArea collapsedLevelsAreSubtotals="1" fieldPosition="0">
        <references count="3">
          <reference field="4294967294" count="2" selected="0">
            <x v="0"/>
            <x v="1"/>
          </reference>
          <reference field="12" count="1" selected="0">
            <x v="0"/>
          </reference>
          <reference field="13" count="1">
            <x v="5"/>
          </reference>
        </references>
      </pivotArea>
    </format>
    <format dxfId="4982">
      <pivotArea dataOnly="0" labelOnly="1" fieldPosition="0">
        <references count="1">
          <reference field="13" count="1">
            <x v="5"/>
          </reference>
        </references>
      </pivotArea>
    </format>
    <format dxfId="4981">
      <pivotArea dataOnly="0" labelOnly="1" fieldPosition="0">
        <references count="1">
          <reference field="13" count="1">
            <x v="12"/>
          </reference>
        </references>
      </pivotArea>
    </format>
    <format dxfId="4980">
      <pivotArea collapsedLevelsAreSubtotals="1" fieldPosition="0">
        <references count="1">
          <reference field="13" count="12">
            <x v="3"/>
            <x v="5"/>
            <x v="6"/>
            <x v="7"/>
            <x v="8"/>
            <x v="10"/>
            <x v="11"/>
            <x v="12"/>
            <x v="14"/>
            <x v="16"/>
            <x v="17"/>
            <x v="18"/>
          </reference>
        </references>
      </pivotArea>
    </format>
    <format dxfId="4979">
      <pivotArea type="origin" dataOnly="0" labelOnly="1" outline="0" offset="A2" fieldPosition="0"/>
    </format>
    <format dxfId="4978">
      <pivotArea field="13" type="button" dataOnly="0" labelOnly="1" outline="0" axis="axisRow" fieldPosition="0"/>
    </format>
    <format dxfId="4977">
      <pivotArea dataOnly="0" labelOnly="1" fieldPosition="0">
        <references count="1">
          <reference field="13" count="12">
            <x v="3"/>
            <x v="5"/>
            <x v="6"/>
            <x v="7"/>
            <x v="8"/>
            <x v="10"/>
            <x v="11"/>
            <x v="12"/>
            <x v="14"/>
            <x v="16"/>
            <x v="17"/>
            <x v="18"/>
          </reference>
        </references>
      </pivotArea>
    </format>
    <format dxfId="4976">
      <pivotArea dataOnly="0" labelOnly="1" fieldPosition="0">
        <references count="1">
          <reference field="12" count="0"/>
        </references>
      </pivotArea>
    </format>
    <format dxfId="4975">
      <pivotArea field="12" dataOnly="0" labelOnly="1" grandCol="1" outline="0" axis="axisCol" fieldPosition="0">
        <references count="1">
          <reference field="4294967294" count="1" selected="0">
            <x v="0"/>
          </reference>
        </references>
      </pivotArea>
    </format>
    <format dxfId="4974">
      <pivotArea field="12" dataOnly="0" labelOnly="1" grandCol="1" outline="0" axis="axisCol" fieldPosition="0">
        <references count="1">
          <reference field="4294967294" count="1" selected="0">
            <x v="1"/>
          </reference>
        </references>
      </pivotArea>
    </format>
    <format dxfId="4973">
      <pivotArea field="12" dataOnly="0" labelOnly="1" grandCol="1" outline="0" axis="axisCol" fieldPosition="0">
        <references count="1">
          <reference field="4294967294" count="1" selected="0">
            <x v="0"/>
          </reference>
        </references>
      </pivotArea>
    </format>
    <format dxfId="4972">
      <pivotArea field="12" dataOnly="0" labelOnly="1" grandCol="1" outline="0" axis="axisCol" fieldPosition="0">
        <references count="1">
          <reference field="4294967294" count="1" selected="0">
            <x v="1"/>
          </reference>
        </references>
      </pivotArea>
    </format>
    <format dxfId="4971">
      <pivotArea dataOnly="0" labelOnly="1" outline="0" fieldPosition="0">
        <references count="2">
          <reference field="4294967294" count="2">
            <x v="0"/>
            <x v="1"/>
          </reference>
          <reference field="12" count="1" selected="0">
            <x v="0"/>
          </reference>
        </references>
      </pivotArea>
    </format>
    <format dxfId="4970">
      <pivotArea dataOnly="0" labelOnly="1" outline="0" fieldPosition="0">
        <references count="2">
          <reference field="4294967294" count="2">
            <x v="0"/>
            <x v="1"/>
          </reference>
          <reference field="12" count="1" selected="0">
            <x v="1"/>
          </reference>
        </references>
      </pivotArea>
    </format>
    <format dxfId="4969">
      <pivotArea collapsedLevelsAreSubtotals="1" fieldPosition="0">
        <references count="1">
          <reference field="13" count="12">
            <x v="3"/>
            <x v="5"/>
            <x v="6"/>
            <x v="7"/>
            <x v="8"/>
            <x v="10"/>
            <x v="11"/>
            <x v="12"/>
            <x v="14"/>
            <x v="16"/>
            <x v="17"/>
            <x v="18"/>
          </reference>
        </references>
      </pivotArea>
    </format>
    <format dxfId="4968">
      <pivotArea type="origin" dataOnly="0" labelOnly="1" outline="0" offset="A2" fieldPosition="0"/>
    </format>
    <format dxfId="4967">
      <pivotArea field="13" type="button" dataOnly="0" labelOnly="1" outline="0" axis="axisRow" fieldPosition="0"/>
    </format>
    <format dxfId="4966">
      <pivotArea dataOnly="0" labelOnly="1" fieldPosition="0">
        <references count="1">
          <reference field="13" count="12">
            <x v="3"/>
            <x v="5"/>
            <x v="6"/>
            <x v="7"/>
            <x v="8"/>
            <x v="10"/>
            <x v="11"/>
            <x v="12"/>
            <x v="14"/>
            <x v="16"/>
            <x v="17"/>
            <x v="18"/>
          </reference>
        </references>
      </pivotArea>
    </format>
    <format dxfId="4965">
      <pivotArea dataOnly="0" labelOnly="1" fieldPosition="0">
        <references count="1">
          <reference field="12" count="0"/>
        </references>
      </pivotArea>
    </format>
    <format dxfId="4964">
      <pivotArea field="12" dataOnly="0" labelOnly="1" grandCol="1" outline="0" axis="axisCol" fieldPosition="0">
        <references count="1">
          <reference field="4294967294" count="1" selected="0">
            <x v="0"/>
          </reference>
        </references>
      </pivotArea>
    </format>
    <format dxfId="4963">
      <pivotArea field="12" dataOnly="0" labelOnly="1" grandCol="1" outline="0" axis="axisCol" fieldPosition="0">
        <references count="1">
          <reference field="4294967294" count="1" selected="0">
            <x v="1"/>
          </reference>
        </references>
      </pivotArea>
    </format>
    <format dxfId="4962">
      <pivotArea field="12" dataOnly="0" labelOnly="1" grandCol="1" outline="0" axis="axisCol" fieldPosition="0">
        <references count="1">
          <reference field="4294967294" count="1" selected="0">
            <x v="0"/>
          </reference>
        </references>
      </pivotArea>
    </format>
    <format dxfId="4961">
      <pivotArea field="12" dataOnly="0" labelOnly="1" grandCol="1" outline="0" axis="axisCol" fieldPosition="0">
        <references count="1">
          <reference field="4294967294" count="1" selected="0">
            <x v="1"/>
          </reference>
        </references>
      </pivotArea>
    </format>
    <format dxfId="4960">
      <pivotArea dataOnly="0" labelOnly="1" outline="0" fieldPosition="0">
        <references count="2">
          <reference field="4294967294" count="2">
            <x v="0"/>
            <x v="1"/>
          </reference>
          <reference field="12" count="1" selected="0">
            <x v="0"/>
          </reference>
        </references>
      </pivotArea>
    </format>
    <format dxfId="4959">
      <pivotArea dataOnly="0" labelOnly="1" outline="0" fieldPosition="0">
        <references count="2">
          <reference field="4294967294" count="2">
            <x v="0"/>
            <x v="1"/>
          </reference>
          <reference field="12" count="1" selected="0">
            <x v="1"/>
          </reference>
        </references>
      </pivotArea>
    </format>
    <format dxfId="4958">
      <pivotArea type="origin" dataOnly="0" labelOnly="1" outline="0" offset="A2" fieldPosition="0"/>
    </format>
    <format dxfId="4957">
      <pivotArea dataOnly="0" labelOnly="1" fieldPosition="0">
        <references count="1">
          <reference field="12" count="0"/>
        </references>
      </pivotArea>
    </format>
    <format dxfId="4956">
      <pivotArea field="12" dataOnly="0" labelOnly="1" grandCol="1" outline="0" offset="IV1" axis="axisCol" fieldPosition="0">
        <references count="1">
          <reference field="4294967294" count="1" selected="0">
            <x v="0"/>
          </reference>
        </references>
      </pivotArea>
    </format>
    <format dxfId="4955">
      <pivotArea field="12" dataOnly="0" labelOnly="1" grandCol="1" outline="0" offset="IV1" axis="axisCol" fieldPosition="0">
        <references count="1">
          <reference field="4294967294" count="1" selected="0">
            <x v="1"/>
          </reference>
        </references>
      </pivotArea>
    </format>
    <format dxfId="4954">
      <pivotArea field="12" dataOnly="0" labelOnly="1" grandCol="1" outline="0" offset="IV1" axis="axisCol" fieldPosition="0">
        <references count="1">
          <reference field="4294967294" count="1" selected="0">
            <x v="0"/>
          </reference>
        </references>
      </pivotArea>
    </format>
    <format dxfId="4953">
      <pivotArea field="12" dataOnly="0" labelOnly="1" grandCol="1" outline="0" offset="IV1" axis="axisCol" fieldPosition="0">
        <references count="1">
          <reference field="4294967294" count="1" selected="0">
            <x v="1"/>
          </reference>
        </references>
      </pivotArea>
    </format>
    <format dxfId="4952">
      <pivotArea field="12" dataOnly="0" grandCol="1" outline="0" axis="axisCol" fieldPosition="0">
        <references count="1">
          <reference field="4294967294" count="1" selected="0">
            <x v="1"/>
          </reference>
        </references>
      </pivotArea>
    </format>
    <format dxfId="4951">
      <pivotArea field="12" dataOnly="0" labelOnly="1" grandCol="1" outline="0" offset="IV1" axis="axisCol" fieldPosition="0">
        <references count="1">
          <reference field="4294967294" count="1" selected="0">
            <x v="0"/>
          </reference>
        </references>
      </pivotArea>
    </format>
    <format dxfId="4950">
      <pivotArea field="12" dataOnly="0" labelOnly="1" grandCol="1" outline="0" offset="IV1" axis="axisCol" fieldPosition="0">
        <references count="1">
          <reference field="4294967294" count="1" selected="0">
            <x v="1"/>
          </reference>
        </references>
      </pivotArea>
    </format>
    <format dxfId="4949">
      <pivotArea field="12" dataOnly="0" labelOnly="1" grandCol="1" outline="0" offset="IV1" axis="axisCol" fieldPosition="0">
        <references count="1">
          <reference field="4294967294" count="1" selected="0">
            <x v="0"/>
          </reference>
        </references>
      </pivotArea>
    </format>
    <format dxfId="4948">
      <pivotArea field="12" dataOnly="0" labelOnly="1" grandCol="1" outline="0" offset="IV1" axis="axisCol" fieldPosition="0">
        <references count="1">
          <reference field="4294967294" count="1" selected="0">
            <x v="1"/>
          </reference>
        </references>
      </pivotArea>
    </format>
    <format dxfId="4947">
      <pivotArea field="12" dataOnly="0" labelOnly="1" grandCol="1" outline="0" offset="IV1" axis="axisCol" fieldPosition="0">
        <references count="1">
          <reference field="4294967294" count="1" selected="0">
            <x v="0"/>
          </reference>
        </references>
      </pivotArea>
    </format>
    <format dxfId="4946">
      <pivotArea field="12" dataOnly="0" labelOnly="1" grandCol="1" outline="0" offset="IV1" axis="axisCol" fieldPosition="0">
        <references count="1">
          <reference field="4294967294" count="1" selected="0">
            <x v="1"/>
          </reference>
        </references>
      </pivotArea>
    </format>
    <format dxfId="4945">
      <pivotArea type="all" dataOnly="0" outline="0" fieldPosition="0"/>
    </format>
    <format dxfId="4944">
      <pivotArea outline="0" collapsedLevelsAreSubtotals="1" fieldPosition="0"/>
    </format>
    <format dxfId="4943">
      <pivotArea type="origin" dataOnly="0" labelOnly="1" outline="0" fieldPosition="0"/>
    </format>
    <format dxfId="4942">
      <pivotArea field="12" type="button" dataOnly="0" labelOnly="1" outline="0" axis="axisCol" fieldPosition="0"/>
    </format>
    <format dxfId="4941">
      <pivotArea field="-2" type="button" dataOnly="0" labelOnly="1" outline="0" axis="axisCol" fieldPosition="1"/>
    </format>
    <format dxfId="4940">
      <pivotArea type="topRight" dataOnly="0" labelOnly="1" outline="0" fieldPosition="0"/>
    </format>
    <format dxfId="4939">
      <pivotArea field="13" type="button" dataOnly="0" labelOnly="1" outline="0" axis="axisRow" fieldPosition="0"/>
    </format>
    <format dxfId="4938">
      <pivotArea dataOnly="0" labelOnly="1" fieldPosition="0">
        <references count="1">
          <reference field="13" count="12">
            <x v="3"/>
            <x v="5"/>
            <x v="6"/>
            <x v="7"/>
            <x v="8"/>
            <x v="10"/>
            <x v="11"/>
            <x v="12"/>
            <x v="14"/>
            <x v="16"/>
            <x v="17"/>
            <x v="18"/>
          </reference>
        </references>
      </pivotArea>
    </format>
    <format dxfId="4937">
      <pivotArea dataOnly="0" labelOnly="1" grandRow="1" outline="0" fieldPosition="0"/>
    </format>
    <format dxfId="4936">
      <pivotArea dataOnly="0" labelOnly="1" fieldPosition="0">
        <references count="1">
          <reference field="12" count="0"/>
        </references>
      </pivotArea>
    </format>
    <format dxfId="4935">
      <pivotArea field="12" dataOnly="0" labelOnly="1" grandCol="1" outline="0" axis="axisCol" fieldPosition="0">
        <references count="1">
          <reference field="4294967294" count="1" selected="0">
            <x v="0"/>
          </reference>
        </references>
      </pivotArea>
    </format>
    <format dxfId="4934">
      <pivotArea field="12" dataOnly="0" labelOnly="1" grandCol="1" outline="0" axis="axisCol" fieldPosition="0">
        <references count="1">
          <reference field="4294967294" count="1" selected="0">
            <x v="1"/>
          </reference>
        </references>
      </pivotArea>
    </format>
    <format dxfId="4933">
      <pivotArea field="12" dataOnly="0" labelOnly="1" grandCol="1" outline="0" axis="axisCol" fieldPosition="0">
        <references count="1">
          <reference field="4294967294" count="1" selected="0">
            <x v="0"/>
          </reference>
        </references>
      </pivotArea>
    </format>
    <format dxfId="4932">
      <pivotArea field="12" dataOnly="0" labelOnly="1" grandCol="1" outline="0" axis="axisCol" fieldPosition="0">
        <references count="1">
          <reference field="4294967294" count="1" selected="0">
            <x v="1"/>
          </reference>
        </references>
      </pivotArea>
    </format>
    <format dxfId="4931">
      <pivotArea dataOnly="0" labelOnly="1" outline="0" fieldPosition="0">
        <references count="2">
          <reference field="4294967294" count="2">
            <x v="0"/>
            <x v="1"/>
          </reference>
          <reference field="12" count="1" selected="0">
            <x v="0"/>
          </reference>
        </references>
      </pivotArea>
    </format>
    <format dxfId="4930">
      <pivotArea dataOnly="0" labelOnly="1" outline="0" fieldPosition="0">
        <references count="2">
          <reference field="4294967294" count="2">
            <x v="0"/>
            <x v="1"/>
          </reference>
          <reference field="12" count="1" selected="0">
            <x v="1"/>
          </reference>
        </references>
      </pivotArea>
    </format>
    <format dxfId="4929">
      <pivotArea type="all" dataOnly="0" outline="0" fieldPosition="0"/>
    </format>
    <format dxfId="4928">
      <pivotArea outline="0" collapsedLevelsAreSubtotals="1" fieldPosition="0"/>
    </format>
    <format dxfId="4927">
      <pivotArea type="origin" dataOnly="0" labelOnly="1" outline="0" fieldPosition="0"/>
    </format>
    <format dxfId="4926">
      <pivotArea field="12" type="button" dataOnly="0" labelOnly="1" outline="0" axis="axisCol" fieldPosition="0"/>
    </format>
    <format dxfId="4925">
      <pivotArea field="-2" type="button" dataOnly="0" labelOnly="1" outline="0" axis="axisCol" fieldPosition="1"/>
    </format>
    <format dxfId="4924">
      <pivotArea type="topRight" dataOnly="0" labelOnly="1" outline="0" fieldPosition="0"/>
    </format>
    <format dxfId="4923">
      <pivotArea field="13" type="button" dataOnly="0" labelOnly="1" outline="0" axis="axisRow" fieldPosition="0"/>
    </format>
    <format dxfId="4922">
      <pivotArea dataOnly="0" labelOnly="1" fieldPosition="0">
        <references count="1">
          <reference field="13" count="12">
            <x v="3"/>
            <x v="5"/>
            <x v="6"/>
            <x v="7"/>
            <x v="8"/>
            <x v="10"/>
            <x v="11"/>
            <x v="12"/>
            <x v="14"/>
            <x v="16"/>
            <x v="17"/>
            <x v="18"/>
          </reference>
        </references>
      </pivotArea>
    </format>
    <format dxfId="4921">
      <pivotArea dataOnly="0" labelOnly="1" grandRow="1" outline="0" fieldPosition="0"/>
    </format>
    <format dxfId="4920">
      <pivotArea dataOnly="0" labelOnly="1" fieldPosition="0">
        <references count="1">
          <reference field="12" count="0"/>
        </references>
      </pivotArea>
    </format>
    <format dxfId="4919">
      <pivotArea field="12" dataOnly="0" labelOnly="1" grandCol="1" outline="0" axis="axisCol" fieldPosition="0">
        <references count="1">
          <reference field="4294967294" count="1" selected="0">
            <x v="0"/>
          </reference>
        </references>
      </pivotArea>
    </format>
    <format dxfId="4918">
      <pivotArea field="12" dataOnly="0" labelOnly="1" grandCol="1" outline="0" axis="axisCol" fieldPosition="0">
        <references count="1">
          <reference field="4294967294" count="1" selected="0">
            <x v="1"/>
          </reference>
        </references>
      </pivotArea>
    </format>
    <format dxfId="4917">
      <pivotArea field="12" dataOnly="0" labelOnly="1" grandCol="1" outline="0" axis="axisCol" fieldPosition="0">
        <references count="1">
          <reference field="4294967294" count="1" selected="0">
            <x v="0"/>
          </reference>
        </references>
      </pivotArea>
    </format>
    <format dxfId="4916">
      <pivotArea field="12" dataOnly="0" labelOnly="1" grandCol="1" outline="0" axis="axisCol" fieldPosition="0">
        <references count="1">
          <reference field="4294967294" count="1" selected="0">
            <x v="1"/>
          </reference>
        </references>
      </pivotArea>
    </format>
    <format dxfId="4915">
      <pivotArea dataOnly="0" labelOnly="1" outline="0" fieldPosition="0">
        <references count="2">
          <reference field="4294967294" count="2">
            <x v="0"/>
            <x v="1"/>
          </reference>
          <reference field="12" count="1" selected="0">
            <x v="0"/>
          </reference>
        </references>
      </pivotArea>
    </format>
    <format dxfId="4914">
      <pivotArea dataOnly="0" labelOnly="1" outline="0" fieldPosition="0">
        <references count="2">
          <reference field="4294967294" count="2">
            <x v="0"/>
            <x v="1"/>
          </reference>
          <reference field="12" count="1" selected="0">
            <x v="1"/>
          </reference>
        </references>
      </pivotArea>
    </format>
    <format dxfId="4913">
      <pivotArea outline="0" collapsedLevelsAreSubtotals="1" fieldPosition="0"/>
    </format>
    <format dxfId="4912">
      <pivotArea type="origin" dataOnly="0" labelOnly="1" outline="0" offset="A2" fieldPosition="0"/>
    </format>
    <format dxfId="4911">
      <pivotArea field="13" type="button" dataOnly="0" labelOnly="1" outline="0" axis="axisRow" fieldPosition="0"/>
    </format>
    <format dxfId="4910">
      <pivotArea dataOnly="0" labelOnly="1" fieldPosition="0">
        <references count="1">
          <reference field="13" count="12">
            <x v="3"/>
            <x v="5"/>
            <x v="6"/>
            <x v="7"/>
            <x v="8"/>
            <x v="10"/>
            <x v="11"/>
            <x v="12"/>
            <x v="14"/>
            <x v="16"/>
            <x v="17"/>
            <x v="18"/>
          </reference>
        </references>
      </pivotArea>
    </format>
    <format dxfId="4909">
      <pivotArea dataOnly="0" labelOnly="1" grandRow="1" outline="0" fieldPosition="0"/>
    </format>
    <format dxfId="4908">
      <pivotArea dataOnly="0" labelOnly="1" fieldPosition="0">
        <references count="1">
          <reference field="12" count="0"/>
        </references>
      </pivotArea>
    </format>
    <format dxfId="4907">
      <pivotArea field="12" dataOnly="0" labelOnly="1" grandCol="1" outline="0" axis="axisCol" fieldPosition="0">
        <references count="1">
          <reference field="4294967294" count="1" selected="0">
            <x v="0"/>
          </reference>
        </references>
      </pivotArea>
    </format>
    <format dxfId="4906">
      <pivotArea field="12" dataOnly="0" labelOnly="1" grandCol="1" outline="0" axis="axisCol" fieldPosition="0">
        <references count="1">
          <reference field="4294967294" count="1" selected="0">
            <x v="1"/>
          </reference>
        </references>
      </pivotArea>
    </format>
    <format dxfId="4905">
      <pivotArea field="12" dataOnly="0" labelOnly="1" grandCol="1" outline="0" axis="axisCol" fieldPosition="0">
        <references count="1">
          <reference field="4294967294" count="1" selected="0">
            <x v="0"/>
          </reference>
        </references>
      </pivotArea>
    </format>
    <format dxfId="4904">
      <pivotArea field="12" dataOnly="0" labelOnly="1" grandCol="1" outline="0" axis="axisCol" fieldPosition="0">
        <references count="1">
          <reference field="4294967294" count="1" selected="0">
            <x v="1"/>
          </reference>
        </references>
      </pivotArea>
    </format>
    <format dxfId="4903">
      <pivotArea dataOnly="0" labelOnly="1" outline="0" fieldPosition="0">
        <references count="2">
          <reference field="4294967294" count="2">
            <x v="0"/>
            <x v="1"/>
          </reference>
          <reference field="12" count="1" selected="0">
            <x v="0"/>
          </reference>
        </references>
      </pivotArea>
    </format>
    <format dxfId="4902">
      <pivotArea dataOnly="0" labelOnly="1" outline="0" fieldPosition="0">
        <references count="2">
          <reference field="4294967294" count="2">
            <x v="0"/>
            <x v="1"/>
          </reference>
          <reference field="12" count="1" selected="0">
            <x v="1"/>
          </reference>
        </references>
      </pivotArea>
    </format>
    <format dxfId="4901">
      <pivotArea outline="0" collapsedLevelsAreSubtotals="1" fieldPosition="0"/>
    </format>
    <format dxfId="4900">
      <pivotArea type="origin" dataOnly="0" labelOnly="1" outline="0" offset="A2" fieldPosition="0"/>
    </format>
    <format dxfId="4899">
      <pivotArea field="13" type="button" dataOnly="0" labelOnly="1" outline="0" axis="axisRow" fieldPosition="0"/>
    </format>
    <format dxfId="4898">
      <pivotArea dataOnly="0" labelOnly="1" fieldPosition="0">
        <references count="1">
          <reference field="13" count="12">
            <x v="3"/>
            <x v="5"/>
            <x v="6"/>
            <x v="7"/>
            <x v="8"/>
            <x v="10"/>
            <x v="11"/>
            <x v="12"/>
            <x v="14"/>
            <x v="16"/>
            <x v="17"/>
            <x v="18"/>
          </reference>
        </references>
      </pivotArea>
    </format>
    <format dxfId="4897">
      <pivotArea dataOnly="0" labelOnly="1" grandRow="1" outline="0" fieldPosition="0"/>
    </format>
    <format dxfId="4896">
      <pivotArea dataOnly="0" labelOnly="1" fieldPosition="0">
        <references count="1">
          <reference field="12" count="0"/>
        </references>
      </pivotArea>
    </format>
    <format dxfId="4895">
      <pivotArea field="12" dataOnly="0" labelOnly="1" grandCol="1" outline="0" axis="axisCol" fieldPosition="0">
        <references count="1">
          <reference field="4294967294" count="1" selected="0">
            <x v="0"/>
          </reference>
        </references>
      </pivotArea>
    </format>
    <format dxfId="4894">
      <pivotArea field="12" dataOnly="0" labelOnly="1" grandCol="1" outline="0" axis="axisCol" fieldPosition="0">
        <references count="1">
          <reference field="4294967294" count="1" selected="0">
            <x v="1"/>
          </reference>
        </references>
      </pivotArea>
    </format>
    <format dxfId="4893">
      <pivotArea field="12" dataOnly="0" labelOnly="1" grandCol="1" outline="0" axis="axisCol" fieldPosition="0">
        <references count="1">
          <reference field="4294967294" count="1" selected="0">
            <x v="0"/>
          </reference>
        </references>
      </pivotArea>
    </format>
    <format dxfId="4892">
      <pivotArea field="12" dataOnly="0" labelOnly="1" grandCol="1" outline="0" axis="axisCol" fieldPosition="0">
        <references count="1">
          <reference field="4294967294" count="1" selected="0">
            <x v="1"/>
          </reference>
        </references>
      </pivotArea>
    </format>
    <format dxfId="4891">
      <pivotArea dataOnly="0" labelOnly="1" outline="0" fieldPosition="0">
        <references count="2">
          <reference field="4294967294" count="2">
            <x v="0"/>
            <x v="1"/>
          </reference>
          <reference field="12" count="1" selected="0">
            <x v="0"/>
          </reference>
        </references>
      </pivotArea>
    </format>
    <format dxfId="4890">
      <pivotArea dataOnly="0" labelOnly="1" outline="0" fieldPosition="0">
        <references count="2">
          <reference field="4294967294" count="2">
            <x v="0"/>
            <x v="1"/>
          </reference>
          <reference field="12" count="1" selected="0">
            <x v="1"/>
          </reference>
        </references>
      </pivotArea>
    </format>
    <format dxfId="4889">
      <pivotArea type="origin" dataOnly="0" labelOnly="1" outline="0" offset="A2" fieldPosition="0"/>
    </format>
    <format dxfId="4888">
      <pivotArea dataOnly="0" labelOnly="1" fieldPosition="0">
        <references count="1">
          <reference field="12" count="0"/>
        </references>
      </pivotArea>
    </format>
    <format dxfId="4887">
      <pivotArea field="12" dataOnly="0" labelOnly="1" grandCol="1" outline="0" offset="IV1" axis="axisCol" fieldPosition="0">
        <references count="1">
          <reference field="4294967294" count="1" selected="0">
            <x v="0"/>
          </reference>
        </references>
      </pivotArea>
    </format>
    <format dxfId="4886">
      <pivotArea field="12" dataOnly="0" labelOnly="1" grandCol="1" outline="0" offset="IV1" axis="axisCol" fieldPosition="0">
        <references count="1">
          <reference field="4294967294" count="1" selected="0">
            <x v="1"/>
          </reference>
        </references>
      </pivotArea>
    </format>
    <format dxfId="4885">
      <pivotArea field="12" dataOnly="0" labelOnly="1" grandCol="1" outline="0" offset="IV1" axis="axisCol" fieldPosition="0">
        <references count="1">
          <reference field="4294967294" count="1" selected="0">
            <x v="0"/>
          </reference>
        </references>
      </pivotArea>
    </format>
    <format dxfId="4884">
      <pivotArea field="12" dataOnly="0" labelOnly="1" grandCol="1" outline="0" offset="IV1" axis="axisCol" fieldPosition="0">
        <references count="1">
          <reference field="4294967294" count="1" selected="0">
            <x v="1"/>
          </reference>
        </references>
      </pivotArea>
    </format>
    <format dxfId="4883">
      <pivotArea grandRow="1" outline="0" collapsedLevelsAreSubtotals="1" fieldPosition="0"/>
    </format>
    <format dxfId="4882">
      <pivotArea dataOnly="0" labelOnly="1" grandRow="1" outline="0" fieldPosition="0"/>
    </format>
    <format dxfId="4881">
      <pivotArea field="12" grandCol="1" outline="0" collapsedLevelsAreSubtotals="1" axis="axisCol" fieldPosition="0">
        <references count="1">
          <reference field="4294967294" count="1" selected="0">
            <x v="1"/>
          </reference>
        </references>
      </pivotArea>
    </format>
    <format dxfId="4880">
      <pivotArea field="12" dataOnly="0" labelOnly="1" grandCol="1" outline="0" axis="axisCol" fieldPosition="0">
        <references count="1">
          <reference field="4294967294" count="1" selected="0">
            <x v="0"/>
          </reference>
        </references>
      </pivotArea>
    </format>
    <format dxfId="4879">
      <pivotArea field="12" dataOnly="0" labelOnly="1" grandCol="1" outline="0" axis="axisCol" fieldPosition="0">
        <references count="1">
          <reference field="4294967294" count="1" selected="0">
            <x v="1"/>
          </reference>
        </references>
      </pivotArea>
    </format>
    <format dxfId="4878">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4877">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4876">
      <pivotArea dataOnly="0" labelOnly="1" fieldPosition="0">
        <references count="1">
          <reference field="12" count="1">
            <x v="1"/>
          </reference>
        </references>
      </pivotArea>
    </format>
    <format dxfId="4875">
      <pivotArea field="12" dataOnly="0" labelOnly="1" grandCol="1" outline="0" axis="axisCol" fieldPosition="0">
        <references count="1">
          <reference field="4294967294" count="1" selected="0">
            <x v="0"/>
          </reference>
        </references>
      </pivotArea>
    </format>
    <format dxfId="4874">
      <pivotArea field="12" dataOnly="0" labelOnly="1" grandCol="1" outline="0" axis="axisCol" fieldPosition="0">
        <references count="1">
          <reference field="4294967294" count="1" selected="0">
            <x v="1"/>
          </reference>
        </references>
      </pivotArea>
    </format>
    <format dxfId="4873">
      <pivotArea field="12" dataOnly="0" labelOnly="1" grandCol="1" outline="0" axis="axisCol" fieldPosition="0">
        <references count="1">
          <reference field="4294967294" count="1" selected="0">
            <x v="0"/>
          </reference>
        </references>
      </pivotArea>
    </format>
    <format dxfId="4872">
      <pivotArea field="12" dataOnly="0" labelOnly="1" grandCol="1" outline="0" axis="axisCol" fieldPosition="0">
        <references count="1">
          <reference field="4294967294" count="1" selected="0">
            <x v="1"/>
          </reference>
        </references>
      </pivotArea>
    </format>
    <format dxfId="4871">
      <pivotArea dataOnly="0" labelOnly="1" outline="0" fieldPosition="0">
        <references count="2">
          <reference field="4294967294" count="2">
            <x v="0"/>
            <x v="1"/>
          </reference>
          <reference field="12" count="1" selected="0">
            <x v="1"/>
          </reference>
        </references>
      </pivotArea>
    </format>
    <format dxfId="4870">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4869">
      <pivotArea type="origin" dataOnly="0" labelOnly="1" outline="0" offset="A2" fieldPosition="0"/>
    </format>
    <format dxfId="4868">
      <pivotArea field="13" type="button" dataOnly="0" labelOnly="1" outline="0" axis="axisRow" fieldPosition="0"/>
    </format>
    <format dxfId="4867">
      <pivotArea dataOnly="0" labelOnly="1" fieldPosition="0">
        <references count="1">
          <reference field="13" count="12">
            <x v="3"/>
            <x v="5"/>
            <x v="6"/>
            <x v="7"/>
            <x v="8"/>
            <x v="10"/>
            <x v="11"/>
            <x v="12"/>
            <x v="14"/>
            <x v="16"/>
            <x v="17"/>
            <x v="18"/>
          </reference>
        </references>
      </pivotArea>
    </format>
    <format dxfId="4866">
      <pivotArea dataOnly="0" labelOnly="1" fieldPosition="0">
        <references count="1">
          <reference field="12" count="1">
            <x v="0"/>
          </reference>
        </references>
      </pivotArea>
    </format>
    <format dxfId="4865">
      <pivotArea dataOnly="0" labelOnly="1" outline="0" fieldPosition="0">
        <references count="2">
          <reference field="4294967294" count="2">
            <x v="0"/>
            <x v="1"/>
          </reference>
          <reference field="12" count="1" selected="0">
            <x v="0"/>
          </reference>
        </references>
      </pivotArea>
    </format>
    <format dxfId="4864">
      <pivotArea type="all" dataOnly="0" outline="0" fieldPosition="0"/>
    </format>
    <format dxfId="4863">
      <pivotArea outline="0" collapsedLevelsAreSubtotals="1" fieldPosition="0"/>
    </format>
    <format dxfId="4862">
      <pivotArea type="origin" dataOnly="0" labelOnly="1" outline="0" fieldPosition="0"/>
    </format>
    <format dxfId="4861">
      <pivotArea field="12" type="button" dataOnly="0" labelOnly="1" outline="0" axis="axisCol" fieldPosition="0"/>
    </format>
    <format dxfId="4860">
      <pivotArea field="-2" type="button" dataOnly="0" labelOnly="1" outline="0" axis="axisCol" fieldPosition="1"/>
    </format>
    <format dxfId="4859">
      <pivotArea type="topRight" dataOnly="0" labelOnly="1" outline="0" fieldPosition="0"/>
    </format>
    <format dxfId="4858">
      <pivotArea field="13" type="button" dataOnly="0" labelOnly="1" outline="0" axis="axisRow" fieldPosition="0"/>
    </format>
    <format dxfId="4857">
      <pivotArea dataOnly="0" labelOnly="1" fieldPosition="0">
        <references count="1">
          <reference field="13" count="14">
            <x v="1"/>
            <x v="2"/>
            <x v="3"/>
            <x v="6"/>
            <x v="7"/>
            <x v="8"/>
            <x v="9"/>
            <x v="10"/>
            <x v="11"/>
            <x v="14"/>
            <x v="15"/>
            <x v="16"/>
            <x v="17"/>
            <x v="18"/>
          </reference>
        </references>
      </pivotArea>
    </format>
    <format dxfId="4856">
      <pivotArea dataOnly="0" labelOnly="1" grandRow="1" outline="0" fieldPosition="0"/>
    </format>
    <format dxfId="4855">
      <pivotArea dataOnly="0" labelOnly="1" fieldPosition="0">
        <references count="1">
          <reference field="12" count="0"/>
        </references>
      </pivotArea>
    </format>
    <format dxfId="4854">
      <pivotArea field="12" dataOnly="0" labelOnly="1" grandCol="1" outline="0" axis="axisCol" fieldPosition="0">
        <references count="1">
          <reference field="4294967294" count="1" selected="0">
            <x v="0"/>
          </reference>
        </references>
      </pivotArea>
    </format>
    <format dxfId="4853">
      <pivotArea field="12" dataOnly="0" labelOnly="1" grandCol="1" outline="0" axis="axisCol" fieldPosition="0">
        <references count="1">
          <reference field="4294967294" count="1" selected="0">
            <x v="1"/>
          </reference>
        </references>
      </pivotArea>
    </format>
    <format dxfId="4852">
      <pivotArea field="12" dataOnly="0" labelOnly="1" grandCol="1" outline="0" axis="axisCol" fieldPosition="0">
        <references count="1">
          <reference field="4294967294" count="1" selected="0">
            <x v="0"/>
          </reference>
        </references>
      </pivotArea>
    </format>
    <format dxfId="4851">
      <pivotArea field="12" dataOnly="0" labelOnly="1" grandCol="1" outline="0" axis="axisCol" fieldPosition="0">
        <references count="1">
          <reference field="4294967294" count="1" selected="0">
            <x v="1"/>
          </reference>
        </references>
      </pivotArea>
    </format>
    <format dxfId="4850">
      <pivotArea dataOnly="0" labelOnly="1" outline="0" fieldPosition="0">
        <references count="2">
          <reference field="4294967294" count="2">
            <x v="0"/>
            <x v="1"/>
          </reference>
          <reference field="12" count="1" selected="0">
            <x v="0"/>
          </reference>
        </references>
      </pivotArea>
    </format>
    <format dxfId="4849">
      <pivotArea dataOnly="0" labelOnly="1" outline="0" fieldPosition="0">
        <references count="2">
          <reference field="4294967294" count="2">
            <x v="0"/>
            <x v="1"/>
          </reference>
          <reference field="12" count="1" selected="0">
            <x v="1"/>
          </reference>
        </references>
      </pivotArea>
    </format>
    <format dxfId="4848">
      <pivotArea type="all" dataOnly="0" outline="0" fieldPosition="0"/>
    </format>
    <format dxfId="4847">
      <pivotArea outline="0" collapsedLevelsAreSubtotals="1" fieldPosition="0"/>
    </format>
    <format dxfId="4846">
      <pivotArea type="origin" dataOnly="0" labelOnly="1" outline="0" fieldPosition="0"/>
    </format>
    <format dxfId="4845">
      <pivotArea field="12" type="button" dataOnly="0" labelOnly="1" outline="0" axis="axisCol" fieldPosition="0"/>
    </format>
    <format dxfId="4844">
      <pivotArea field="-2" type="button" dataOnly="0" labelOnly="1" outline="0" axis="axisCol" fieldPosition="1"/>
    </format>
    <format dxfId="4843">
      <pivotArea type="topRight" dataOnly="0" labelOnly="1" outline="0" fieldPosition="0"/>
    </format>
    <format dxfId="4842">
      <pivotArea field="13" type="button" dataOnly="0" labelOnly="1" outline="0" axis="axisRow" fieldPosition="0"/>
    </format>
    <format dxfId="4841">
      <pivotArea dataOnly="0" labelOnly="1" fieldPosition="0">
        <references count="1">
          <reference field="13" count="14">
            <x v="1"/>
            <x v="2"/>
            <x v="3"/>
            <x v="6"/>
            <x v="7"/>
            <x v="8"/>
            <x v="9"/>
            <x v="10"/>
            <x v="11"/>
            <x v="14"/>
            <x v="15"/>
            <x v="16"/>
            <x v="17"/>
            <x v="18"/>
          </reference>
        </references>
      </pivotArea>
    </format>
    <format dxfId="4840">
      <pivotArea dataOnly="0" labelOnly="1" grandRow="1" outline="0" fieldPosition="0"/>
    </format>
    <format dxfId="4839">
      <pivotArea dataOnly="0" labelOnly="1" fieldPosition="0">
        <references count="1">
          <reference field="12" count="0"/>
        </references>
      </pivotArea>
    </format>
    <format dxfId="4838">
      <pivotArea field="12" dataOnly="0" labelOnly="1" grandCol="1" outline="0" axis="axisCol" fieldPosition="0">
        <references count="1">
          <reference field="4294967294" count="1" selected="0">
            <x v="0"/>
          </reference>
        </references>
      </pivotArea>
    </format>
    <format dxfId="4837">
      <pivotArea field="12" dataOnly="0" labelOnly="1" grandCol="1" outline="0" axis="axisCol" fieldPosition="0">
        <references count="1">
          <reference field="4294967294" count="1" selected="0">
            <x v="1"/>
          </reference>
        </references>
      </pivotArea>
    </format>
    <format dxfId="4836">
      <pivotArea field="12" dataOnly="0" labelOnly="1" grandCol="1" outline="0" axis="axisCol" fieldPosition="0">
        <references count="1">
          <reference field="4294967294" count="1" selected="0">
            <x v="0"/>
          </reference>
        </references>
      </pivotArea>
    </format>
    <format dxfId="4835">
      <pivotArea field="12" dataOnly="0" labelOnly="1" grandCol="1" outline="0" axis="axisCol" fieldPosition="0">
        <references count="1">
          <reference field="4294967294" count="1" selected="0">
            <x v="1"/>
          </reference>
        </references>
      </pivotArea>
    </format>
    <format dxfId="4834">
      <pivotArea dataOnly="0" labelOnly="1" outline="0" fieldPosition="0">
        <references count="2">
          <reference field="4294967294" count="2">
            <x v="0"/>
            <x v="1"/>
          </reference>
          <reference field="12" count="1" selected="0">
            <x v="0"/>
          </reference>
        </references>
      </pivotArea>
    </format>
    <format dxfId="4833">
      <pivotArea dataOnly="0" labelOnly="1" outline="0" fieldPosition="0">
        <references count="2">
          <reference field="4294967294" count="2">
            <x v="0"/>
            <x v="1"/>
          </reference>
          <reference field="12" count="1" selected="0">
            <x v="1"/>
          </reference>
        </references>
      </pivotArea>
    </format>
    <format dxfId="4832">
      <pivotArea type="all" dataOnly="0" outline="0" fieldPosition="0"/>
    </format>
    <format dxfId="4831">
      <pivotArea outline="0" collapsedLevelsAreSubtotals="1" fieldPosition="0"/>
    </format>
    <format dxfId="4830">
      <pivotArea type="origin" dataOnly="0" labelOnly="1" outline="0" fieldPosition="0"/>
    </format>
    <format dxfId="4829">
      <pivotArea field="12" type="button" dataOnly="0" labelOnly="1" outline="0" axis="axisCol" fieldPosition="0"/>
    </format>
    <format dxfId="4828">
      <pivotArea field="-2" type="button" dataOnly="0" labelOnly="1" outline="0" axis="axisCol" fieldPosition="1"/>
    </format>
    <format dxfId="4827">
      <pivotArea type="topRight" dataOnly="0" labelOnly="1" outline="0" fieldPosition="0"/>
    </format>
    <format dxfId="4826">
      <pivotArea field="13" type="button" dataOnly="0" labelOnly="1" outline="0" axis="axisRow" fieldPosition="0"/>
    </format>
    <format dxfId="4825">
      <pivotArea dataOnly="0" labelOnly="1" fieldPosition="0">
        <references count="1">
          <reference field="13" count="14">
            <x v="1"/>
            <x v="2"/>
            <x v="3"/>
            <x v="6"/>
            <x v="7"/>
            <x v="8"/>
            <x v="9"/>
            <x v="10"/>
            <x v="11"/>
            <x v="14"/>
            <x v="15"/>
            <x v="16"/>
            <x v="17"/>
            <x v="18"/>
          </reference>
        </references>
      </pivotArea>
    </format>
    <format dxfId="4824">
      <pivotArea dataOnly="0" labelOnly="1" grandRow="1" outline="0" fieldPosition="0"/>
    </format>
    <format dxfId="4823">
      <pivotArea dataOnly="0" labelOnly="1" fieldPosition="0">
        <references count="1">
          <reference field="12" count="0"/>
        </references>
      </pivotArea>
    </format>
    <format dxfId="4822">
      <pivotArea field="12" dataOnly="0" labelOnly="1" grandCol="1" outline="0" axis="axisCol" fieldPosition="0">
        <references count="1">
          <reference field="4294967294" count="1" selected="0">
            <x v="0"/>
          </reference>
        </references>
      </pivotArea>
    </format>
    <format dxfId="4821">
      <pivotArea field="12" dataOnly="0" labelOnly="1" grandCol="1" outline="0" axis="axisCol" fieldPosition="0">
        <references count="1">
          <reference field="4294967294" count="1" selected="0">
            <x v="1"/>
          </reference>
        </references>
      </pivotArea>
    </format>
    <format dxfId="4820">
      <pivotArea field="12" dataOnly="0" labelOnly="1" grandCol="1" outline="0" axis="axisCol" fieldPosition="0">
        <references count="1">
          <reference field="4294967294" count="1" selected="0">
            <x v="0"/>
          </reference>
        </references>
      </pivotArea>
    </format>
    <format dxfId="4819">
      <pivotArea field="12" dataOnly="0" labelOnly="1" grandCol="1" outline="0" axis="axisCol" fieldPosition="0">
        <references count="1">
          <reference field="4294967294" count="1" selected="0">
            <x v="1"/>
          </reference>
        </references>
      </pivotArea>
    </format>
    <format dxfId="4818">
      <pivotArea dataOnly="0" labelOnly="1" outline="0" fieldPosition="0">
        <references count="2">
          <reference field="4294967294" count="2">
            <x v="0"/>
            <x v="1"/>
          </reference>
          <reference field="12" count="1" selected="0">
            <x v="0"/>
          </reference>
        </references>
      </pivotArea>
    </format>
    <format dxfId="4817">
      <pivotArea dataOnly="0" labelOnly="1" outline="0" fieldPosition="0">
        <references count="2">
          <reference field="4294967294" count="2">
            <x v="0"/>
            <x v="1"/>
          </reference>
          <reference field="12" count="1" selected="0">
            <x v="1"/>
          </reference>
        </references>
      </pivotArea>
    </format>
    <format dxfId="4816">
      <pivotArea outline="0" collapsedLevelsAreSubtotals="1" fieldPosition="0"/>
    </format>
    <format dxfId="4815">
      <pivotArea type="origin" dataOnly="0" labelOnly="1" outline="0" offset="A2" fieldPosition="0"/>
    </format>
    <format dxfId="4814">
      <pivotArea field="13" type="button" dataOnly="0" labelOnly="1" outline="0" axis="axisRow" fieldPosition="0"/>
    </format>
    <format dxfId="4813">
      <pivotArea dataOnly="0" labelOnly="1" fieldPosition="0">
        <references count="1">
          <reference field="13" count="14">
            <x v="1"/>
            <x v="2"/>
            <x v="3"/>
            <x v="6"/>
            <x v="7"/>
            <x v="8"/>
            <x v="9"/>
            <x v="10"/>
            <x v="11"/>
            <x v="14"/>
            <x v="15"/>
            <x v="16"/>
            <x v="17"/>
            <x v="18"/>
          </reference>
        </references>
      </pivotArea>
    </format>
    <format dxfId="4812">
      <pivotArea dataOnly="0" labelOnly="1" grandRow="1" outline="0" fieldPosition="0"/>
    </format>
    <format dxfId="4811">
      <pivotArea dataOnly="0" labelOnly="1" fieldPosition="0">
        <references count="1">
          <reference field="12" count="0"/>
        </references>
      </pivotArea>
    </format>
    <format dxfId="4810">
      <pivotArea field="12" dataOnly="0" labelOnly="1" grandCol="1" outline="0" axis="axisCol" fieldPosition="0">
        <references count="1">
          <reference field="4294967294" count="1" selected="0">
            <x v="0"/>
          </reference>
        </references>
      </pivotArea>
    </format>
    <format dxfId="4809">
      <pivotArea field="12" dataOnly="0" labelOnly="1" grandCol="1" outline="0" axis="axisCol" fieldPosition="0">
        <references count="1">
          <reference field="4294967294" count="1" selected="0">
            <x v="1"/>
          </reference>
        </references>
      </pivotArea>
    </format>
    <format dxfId="4808">
      <pivotArea field="12" dataOnly="0" labelOnly="1" grandCol="1" outline="0" axis="axisCol" fieldPosition="0">
        <references count="1">
          <reference field="4294967294" count="1" selected="0">
            <x v="0"/>
          </reference>
        </references>
      </pivotArea>
    </format>
    <format dxfId="4807">
      <pivotArea field="12" dataOnly="0" labelOnly="1" grandCol="1" outline="0" axis="axisCol" fieldPosition="0">
        <references count="1">
          <reference field="4294967294" count="1" selected="0">
            <x v="1"/>
          </reference>
        </references>
      </pivotArea>
    </format>
    <format dxfId="4806">
      <pivotArea dataOnly="0" labelOnly="1" outline="0" fieldPosition="0">
        <references count="2">
          <reference field="4294967294" count="2">
            <x v="0"/>
            <x v="1"/>
          </reference>
          <reference field="12" count="1" selected="0">
            <x v="0"/>
          </reference>
        </references>
      </pivotArea>
    </format>
    <format dxfId="4805">
      <pivotArea dataOnly="0" labelOnly="1" outline="0" fieldPosition="0">
        <references count="2">
          <reference field="4294967294" count="2">
            <x v="0"/>
            <x v="1"/>
          </reference>
          <reference field="12" count="1" selected="0">
            <x v="1"/>
          </reference>
        </references>
      </pivotArea>
    </format>
    <format dxfId="4804">
      <pivotArea collapsedLevelsAreSubtotals="1" fieldPosition="0">
        <references count="3">
          <reference field="4294967294" count="2" selected="0">
            <x v="0"/>
            <x v="1"/>
          </reference>
          <reference field="12" count="1" selected="0">
            <x v="1"/>
          </reference>
          <reference field="13" count="3">
            <x v="1"/>
            <x v="2"/>
            <x v="3"/>
          </reference>
        </references>
      </pivotArea>
    </format>
    <format dxfId="4803">
      <pivotArea field="13" grandCol="1" collapsedLevelsAreSubtotals="1" axis="axisRow" fieldPosition="0">
        <references count="2">
          <reference field="4294967294" count="2" selected="0">
            <x v="0"/>
            <x v="1"/>
          </reference>
          <reference field="13" count="3">
            <x v="1"/>
            <x v="2"/>
            <x v="3"/>
          </reference>
        </references>
      </pivotArea>
    </format>
    <format dxfId="4802">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4801">
      <pivotArea dataOnly="0" labelOnly="1" fieldPosition="0">
        <references count="1">
          <reference field="13" count="4">
            <x v="1"/>
            <x v="2"/>
            <x v="3"/>
            <x v="6"/>
          </reference>
        </references>
      </pivotArea>
    </format>
    <format dxfId="4800">
      <pivotArea outline="0" collapsedLevelsAreSubtotals="1" fieldPosition="0"/>
    </format>
    <format dxfId="4799">
      <pivotArea type="origin" dataOnly="0" labelOnly="1" outline="0" offset="A2" fieldPosition="0"/>
    </format>
    <format dxfId="4798">
      <pivotArea field="13" type="button" dataOnly="0" labelOnly="1" outline="0" axis="axisRow" fieldPosition="0"/>
    </format>
    <format dxfId="4797">
      <pivotArea dataOnly="0" labelOnly="1" fieldPosition="0">
        <references count="1">
          <reference field="13" count="14">
            <x v="1"/>
            <x v="2"/>
            <x v="3"/>
            <x v="6"/>
            <x v="7"/>
            <x v="8"/>
            <x v="9"/>
            <x v="10"/>
            <x v="11"/>
            <x v="14"/>
            <x v="15"/>
            <x v="16"/>
            <x v="17"/>
            <x v="18"/>
          </reference>
        </references>
      </pivotArea>
    </format>
    <format dxfId="4796">
      <pivotArea dataOnly="0" labelOnly="1" grandRow="1" outline="0" fieldPosition="0"/>
    </format>
    <format dxfId="4795">
      <pivotArea dataOnly="0" labelOnly="1" fieldPosition="0">
        <references count="1">
          <reference field="12" count="0"/>
        </references>
      </pivotArea>
    </format>
    <format dxfId="4794">
      <pivotArea field="12" dataOnly="0" labelOnly="1" grandCol="1" outline="0" axis="axisCol" fieldPosition="0">
        <references count="1">
          <reference field="4294967294" count="1" selected="0">
            <x v="0"/>
          </reference>
        </references>
      </pivotArea>
    </format>
    <format dxfId="4793">
      <pivotArea field="12" dataOnly="0" labelOnly="1" grandCol="1" outline="0" axis="axisCol" fieldPosition="0">
        <references count="1">
          <reference field="4294967294" count="1" selected="0">
            <x v="1"/>
          </reference>
        </references>
      </pivotArea>
    </format>
    <format dxfId="4792">
      <pivotArea field="12" dataOnly="0" labelOnly="1" grandCol="1" outline="0" axis="axisCol" fieldPosition="0">
        <references count="1">
          <reference field="4294967294" count="1" selected="0">
            <x v="0"/>
          </reference>
        </references>
      </pivotArea>
    </format>
    <format dxfId="4791">
      <pivotArea field="12" dataOnly="0" labelOnly="1" grandCol="1" outline="0" axis="axisCol" fieldPosition="0">
        <references count="1">
          <reference field="4294967294" count="1" selected="0">
            <x v="1"/>
          </reference>
        </references>
      </pivotArea>
    </format>
    <format dxfId="4790">
      <pivotArea dataOnly="0" labelOnly="1" outline="0" fieldPosition="0">
        <references count="2">
          <reference field="4294967294" count="2">
            <x v="0"/>
            <x v="1"/>
          </reference>
          <reference field="12" count="1" selected="0">
            <x v="0"/>
          </reference>
        </references>
      </pivotArea>
    </format>
    <format dxfId="4789">
      <pivotArea dataOnly="0" labelOnly="1" outline="0" fieldPosition="0">
        <references count="2">
          <reference field="4294967294" count="2">
            <x v="0"/>
            <x v="1"/>
          </reference>
          <reference field="12" count="1" selected="0">
            <x v="1"/>
          </reference>
        </references>
      </pivotArea>
    </format>
    <format dxfId="4788">
      <pivotArea grandRow="1" outline="0" collapsedLevelsAreSubtotals="1" fieldPosition="0"/>
    </format>
    <format dxfId="4787">
      <pivotArea dataOnly="0" labelOnly="1" grandRow="1" outline="0" fieldPosition="0"/>
    </format>
    <format dxfId="4786">
      <pivotArea type="origin" dataOnly="0" labelOnly="1" outline="0" offset="A2" fieldPosition="0"/>
    </format>
    <format dxfId="4785">
      <pivotArea dataOnly="0" labelOnly="1" fieldPosition="0">
        <references count="1">
          <reference field="12" count="0"/>
        </references>
      </pivotArea>
    </format>
    <format dxfId="4784">
      <pivotArea field="12" dataOnly="0" labelOnly="1" grandCol="1" outline="0" offset="IV1" axis="axisCol" fieldPosition="0">
        <references count="1">
          <reference field="4294967294" count="1" selected="0">
            <x v="0"/>
          </reference>
        </references>
      </pivotArea>
    </format>
    <format dxfId="4783">
      <pivotArea field="12" dataOnly="0" labelOnly="1" grandCol="1" outline="0" offset="IV1" axis="axisCol" fieldPosition="0">
        <references count="1">
          <reference field="4294967294" count="1" selected="0">
            <x v="1"/>
          </reference>
        </references>
      </pivotArea>
    </format>
    <format dxfId="4782">
      <pivotArea field="12" dataOnly="0" labelOnly="1" grandCol="1" outline="0" offset="IV1" axis="axisCol" fieldPosition="0">
        <references count="1">
          <reference field="4294967294" count="1" selected="0">
            <x v="0"/>
          </reference>
        </references>
      </pivotArea>
    </format>
    <format dxfId="4781">
      <pivotArea field="12" dataOnly="0" labelOnly="1" grandCol="1" outline="0" offset="IV1" axis="axisCol" fieldPosition="0">
        <references count="1">
          <reference field="4294967294" count="1" selected="0">
            <x v="1"/>
          </reference>
        </references>
      </pivotArea>
    </format>
    <format dxfId="4780">
      <pivotArea field="12" dataOnly="0" grandCol="1" outline="0" axis="axisCol" fieldPosition="0">
        <references count="1">
          <reference field="4294967294" count="1" selected="0">
            <x v="1"/>
          </reference>
        </references>
      </pivotArea>
    </format>
    <format dxfId="4779">
      <pivotArea collapsedLevelsAreSubtotals="1" fieldPosition="0">
        <references count="1">
          <reference field="13" count="14">
            <x v="1"/>
            <x v="2"/>
            <x v="3"/>
            <x v="6"/>
            <x v="7"/>
            <x v="8"/>
            <x v="9"/>
            <x v="10"/>
            <x v="11"/>
            <x v="14"/>
            <x v="15"/>
            <x v="16"/>
            <x v="17"/>
            <x v="18"/>
          </reference>
        </references>
      </pivotArea>
    </format>
    <format dxfId="4778">
      <pivotArea type="origin" dataOnly="0" labelOnly="1" outline="0" offset="A2" fieldPosition="0"/>
    </format>
    <format dxfId="4777">
      <pivotArea field="13" type="button" dataOnly="0" labelOnly="1" outline="0" axis="axisRow" fieldPosition="0"/>
    </format>
    <format dxfId="4776">
      <pivotArea dataOnly="0" labelOnly="1" fieldPosition="0">
        <references count="1">
          <reference field="13" count="14">
            <x v="1"/>
            <x v="2"/>
            <x v="3"/>
            <x v="6"/>
            <x v="7"/>
            <x v="8"/>
            <x v="9"/>
            <x v="10"/>
            <x v="11"/>
            <x v="14"/>
            <x v="15"/>
            <x v="16"/>
            <x v="17"/>
            <x v="18"/>
          </reference>
        </references>
      </pivotArea>
    </format>
    <format dxfId="4775">
      <pivotArea dataOnly="0" labelOnly="1" fieldPosition="0">
        <references count="1">
          <reference field="12" count="0"/>
        </references>
      </pivotArea>
    </format>
    <format dxfId="4774">
      <pivotArea field="12" dataOnly="0" labelOnly="1" grandCol="1" outline="0" axis="axisCol" fieldPosition="0">
        <references count="1">
          <reference field="4294967294" count="1" selected="0">
            <x v="0"/>
          </reference>
        </references>
      </pivotArea>
    </format>
    <format dxfId="4773">
      <pivotArea field="12" dataOnly="0" labelOnly="1" grandCol="1" outline="0" axis="axisCol" fieldPosition="0">
        <references count="1">
          <reference field="4294967294" count="1" selected="0">
            <x v="1"/>
          </reference>
        </references>
      </pivotArea>
    </format>
    <format dxfId="4772">
      <pivotArea field="12" dataOnly="0" labelOnly="1" grandCol="1" outline="0" axis="axisCol" fieldPosition="0">
        <references count="1">
          <reference field="4294967294" count="1" selected="0">
            <x v="0"/>
          </reference>
        </references>
      </pivotArea>
    </format>
    <format dxfId="4771">
      <pivotArea field="12" dataOnly="0" labelOnly="1" grandCol="1" outline="0" axis="axisCol" fieldPosition="0">
        <references count="1">
          <reference field="4294967294" count="1" selected="0">
            <x v="1"/>
          </reference>
        </references>
      </pivotArea>
    </format>
    <format dxfId="4770">
      <pivotArea dataOnly="0" labelOnly="1" outline="0" fieldPosition="0">
        <references count="2">
          <reference field="4294967294" count="2">
            <x v="0"/>
            <x v="1"/>
          </reference>
          <reference field="12" count="1" selected="0">
            <x v="0"/>
          </reference>
        </references>
      </pivotArea>
    </format>
    <format dxfId="4769">
      <pivotArea dataOnly="0" labelOnly="1" outline="0" fieldPosition="0">
        <references count="2">
          <reference field="4294967294" count="2">
            <x v="0"/>
            <x v="1"/>
          </reference>
          <reference field="12" count="1" selected="0">
            <x v="1"/>
          </reference>
        </references>
      </pivotArea>
    </format>
    <format dxfId="4768">
      <pivotArea collapsedLevelsAreSubtotals="1" fieldPosition="0">
        <references count="1">
          <reference field="13" count="14">
            <x v="1"/>
            <x v="2"/>
            <x v="3"/>
            <x v="6"/>
            <x v="7"/>
            <x v="8"/>
            <x v="9"/>
            <x v="10"/>
            <x v="11"/>
            <x v="14"/>
            <x v="15"/>
            <x v="16"/>
            <x v="17"/>
            <x v="18"/>
          </reference>
        </references>
      </pivotArea>
    </format>
    <format dxfId="4767">
      <pivotArea type="origin" dataOnly="0" labelOnly="1" outline="0" offset="A2" fieldPosition="0"/>
    </format>
    <format dxfId="4766">
      <pivotArea field="13" type="button" dataOnly="0" labelOnly="1" outline="0" axis="axisRow" fieldPosition="0"/>
    </format>
    <format dxfId="4765">
      <pivotArea dataOnly="0" labelOnly="1" fieldPosition="0">
        <references count="1">
          <reference field="13" count="14">
            <x v="1"/>
            <x v="2"/>
            <x v="3"/>
            <x v="6"/>
            <x v="7"/>
            <x v="8"/>
            <x v="9"/>
            <x v="10"/>
            <x v="11"/>
            <x v="14"/>
            <x v="15"/>
            <x v="16"/>
            <x v="17"/>
            <x v="18"/>
          </reference>
        </references>
      </pivotArea>
    </format>
    <format dxfId="4764">
      <pivotArea dataOnly="0" labelOnly="1" fieldPosition="0">
        <references count="1">
          <reference field="12" count="0"/>
        </references>
      </pivotArea>
    </format>
    <format dxfId="4763">
      <pivotArea field="12" dataOnly="0" labelOnly="1" grandCol="1" outline="0" axis="axisCol" fieldPosition="0">
        <references count="1">
          <reference field="4294967294" count="1" selected="0">
            <x v="0"/>
          </reference>
        </references>
      </pivotArea>
    </format>
    <format dxfId="4762">
      <pivotArea field="12" dataOnly="0" labelOnly="1" grandCol="1" outline="0" axis="axisCol" fieldPosition="0">
        <references count="1">
          <reference field="4294967294" count="1" selected="0">
            <x v="1"/>
          </reference>
        </references>
      </pivotArea>
    </format>
    <format dxfId="4761">
      <pivotArea field="12" dataOnly="0" labelOnly="1" grandCol="1" outline="0" axis="axisCol" fieldPosition="0">
        <references count="1">
          <reference field="4294967294" count="1" selected="0">
            <x v="0"/>
          </reference>
        </references>
      </pivotArea>
    </format>
    <format dxfId="4760">
      <pivotArea field="12" dataOnly="0" labelOnly="1" grandCol="1" outline="0" axis="axisCol" fieldPosition="0">
        <references count="1">
          <reference field="4294967294" count="1" selected="0">
            <x v="1"/>
          </reference>
        </references>
      </pivotArea>
    </format>
    <format dxfId="4759">
      <pivotArea dataOnly="0" labelOnly="1" outline="0" fieldPosition="0">
        <references count="2">
          <reference field="4294967294" count="2">
            <x v="0"/>
            <x v="1"/>
          </reference>
          <reference field="12" count="1" selected="0">
            <x v="0"/>
          </reference>
        </references>
      </pivotArea>
    </format>
    <format dxfId="4758">
      <pivotArea dataOnly="0" labelOnly="1" outline="0" fieldPosition="0">
        <references count="2">
          <reference field="4294967294" count="2">
            <x v="0"/>
            <x v="1"/>
          </reference>
          <reference field="12" count="1" selected="0">
            <x v="1"/>
          </reference>
        </references>
      </pivotArea>
    </format>
    <format dxfId="4757">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4756">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4755">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4754">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74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5702">
      <pivotArea outline="0" collapsedLevelsAreSubtotals="1" fieldPosition="0"/>
    </format>
    <format dxfId="5701">
      <pivotArea dataOnly="0" labelOnly="1" grandRow="1" outline="0" fieldPosition="0"/>
    </format>
    <format dxfId="5700">
      <pivotArea dataOnly="0" labelOnly="1" outline="0" fieldPosition="0">
        <references count="1">
          <reference field="13" count="0"/>
        </references>
      </pivotArea>
    </format>
    <format dxfId="5699">
      <pivotArea dataOnly="0" labelOnly="1" grandCol="1" outline="0" fieldPosition="0"/>
    </format>
    <format dxfId="5698">
      <pivotArea outline="0" collapsedLevelsAreSubtotals="1" fieldPosition="0"/>
    </format>
    <format dxfId="5697">
      <pivotArea dataOnly="0" labelOnly="1" grandRow="1" outline="0" fieldPosition="0"/>
    </format>
    <format dxfId="5696">
      <pivotArea dataOnly="0" labelOnly="1" outline="0" fieldPosition="0">
        <references count="1">
          <reference field="13" count="0"/>
        </references>
      </pivotArea>
    </format>
    <format dxfId="5695">
      <pivotArea dataOnly="0" labelOnly="1" grandCol="1" outline="0" fieldPosition="0"/>
    </format>
    <format dxfId="5694">
      <pivotArea type="all" dataOnly="0" outline="0" fieldPosition="0"/>
    </format>
    <format dxfId="5693">
      <pivotArea outline="0" collapsedLevelsAreSubtotals="1" fieldPosition="0"/>
    </format>
    <format dxfId="5692">
      <pivotArea outline="0" collapsedLevelsAreSubtotals="1" fieldPosition="0"/>
    </format>
    <format dxfId="5691">
      <pivotArea type="origin" dataOnly="0" labelOnly="1" outline="0" fieldPosition="0"/>
    </format>
    <format dxfId="5690">
      <pivotArea type="origin" dataOnly="0" labelOnly="1" outline="0" fieldPosition="0"/>
    </format>
    <format dxfId="5689">
      <pivotArea type="origin" dataOnly="0" labelOnly="1" outline="0" fieldPosition="0"/>
    </format>
    <format dxfId="5688">
      <pivotArea field="13" type="button" dataOnly="0" labelOnly="1" outline="0" axis="axisCol" fieldPosition="0"/>
    </format>
    <format dxfId="5687">
      <pivotArea type="topRight" dataOnly="0" labelOnly="1" outline="0" fieldPosition="0"/>
    </format>
    <format dxfId="5686">
      <pivotArea dataOnly="0" labelOnly="1" outline="0" fieldPosition="0">
        <references count="1">
          <reference field="13" count="0"/>
        </references>
      </pivotArea>
    </format>
    <format dxfId="5685">
      <pivotArea dataOnly="0" labelOnly="1" grandCol="1" outline="0" fieldPosition="0"/>
    </format>
    <format dxfId="5684">
      <pivotArea outline="0" collapsedLevelsAreSubtotals="1" fieldPosition="0"/>
    </format>
    <format dxfId="5683">
      <pivotArea dataOnly="0" labelOnly="1" outline="0" fieldPosition="0">
        <references count="1">
          <reference field="13" count="0"/>
        </references>
      </pivotArea>
    </format>
    <format dxfId="5682">
      <pivotArea dataOnly="0" labelOnly="1" grandCol="1" outline="0" fieldPosition="0"/>
    </format>
    <format dxfId="5681">
      <pivotArea outline="0" collapsedLevelsAreSubtotals="1" fieldPosition="0"/>
    </format>
    <format dxfId="5680">
      <pivotArea dataOnly="0" labelOnly="1" outline="0" fieldPosition="0">
        <references count="1">
          <reference field="13" count="0"/>
        </references>
      </pivotArea>
    </format>
    <format dxfId="5679">
      <pivotArea dataOnly="0" labelOnly="1" grandCol="1" outline="0" fieldPosition="0"/>
    </format>
    <format dxfId="5678">
      <pivotArea outline="0" collapsedLevelsAreSubtotals="1" fieldPosition="0"/>
    </format>
    <format dxfId="5677">
      <pivotArea dataOnly="0" labelOnly="1" grandRow="1" outline="0" fieldPosition="0"/>
    </format>
    <format dxfId="5676">
      <pivotArea dataOnly="0" labelOnly="1" outline="0" fieldPosition="0">
        <references count="1">
          <reference field="13" count="0"/>
        </references>
      </pivotArea>
    </format>
    <format dxfId="5675">
      <pivotArea dataOnly="0" labelOnly="1" grandCol="1" outline="0" fieldPosition="0"/>
    </format>
    <format dxfId="5674">
      <pivotArea dataOnly="0" labelOnly="1" outline="0" fieldPosition="0">
        <references count="1">
          <reference field="13" count="0"/>
        </references>
      </pivotArea>
    </format>
    <format dxfId="5673">
      <pivotArea dataOnly="0" labelOnly="1" grandCol="1" outline="0" fieldPosition="0"/>
    </format>
    <format dxfId="5672">
      <pivotArea dataOnly="0" labelOnly="1" outline="0" fieldPosition="0">
        <references count="1">
          <reference field="13" count="0"/>
        </references>
      </pivotArea>
    </format>
    <format dxfId="5671">
      <pivotArea dataOnly="0" labelOnly="1" grandCol="1" outline="0" fieldPosition="0"/>
    </format>
    <format dxfId="5670">
      <pivotArea outline="0" collapsedLevelsAreSubtotals="1" fieldPosition="0"/>
    </format>
    <format dxfId="5669">
      <pivotArea dataOnly="0" labelOnly="1" outline="0" fieldPosition="0">
        <references count="1">
          <reference field="13" count="0"/>
        </references>
      </pivotArea>
    </format>
    <format dxfId="5668">
      <pivotArea dataOnly="0" labelOnly="1" grandCol="1" outline="0" fieldPosition="0"/>
    </format>
    <format dxfId="5667">
      <pivotArea grandRow="1" outline="0" collapsedLevelsAreSubtotals="1" fieldPosition="0"/>
    </format>
    <format dxfId="5666">
      <pivotArea dataOnly="0" labelOnly="1" grandRow="1" outline="0" fieldPosition="0"/>
    </format>
    <format dxfId="5665">
      <pivotArea dataOnly="0" labelOnly="1" outline="0" fieldPosition="0">
        <references count="1">
          <reference field="13" count="0"/>
        </references>
      </pivotArea>
    </format>
    <format dxfId="5664">
      <pivotArea outline="0" collapsedLevelsAreSubtotals="1" fieldPosition="0"/>
    </format>
    <format dxfId="5663">
      <pivotArea dataOnly="0" labelOnly="1" grandRow="1" outline="0" fieldPosition="0"/>
    </format>
    <format dxfId="5662">
      <pivotArea dataOnly="0" labelOnly="1" outline="0" fieldPosition="0">
        <references count="1">
          <reference field="13" count="0"/>
        </references>
      </pivotArea>
    </format>
    <format dxfId="5661">
      <pivotArea dataOnly="0" labelOnly="1" grandCol="1" outline="0" fieldPosition="0"/>
    </format>
    <format dxfId="5660">
      <pivotArea outline="0" collapsedLevelsAreSubtotals="1" fieldPosition="0"/>
    </format>
    <format dxfId="5659">
      <pivotArea dataOnly="0" labelOnly="1" grandRow="1" outline="0" fieldPosition="0"/>
    </format>
    <format dxfId="5658">
      <pivotArea dataOnly="0" labelOnly="1" outline="0" fieldPosition="0">
        <references count="1">
          <reference field="13" count="0"/>
        </references>
      </pivotArea>
    </format>
    <format dxfId="5657">
      <pivotArea dataOnly="0" labelOnly="1" grandCol="1" outline="0" fieldPosition="0"/>
    </format>
    <format dxfId="5656">
      <pivotArea outline="0" collapsedLevelsAreSubtotals="1" fieldPosition="0"/>
    </format>
    <format dxfId="5655">
      <pivotArea dataOnly="0" labelOnly="1" grandRow="1" outline="0" fieldPosition="0"/>
    </format>
    <format dxfId="5654">
      <pivotArea dataOnly="0" labelOnly="1" outline="0" fieldPosition="0">
        <references count="1">
          <reference field="13" count="0"/>
        </references>
      </pivotArea>
    </format>
    <format dxfId="5653">
      <pivotArea dataOnly="0" labelOnly="1" grandCol="1" outline="0" fieldPosition="0"/>
    </format>
    <format dxfId="5652">
      <pivotArea dataOnly="0" labelOnly="1" outline="0" fieldPosition="0">
        <references count="1">
          <reference field="13" count="0"/>
        </references>
      </pivotArea>
    </format>
    <format dxfId="5651">
      <pivotArea dataOnly="0" labelOnly="1" grandCol="1" outline="0" fieldPosition="0"/>
    </format>
    <format dxfId="5650">
      <pivotArea grandRow="1" outline="0" collapsedLevelsAreSubtotals="1" fieldPosition="0"/>
    </format>
    <format dxfId="5649">
      <pivotArea dataOnly="0" labelOnly="1" grandRow="1" outline="0" fieldPosition="0"/>
    </format>
    <format dxfId="5648">
      <pivotArea outline="0" collapsedLevelsAreSubtotals="1" fieldPosition="0"/>
    </format>
    <format dxfId="5647">
      <pivotArea dataOnly="0" labelOnly="1" grandRow="1" outline="0" fieldPosition="0"/>
    </format>
    <format dxfId="5646">
      <pivotArea dataOnly="0" labelOnly="1" outline="0" fieldPosition="0">
        <references count="1">
          <reference field="13" count="0"/>
        </references>
      </pivotArea>
    </format>
    <format dxfId="5645">
      <pivotArea dataOnly="0" labelOnly="1" grandCol="1" outline="0" fieldPosition="0"/>
    </format>
    <format dxfId="5644">
      <pivotArea outline="0" fieldPosition="0">
        <references count="1">
          <reference field="13" count="1" selected="0">
            <x v="1"/>
          </reference>
        </references>
      </pivotArea>
    </format>
    <format dxfId="5643">
      <pivotArea grandCol="1" outline="0" collapsedLevelsAreSubtotals="1" fieldPosition="0"/>
    </format>
    <format dxfId="5642">
      <pivotArea type="topRight" dataOnly="0" labelOnly="1" outline="0" fieldPosition="0"/>
    </format>
    <format dxfId="5641">
      <pivotArea dataOnly="0" labelOnly="1" outline="0" fieldPosition="0">
        <references count="1">
          <reference field="13" count="1">
            <x v="1"/>
          </reference>
        </references>
      </pivotArea>
    </format>
    <format dxfId="5640">
      <pivotArea dataOnly="0" labelOnly="1" grandCol="1" outline="0" fieldPosition="0"/>
    </format>
    <format dxfId="5639">
      <pivotArea outline="0" fieldPosition="0">
        <references count="1">
          <reference field="13" count="1" selected="0">
            <x v="1"/>
          </reference>
        </references>
      </pivotArea>
    </format>
    <format dxfId="5638">
      <pivotArea grandCol="1" outline="0" collapsedLevelsAreSubtotals="1" fieldPosition="0"/>
    </format>
    <format dxfId="5637">
      <pivotArea type="topRight" dataOnly="0" labelOnly="1" outline="0" fieldPosition="0"/>
    </format>
    <format dxfId="5636">
      <pivotArea dataOnly="0" labelOnly="1" outline="0" fieldPosition="0">
        <references count="1">
          <reference field="13" count="1">
            <x v="1"/>
          </reference>
        </references>
      </pivotArea>
    </format>
    <format dxfId="5635">
      <pivotArea dataOnly="0" labelOnly="1" grandCol="1" outline="0" fieldPosition="0"/>
    </format>
    <format dxfId="5634">
      <pivotArea dataOnly="0" labelOnly="1" outline="0" fieldPosition="0">
        <references count="1">
          <reference field="13" count="0"/>
        </references>
      </pivotArea>
    </format>
    <format dxfId="5633">
      <pivotArea dataOnly="0" labelOnly="1" grandCol="1" outline="0" fieldPosition="0"/>
    </format>
    <format dxfId="5632">
      <pivotArea dataOnly="0" labelOnly="1" outline="0" fieldPosition="0">
        <references count="1">
          <reference field="13" count="0"/>
        </references>
      </pivotArea>
    </format>
    <format dxfId="5631">
      <pivotArea dataOnly="0" labelOnly="1" grandCol="1" outline="0" fieldPosition="0"/>
    </format>
    <format dxfId="5630">
      <pivotArea dataOnly="0" labelOnly="1" outline="0" fieldPosition="0">
        <references count="1">
          <reference field="13" count="0"/>
        </references>
      </pivotArea>
    </format>
    <format dxfId="5629">
      <pivotArea dataOnly="0" labelOnly="1" grandCol="1" outline="0" fieldPosition="0"/>
    </format>
    <format dxfId="5628">
      <pivotArea dataOnly="0" labelOnly="1" outline="0" fieldPosition="0">
        <references count="1">
          <reference field="13" count="0"/>
        </references>
      </pivotArea>
    </format>
    <format dxfId="5627">
      <pivotArea dataOnly="0" labelOnly="1" grandCol="1" outline="0" fieldPosition="0"/>
    </format>
    <format dxfId="5626">
      <pivotArea dataOnly="0" labelOnly="1" outline="0" fieldPosition="0">
        <references count="1">
          <reference field="13" count="0"/>
        </references>
      </pivotArea>
    </format>
    <format dxfId="5625">
      <pivotArea dataOnly="0" labelOnly="1" grandCol="1" outline="0" fieldPosition="0"/>
    </format>
    <format dxfId="5624">
      <pivotArea dataOnly="0" labelOnly="1" outline="0" fieldPosition="0">
        <references count="1">
          <reference field="13" count="0"/>
        </references>
      </pivotArea>
    </format>
    <format dxfId="5623">
      <pivotArea dataOnly="0" labelOnly="1" grandCol="1" outline="0" fieldPosition="0"/>
    </format>
    <format dxfId="5622">
      <pivotArea dataOnly="0" labelOnly="1" outline="0" fieldPosition="0">
        <references count="1">
          <reference field="13" count="0"/>
        </references>
      </pivotArea>
    </format>
    <format dxfId="5621">
      <pivotArea dataOnly="0" labelOnly="1" grandCol="1" outline="0" fieldPosition="0"/>
    </format>
    <format dxfId="5620">
      <pivotArea dataOnly="0" labelOnly="1" outline="0" fieldPosition="0">
        <references count="1">
          <reference field="13" count="0"/>
        </references>
      </pivotArea>
    </format>
    <format dxfId="5619">
      <pivotArea dataOnly="0" labelOnly="1" grandCol="1" outline="0" fieldPosition="0"/>
    </format>
    <format dxfId="5618">
      <pivotArea grandRow="1" outline="0" collapsedLevelsAreSubtotals="1" fieldPosition="0"/>
    </format>
    <format dxfId="5617">
      <pivotArea dataOnly="0" labelOnly="1" grandRow="1" outline="0" fieldPosition="0"/>
    </format>
    <format dxfId="5616">
      <pivotArea outline="0" collapsedLevelsAreSubtotals="1" fieldPosition="0"/>
    </format>
    <format dxfId="5615">
      <pivotArea dataOnly="0" labelOnly="1" grandRow="1" outline="0" fieldPosition="0"/>
    </format>
    <format dxfId="5614">
      <pivotArea dataOnly="0" labelOnly="1" outline="0" fieldPosition="0">
        <references count="1">
          <reference field="13" count="0"/>
        </references>
      </pivotArea>
    </format>
    <format dxfId="5613">
      <pivotArea dataOnly="0" labelOnly="1" grandCol="1" outline="0" fieldPosition="0"/>
    </format>
    <format dxfId="5612">
      <pivotArea outline="0" collapsedLevelsAreSubtotals="1" fieldPosition="0"/>
    </format>
    <format dxfId="5611">
      <pivotArea dataOnly="0" labelOnly="1" grandRow="1" outline="0" fieldPosition="0"/>
    </format>
    <format dxfId="5610">
      <pivotArea dataOnly="0" labelOnly="1" outline="0" fieldPosition="0">
        <references count="1">
          <reference field="13" count="0"/>
        </references>
      </pivotArea>
    </format>
    <format dxfId="5609">
      <pivotArea dataOnly="0" labelOnly="1" grandCol="1" outline="0" fieldPosition="0"/>
    </format>
    <format dxfId="5608">
      <pivotArea outline="0" collapsedLevelsAreSubtotals="1" fieldPosition="0"/>
    </format>
    <format dxfId="5607">
      <pivotArea dataOnly="0" labelOnly="1" grandRow="1" outline="0" fieldPosition="0"/>
    </format>
    <format dxfId="5606">
      <pivotArea dataOnly="0" labelOnly="1" outline="0" fieldPosition="0">
        <references count="1">
          <reference field="13" count="0"/>
        </references>
      </pivotArea>
    </format>
    <format dxfId="5605">
      <pivotArea dataOnly="0" labelOnly="1" grandCol="1" outline="0" fieldPosition="0"/>
    </format>
    <format dxfId="5604">
      <pivotArea dataOnly="0" labelOnly="1" outline="0" fieldPosition="0">
        <references count="1">
          <reference field="13" count="0"/>
        </references>
      </pivotArea>
    </format>
    <format dxfId="5603">
      <pivotArea dataOnly="0" labelOnly="1" grandCol="1" outline="0" fieldPosition="0"/>
    </format>
    <format dxfId="5602">
      <pivotArea dataOnly="0" labelOnly="1" outline="0" fieldPosition="0">
        <references count="1">
          <reference field="13" count="0"/>
        </references>
      </pivotArea>
    </format>
    <format dxfId="5601">
      <pivotArea dataOnly="0" labelOnly="1" grandCol="1" outline="0" fieldPosition="0"/>
    </format>
    <format dxfId="5600">
      <pivotArea outline="0" collapsedLevelsAreSubtotals="1" fieldPosition="0"/>
    </format>
    <format dxfId="5599">
      <pivotArea dataOnly="0" labelOnly="1" grandRow="1" outline="0" fieldPosition="0"/>
    </format>
    <format dxfId="5598">
      <pivotArea dataOnly="0" labelOnly="1" outline="0" fieldPosition="0">
        <references count="1">
          <reference field="13" count="0"/>
        </references>
      </pivotArea>
    </format>
    <format dxfId="5597">
      <pivotArea dataOnly="0" labelOnly="1" grandCol="1" outline="0" fieldPosition="0"/>
    </format>
    <format dxfId="5596">
      <pivotArea outline="0" collapsedLevelsAreSubtotals="1" fieldPosition="0"/>
    </format>
    <format dxfId="5595">
      <pivotArea dataOnly="0" labelOnly="1" grandRow="1" outline="0" fieldPosition="0"/>
    </format>
    <format dxfId="5594">
      <pivotArea dataOnly="0" labelOnly="1" outline="0" fieldPosition="0">
        <references count="1">
          <reference field="13" count="0"/>
        </references>
      </pivotArea>
    </format>
    <format dxfId="5593">
      <pivotArea dataOnly="0" labelOnly="1" grandCol="1" outline="0" fieldPosition="0"/>
    </format>
    <format dxfId="5592">
      <pivotArea outline="0" collapsedLevelsAreSubtotals="1" fieldPosition="0"/>
    </format>
    <format dxfId="5591">
      <pivotArea dataOnly="0" labelOnly="1" grandRow="1" outline="0" fieldPosition="0"/>
    </format>
    <format dxfId="5590">
      <pivotArea dataOnly="0" labelOnly="1" outline="0" fieldPosition="0">
        <references count="1">
          <reference field="13" count="0"/>
        </references>
      </pivotArea>
    </format>
    <format dxfId="5589">
      <pivotArea dataOnly="0" labelOnly="1" grandCol="1" outline="0" fieldPosition="0"/>
    </format>
    <format dxfId="5588">
      <pivotArea type="topRight" dataOnly="0" labelOnly="1" outline="0" fieldPosition="0"/>
    </format>
    <format dxfId="5587">
      <pivotArea type="topRight" dataOnly="0" labelOnly="1" outline="0" fieldPosition="0"/>
    </format>
    <format dxfId="5586">
      <pivotArea dataOnly="0" labelOnly="1" outline="0" fieldPosition="0">
        <references count="1">
          <reference field="13" count="0"/>
        </references>
      </pivotArea>
    </format>
    <format dxfId="5585">
      <pivotArea dataOnly="0" labelOnly="1" grandCol="1" outline="0" fieldPosition="0"/>
    </format>
    <format dxfId="5584">
      <pivotArea outline="0" collapsedLevelsAreSubtotals="1" fieldPosition="0"/>
    </format>
    <format dxfId="5583">
      <pivotArea dataOnly="0" labelOnly="1" grandRow="1" outline="0" fieldPosition="0"/>
    </format>
    <format dxfId="5582">
      <pivotArea dataOnly="0" labelOnly="1" outline="0" fieldPosition="0">
        <references count="1">
          <reference field="13" count="0"/>
        </references>
      </pivotArea>
    </format>
    <format dxfId="5581">
      <pivotArea dataOnly="0" labelOnly="1" grandCol="1" outline="0" fieldPosition="0"/>
    </format>
    <format dxfId="5580">
      <pivotArea outline="0" collapsedLevelsAreSubtotals="1" fieldPosition="0"/>
    </format>
    <format dxfId="5579">
      <pivotArea dataOnly="0" labelOnly="1" grandRow="1" outline="0" fieldPosition="0"/>
    </format>
    <format dxfId="5578">
      <pivotArea dataOnly="0" labelOnly="1" outline="0" fieldPosition="0">
        <references count="1">
          <reference field="13" count="0"/>
        </references>
      </pivotArea>
    </format>
    <format dxfId="5577">
      <pivotArea dataOnly="0" labelOnly="1" grandCol="1" outline="0" fieldPosition="0"/>
    </format>
    <format dxfId="5576">
      <pivotArea outline="0" collapsedLevelsAreSubtotals="1" fieldPosition="0"/>
    </format>
    <format dxfId="5575">
      <pivotArea dataOnly="0" labelOnly="1" grandRow="1" outline="0" fieldPosition="0"/>
    </format>
    <format dxfId="5574">
      <pivotArea dataOnly="0" labelOnly="1" outline="0" fieldPosition="0">
        <references count="1">
          <reference field="13" count="0"/>
        </references>
      </pivotArea>
    </format>
    <format dxfId="5573">
      <pivotArea dataOnly="0" labelOnly="1" grandCol="1" outline="0" fieldPosition="0"/>
    </format>
    <format dxfId="5572">
      <pivotArea dataOnly="0" labelOnly="1" outline="0" fieldPosition="0">
        <references count="1">
          <reference field="13" count="0"/>
        </references>
      </pivotArea>
    </format>
    <format dxfId="5571">
      <pivotArea dataOnly="0" labelOnly="1" grandCol="1" outline="0" fieldPosition="0"/>
    </format>
    <format dxfId="5570">
      <pivotArea grandRow="1" outline="0" collapsedLevelsAreSubtotals="1" fieldPosition="0"/>
    </format>
    <format dxfId="5569">
      <pivotArea dataOnly="0" labelOnly="1" grandRow="1" outline="0" fieldPosition="0"/>
    </format>
    <format dxfId="5568">
      <pivotArea outline="0" collapsedLevelsAreSubtotals="1" fieldPosition="0"/>
    </format>
    <format dxfId="5567">
      <pivotArea dataOnly="0" labelOnly="1" grandRow="1" outline="0" fieldPosition="0"/>
    </format>
    <format dxfId="5566">
      <pivotArea dataOnly="0" labelOnly="1" outline="0" fieldPosition="0">
        <references count="1">
          <reference field="13" count="0"/>
        </references>
      </pivotArea>
    </format>
    <format dxfId="5565">
      <pivotArea dataOnly="0" labelOnly="1" grandCol="1" outline="0" fieldPosition="0"/>
    </format>
    <format dxfId="5564">
      <pivotArea outline="0" collapsedLevelsAreSubtotals="1" fieldPosition="0"/>
    </format>
    <format dxfId="5563">
      <pivotArea dataOnly="0" labelOnly="1" grandRow="1" outline="0" fieldPosition="0"/>
    </format>
    <format dxfId="5562">
      <pivotArea dataOnly="0" labelOnly="1" outline="0" fieldPosition="0">
        <references count="1">
          <reference field="13" count="0"/>
        </references>
      </pivotArea>
    </format>
    <format dxfId="5561">
      <pivotArea dataOnly="0" labelOnly="1" grandCol="1" outline="0" fieldPosition="0"/>
    </format>
    <format dxfId="5560">
      <pivotArea dataOnly="0" labelOnly="1" outline="0" fieldPosition="0">
        <references count="1">
          <reference field="13" count="0"/>
        </references>
      </pivotArea>
    </format>
    <format dxfId="5559">
      <pivotArea dataOnly="0" labelOnly="1" grandCol="1" outline="0" fieldPosition="0"/>
    </format>
    <format dxfId="5558">
      <pivotArea grandRow="1" outline="0" collapsedLevelsAreSubtotals="1" fieldPosition="0"/>
    </format>
    <format dxfId="5557">
      <pivotArea dataOnly="0" labelOnly="1" grandRow="1" outline="0" fieldPosition="0"/>
    </format>
    <format dxfId="5556">
      <pivotArea outline="0" collapsedLevelsAreSubtotals="1" fieldPosition="0"/>
    </format>
    <format dxfId="5555">
      <pivotArea dataOnly="0" labelOnly="1" grandRow="1" outline="0" fieldPosition="0"/>
    </format>
    <format dxfId="5554">
      <pivotArea dataOnly="0" labelOnly="1" outline="0" fieldPosition="0">
        <references count="1">
          <reference field="13" count="0"/>
        </references>
      </pivotArea>
    </format>
    <format dxfId="5553">
      <pivotArea dataOnly="0" labelOnly="1" grandCol="1" outline="0" fieldPosition="0"/>
    </format>
    <format dxfId="5552">
      <pivotArea outline="0" collapsedLevelsAreSubtotals="1" fieldPosition="0"/>
    </format>
    <format dxfId="5551">
      <pivotArea dataOnly="0" labelOnly="1" grandRow="1" outline="0" fieldPosition="0"/>
    </format>
    <format dxfId="5550">
      <pivotArea dataOnly="0" labelOnly="1" outline="0" fieldPosition="0">
        <references count="1">
          <reference field="13" count="0"/>
        </references>
      </pivotArea>
    </format>
    <format dxfId="5549">
      <pivotArea dataOnly="0" labelOnly="1" grandCol="1" outline="0" fieldPosition="0"/>
    </format>
    <format dxfId="5548">
      <pivotArea dataOnly="0" labelOnly="1" outline="0" fieldPosition="0">
        <references count="1">
          <reference field="13" count="0"/>
        </references>
      </pivotArea>
    </format>
    <format dxfId="5547">
      <pivotArea dataOnly="0" labelOnly="1" grandCol="1" outline="0" fieldPosition="0"/>
    </format>
    <format dxfId="5546">
      <pivotArea outline="0" collapsedLevelsAreSubtotals="1" fieldPosition="0"/>
    </format>
    <format dxfId="5545">
      <pivotArea dataOnly="0" labelOnly="1" grandRow="1" outline="0" fieldPosition="0"/>
    </format>
    <format dxfId="5544">
      <pivotArea outline="0" collapsedLevelsAreSubtotals="1" fieldPosition="0"/>
    </format>
    <format dxfId="5543">
      <pivotArea dataOnly="0" labelOnly="1" grandRow="1" outline="0" fieldPosition="0"/>
    </format>
    <format dxfId="5542">
      <pivotArea grandRow="1" outline="0" collapsedLevelsAreSubtotals="1" fieldPosition="0"/>
    </format>
    <format dxfId="5541">
      <pivotArea dataOnly="0" labelOnly="1" grandRow="1" outline="0" fieldPosition="0"/>
    </format>
    <format dxfId="5540">
      <pivotArea outline="0" collapsedLevelsAreSubtotals="1" fieldPosition="0"/>
    </format>
    <format dxfId="5539">
      <pivotArea dataOnly="0" labelOnly="1" grandRow="1" outline="0" fieldPosition="0"/>
    </format>
    <format dxfId="5538">
      <pivotArea dataOnly="0" labelOnly="1" outline="0" fieldPosition="0">
        <references count="1">
          <reference field="13" count="0"/>
        </references>
      </pivotArea>
    </format>
    <format dxfId="5537">
      <pivotArea dataOnly="0" labelOnly="1" grandCol="1" outline="0" fieldPosition="0"/>
    </format>
    <format dxfId="5536">
      <pivotArea outline="0" collapsedLevelsAreSubtotals="1" fieldPosition="0"/>
    </format>
    <format dxfId="5535">
      <pivotArea dataOnly="0" labelOnly="1" grandRow="1" outline="0" fieldPosition="0"/>
    </format>
    <format dxfId="5534">
      <pivotArea dataOnly="0" labelOnly="1" outline="0" fieldPosition="0">
        <references count="1">
          <reference field="13" count="0"/>
        </references>
      </pivotArea>
    </format>
    <format dxfId="5533">
      <pivotArea dataOnly="0" labelOnly="1" grandCol="1" outline="0" fieldPosition="0"/>
    </format>
    <format dxfId="5532">
      <pivotArea grandRow="1" outline="0" collapsedLevelsAreSubtotals="1" fieldPosition="0"/>
    </format>
    <format dxfId="5531">
      <pivotArea dataOnly="0" labelOnly="1" grandRow="1" outline="0" fieldPosition="0"/>
    </format>
    <format dxfId="5530">
      <pivotArea outline="0" collapsedLevelsAreSubtotals="1" fieldPosition="0"/>
    </format>
    <format dxfId="5529">
      <pivotArea dataOnly="0" labelOnly="1" grandRow="1" outline="0" fieldPosition="0"/>
    </format>
    <format dxfId="5528">
      <pivotArea dataOnly="0" labelOnly="1" outline="0" fieldPosition="0">
        <references count="1">
          <reference field="13" count="0"/>
        </references>
      </pivotArea>
    </format>
    <format dxfId="5527">
      <pivotArea dataOnly="0" labelOnly="1" grandCol="1" outline="0" fieldPosition="0"/>
    </format>
    <format dxfId="5526">
      <pivotArea outline="0" collapsedLevelsAreSubtotals="1" fieldPosition="0"/>
    </format>
    <format dxfId="5525">
      <pivotArea dataOnly="0" labelOnly="1" grandRow="1" outline="0" fieldPosition="0"/>
    </format>
    <format dxfId="5524">
      <pivotArea dataOnly="0" labelOnly="1" outline="0" fieldPosition="0">
        <references count="1">
          <reference field="13" count="0"/>
        </references>
      </pivotArea>
    </format>
    <format dxfId="5523">
      <pivotArea dataOnly="0" labelOnly="1" grandCol="1" outline="0" fieldPosition="0"/>
    </format>
    <format dxfId="5522">
      <pivotArea grandRow="1" outline="0" collapsedLevelsAreSubtotals="1" fieldPosition="0"/>
    </format>
    <format dxfId="5521">
      <pivotArea dataOnly="0" labelOnly="1" grandRow="1" outline="0" fieldPosition="0"/>
    </format>
    <format dxfId="5520">
      <pivotArea dataOnly="0" labelOnly="1" grandRow="1" outline="0" fieldPosition="0"/>
    </format>
    <format dxfId="5519">
      <pivotArea dataOnly="0" labelOnly="1" outline="0" fieldPosition="0">
        <references count="1">
          <reference field="13" count="0"/>
        </references>
      </pivotArea>
    </format>
    <format dxfId="5518">
      <pivotArea dataOnly="0" labelOnly="1" grandCol="1" outline="0" fieldPosition="0"/>
    </format>
    <format dxfId="5517">
      <pivotArea dataOnly="0" labelOnly="1" outline="0" fieldPosition="0">
        <references count="1">
          <reference field="13" count="0"/>
        </references>
      </pivotArea>
    </format>
    <format dxfId="5516">
      <pivotArea dataOnly="0" labelOnly="1" grandCol="1" outline="0" fieldPosition="0"/>
    </format>
    <format dxfId="5515">
      <pivotArea grandRow="1" outline="0" collapsedLevelsAreSubtotals="1" fieldPosition="0"/>
    </format>
    <format dxfId="5514">
      <pivotArea dataOnly="0" labelOnly="1" grandRow="1" outline="0" fieldPosition="0"/>
    </format>
    <format dxfId="5513">
      <pivotArea outline="0" collapsedLevelsAreSubtotals="1" fieldPosition="0"/>
    </format>
    <format dxfId="5512">
      <pivotArea dataOnly="0" labelOnly="1" grandRow="1" outline="0" fieldPosition="0"/>
    </format>
    <format dxfId="5511">
      <pivotArea dataOnly="0" labelOnly="1" grandRow="1" outline="0" fieldPosition="0"/>
    </format>
    <format dxfId="5510">
      <pivotArea outline="0" collapsedLevelsAreSubtotals="1" fieldPosition="0"/>
    </format>
    <format dxfId="5509">
      <pivotArea dataOnly="0" labelOnly="1" grandRow="1" outline="0" fieldPosition="0"/>
    </format>
    <format dxfId="5508">
      <pivotArea dataOnly="0" labelOnly="1" outline="0" fieldPosition="0">
        <references count="1">
          <reference field="13" count="0"/>
        </references>
      </pivotArea>
    </format>
    <format dxfId="5507">
      <pivotArea dataOnly="0" labelOnly="1" grandCol="1" outline="0" fieldPosition="0"/>
    </format>
    <format dxfId="5506">
      <pivotArea outline="0" collapsedLevelsAreSubtotals="1" fieldPosition="0"/>
    </format>
    <format dxfId="5505">
      <pivotArea dataOnly="0" labelOnly="1" grandRow="1" outline="0" fieldPosition="0"/>
    </format>
    <format dxfId="5504">
      <pivotArea dataOnly="0" labelOnly="1" outline="0" fieldPosition="0">
        <references count="1">
          <reference field="13" count="0"/>
        </references>
      </pivotArea>
    </format>
    <format dxfId="5503">
      <pivotArea dataOnly="0" labelOnly="1" grandCol="1" outline="0" fieldPosition="0"/>
    </format>
    <format dxfId="5502">
      <pivotArea outline="0" collapsedLevelsAreSubtotals="1" fieldPosition="0"/>
    </format>
    <format dxfId="5501">
      <pivotArea dataOnly="0" labelOnly="1" grandRow="1" outline="0" fieldPosition="0"/>
    </format>
    <format dxfId="5500">
      <pivotArea dataOnly="0" labelOnly="1" outline="0" fieldPosition="0">
        <references count="1">
          <reference field="13" count="0"/>
        </references>
      </pivotArea>
    </format>
    <format dxfId="5499">
      <pivotArea dataOnly="0" labelOnly="1" grandCol="1" outline="0" fieldPosition="0"/>
    </format>
    <format dxfId="5498">
      <pivotArea dataOnly="0" labelOnly="1" outline="0" fieldPosition="0">
        <references count="1">
          <reference field="13" count="0"/>
        </references>
      </pivotArea>
    </format>
    <format dxfId="5497">
      <pivotArea dataOnly="0" labelOnly="1" grandCol="1" outline="0" fieldPosition="0"/>
    </format>
    <format dxfId="5496">
      <pivotArea dataOnly="0" labelOnly="1" outline="0" fieldPosition="0">
        <references count="1">
          <reference field="13" count="0"/>
        </references>
      </pivotArea>
    </format>
    <format dxfId="5495">
      <pivotArea dataOnly="0" labelOnly="1" grandCol="1" outline="0" fieldPosition="0"/>
    </format>
    <format dxfId="5494">
      <pivotArea dataOnly="0" labelOnly="1" outline="0" fieldPosition="0">
        <references count="1">
          <reference field="13" count="0"/>
        </references>
      </pivotArea>
    </format>
    <format dxfId="5493">
      <pivotArea dataOnly="0" labelOnly="1" grandCol="1" outline="0" fieldPosition="0"/>
    </format>
    <format dxfId="5492">
      <pivotArea outline="0" collapsedLevelsAreSubtotals="1" fieldPosition="0"/>
    </format>
    <format dxfId="5491">
      <pivotArea dataOnly="0" labelOnly="1" grandRow="1" outline="0" fieldPosition="0"/>
    </format>
    <format dxfId="5490">
      <pivotArea dataOnly="0" labelOnly="1" outline="0" fieldPosition="0">
        <references count="1">
          <reference field="13" count="0"/>
        </references>
      </pivotArea>
    </format>
    <format dxfId="5489">
      <pivotArea dataOnly="0" labelOnly="1" grandCol="1" outline="0" fieldPosition="0"/>
    </format>
    <format dxfId="5488">
      <pivotArea outline="0" collapsedLevelsAreSubtotals="1" fieldPosition="0"/>
    </format>
    <format dxfId="5487">
      <pivotArea dataOnly="0" labelOnly="1" grandRow="1" outline="0" fieldPosition="0"/>
    </format>
    <format dxfId="5486">
      <pivotArea dataOnly="0" labelOnly="1" outline="0" fieldPosition="0">
        <references count="1">
          <reference field="13" count="0"/>
        </references>
      </pivotArea>
    </format>
    <format dxfId="5485">
      <pivotArea dataOnly="0" labelOnly="1" grandCol="1" outline="0" fieldPosition="0"/>
    </format>
    <format dxfId="5484">
      <pivotArea dataOnly="0" labelOnly="1" outline="0" fieldPosition="0">
        <references count="1">
          <reference field="13" count="0"/>
        </references>
      </pivotArea>
    </format>
    <format dxfId="5483">
      <pivotArea dataOnly="0" labelOnly="1" grandCol="1" outline="0" fieldPosition="0"/>
    </format>
    <format dxfId="5482">
      <pivotArea dataOnly="0" labelOnly="1" grandRow="1" outline="0" fieldPosition="0"/>
    </format>
    <format dxfId="5481">
      <pivotArea outline="0" collapsedLevelsAreSubtotals="1" fieldPosition="0"/>
    </format>
    <format dxfId="5480">
      <pivotArea dataOnly="0" labelOnly="1" grandRow="1" outline="0" fieldPosition="0"/>
    </format>
    <format dxfId="5479">
      <pivotArea dataOnly="0" labelOnly="1" outline="0" fieldPosition="0">
        <references count="1">
          <reference field="13" count="0"/>
        </references>
      </pivotArea>
    </format>
    <format dxfId="5478">
      <pivotArea dataOnly="0" labelOnly="1" grandCol="1" outline="0" fieldPosition="0"/>
    </format>
    <format dxfId="5477">
      <pivotArea outline="0" collapsedLevelsAreSubtotals="1" fieldPosition="0"/>
    </format>
    <format dxfId="5476">
      <pivotArea field="13" type="button" dataOnly="0" labelOnly="1" outline="0" axis="axisCol" fieldPosition="0"/>
    </format>
    <format dxfId="5475">
      <pivotArea type="topRight" dataOnly="0" labelOnly="1" outline="0" fieldPosition="0"/>
    </format>
    <format dxfId="5474">
      <pivotArea dataOnly="0" labelOnly="1" outline="0" fieldPosition="0">
        <references count="1">
          <reference field="13" count="0"/>
        </references>
      </pivotArea>
    </format>
    <format dxfId="5473">
      <pivotArea dataOnly="0" labelOnly="1" grandCol="1" outline="0" fieldPosition="0"/>
    </format>
    <format dxfId="5472">
      <pivotArea outline="0" collapsedLevelsAreSubtotals="1" fieldPosition="0"/>
    </format>
    <format dxfId="5471">
      <pivotArea dataOnly="0" labelOnly="1" grandRow="1" outline="0" fieldPosition="0"/>
    </format>
    <format dxfId="5470">
      <pivotArea dataOnly="0" labelOnly="1" outline="0" fieldPosition="0">
        <references count="1">
          <reference field="13" count="0"/>
        </references>
      </pivotArea>
    </format>
    <format dxfId="5469">
      <pivotArea dataOnly="0" labelOnly="1" grandCol="1" outline="0" fieldPosition="0"/>
    </format>
    <format dxfId="5468">
      <pivotArea outline="0" collapsedLevelsAreSubtotals="1" fieldPosition="0"/>
    </format>
    <format dxfId="5467">
      <pivotArea dataOnly="0" labelOnly="1" grandRow="1" outline="0" fieldPosition="0"/>
    </format>
    <format dxfId="5466">
      <pivotArea dataOnly="0" labelOnly="1" outline="0" fieldPosition="0">
        <references count="1">
          <reference field="13" count="0"/>
        </references>
      </pivotArea>
    </format>
    <format dxfId="5465">
      <pivotArea dataOnly="0" labelOnly="1" grandCol="1" outline="0" fieldPosition="0"/>
    </format>
    <format dxfId="5464">
      <pivotArea dataOnly="0" labelOnly="1" outline="0" fieldPosition="0">
        <references count="1">
          <reference field="13" count="0"/>
        </references>
      </pivotArea>
    </format>
    <format dxfId="5463">
      <pivotArea dataOnly="0" labelOnly="1" grandCol="1" outline="0" fieldPosition="0"/>
    </format>
    <format dxfId="5462">
      <pivotArea dataOnly="0" labelOnly="1" grandRow="1" outline="0" fieldPosition="0"/>
    </format>
    <format dxfId="5461">
      <pivotArea outline="0" collapsedLevelsAreSubtotals="1" fieldPosition="0"/>
    </format>
    <format dxfId="5460">
      <pivotArea dataOnly="0" labelOnly="1" grandRow="1" outline="0" fieldPosition="0"/>
    </format>
    <format dxfId="5459">
      <pivotArea dataOnly="0" labelOnly="1" outline="0" fieldPosition="0">
        <references count="1">
          <reference field="13" count="0"/>
        </references>
      </pivotArea>
    </format>
    <format dxfId="5458">
      <pivotArea dataOnly="0" labelOnly="1" grandCol="1" outline="0" fieldPosition="0"/>
    </format>
    <format dxfId="5457">
      <pivotArea outline="0" collapsedLevelsAreSubtotals="1" fieldPosition="0"/>
    </format>
    <format dxfId="5456">
      <pivotArea dataOnly="0" labelOnly="1" grandRow="1" outline="0" fieldPosition="0"/>
    </format>
    <format dxfId="5455">
      <pivotArea dataOnly="0" labelOnly="1" outline="0" fieldPosition="0">
        <references count="1">
          <reference field="13" count="0"/>
        </references>
      </pivotArea>
    </format>
    <format dxfId="5454">
      <pivotArea dataOnly="0" labelOnly="1" grandCol="1" outline="0" fieldPosition="0"/>
    </format>
    <format dxfId="5453">
      <pivotArea outline="0" collapsedLevelsAreSubtotals="1" fieldPosition="0"/>
    </format>
    <format dxfId="5452">
      <pivotArea dataOnly="0" labelOnly="1" grandRow="1" outline="0" fieldPosition="0"/>
    </format>
    <format dxfId="5451">
      <pivotArea dataOnly="0" labelOnly="1" outline="0" fieldPosition="0">
        <references count="1">
          <reference field="13" count="0"/>
        </references>
      </pivotArea>
    </format>
    <format dxfId="5450">
      <pivotArea dataOnly="0" labelOnly="1" grandCol="1" outline="0" fieldPosition="0"/>
    </format>
    <format dxfId="5449">
      <pivotArea dataOnly="0" labelOnly="1" grandRow="1" outline="0" fieldPosition="0"/>
    </format>
    <format dxfId="5448">
      <pivotArea outline="0" collapsedLevelsAreSubtotals="1" fieldPosition="0"/>
    </format>
    <format dxfId="5447">
      <pivotArea field="15" type="button" dataOnly="0" labelOnly="1" outline="0" axis="axisRow" fieldPosition="0"/>
    </format>
    <format dxfId="5446">
      <pivotArea dataOnly="0" labelOnly="1" outline="0" fieldPosition="0">
        <references count="1">
          <reference field="15" count="0"/>
        </references>
      </pivotArea>
    </format>
    <format dxfId="5445">
      <pivotArea dataOnly="0" labelOnly="1" grandRow="1" outline="0" fieldPosition="0"/>
    </format>
    <format dxfId="5444">
      <pivotArea dataOnly="0" labelOnly="1" outline="0" fieldPosition="0">
        <references count="1">
          <reference field="13" count="0"/>
        </references>
      </pivotArea>
    </format>
    <format dxfId="5443">
      <pivotArea dataOnly="0" labelOnly="1" grandCol="1" outline="0" fieldPosition="0"/>
    </format>
    <format dxfId="5442">
      <pivotArea outline="0" collapsedLevelsAreSubtotals="1" fieldPosition="0"/>
    </format>
    <format dxfId="5441">
      <pivotArea field="15" type="button" dataOnly="0" labelOnly="1" outline="0" axis="axisRow" fieldPosition="0"/>
    </format>
    <format dxfId="5440">
      <pivotArea dataOnly="0" labelOnly="1" outline="0" fieldPosition="0">
        <references count="1">
          <reference field="15" count="0"/>
        </references>
      </pivotArea>
    </format>
    <format dxfId="5439">
      <pivotArea dataOnly="0" labelOnly="1" grandRow="1" outline="0" fieldPosition="0"/>
    </format>
    <format dxfId="5438">
      <pivotArea dataOnly="0" labelOnly="1" outline="0" fieldPosition="0">
        <references count="1">
          <reference field="13" count="0"/>
        </references>
      </pivotArea>
    </format>
    <format dxfId="5437">
      <pivotArea dataOnly="0" labelOnly="1" grandCol="1" outline="0" fieldPosition="0"/>
    </format>
    <format dxfId="5436">
      <pivotArea outline="0" collapsedLevelsAreSubtotals="1" fieldPosition="0"/>
    </format>
    <format dxfId="5435">
      <pivotArea field="15" type="button" dataOnly="0" labelOnly="1" outline="0" axis="axisRow" fieldPosition="0"/>
    </format>
    <format dxfId="5434">
      <pivotArea dataOnly="0" labelOnly="1" outline="0" fieldPosition="0">
        <references count="1">
          <reference field="15" count="0"/>
        </references>
      </pivotArea>
    </format>
    <format dxfId="5433">
      <pivotArea dataOnly="0" labelOnly="1" grandRow="1" outline="0" fieldPosition="0"/>
    </format>
    <format dxfId="5432">
      <pivotArea dataOnly="0" labelOnly="1" outline="0" fieldPosition="0">
        <references count="1">
          <reference field="13" count="0"/>
        </references>
      </pivotArea>
    </format>
    <format dxfId="5431">
      <pivotArea dataOnly="0" labelOnly="1" grandCol="1" outline="0" fieldPosition="0"/>
    </format>
    <format dxfId="5430">
      <pivotArea field="15" type="button" dataOnly="0" labelOnly="1" outline="0" axis="axisRow" fieldPosition="0"/>
    </format>
    <format dxfId="5429">
      <pivotArea dataOnly="0" labelOnly="1" outline="0" fieldPosition="0">
        <references count="1">
          <reference field="13" count="0"/>
        </references>
      </pivotArea>
    </format>
    <format dxfId="5428">
      <pivotArea dataOnly="0" labelOnly="1" grandCol="1" outline="0" fieldPosition="0"/>
    </format>
    <format dxfId="5427">
      <pivotArea dataOnly="0" labelOnly="1" grandRow="1" outline="0" fieldPosition="0"/>
    </format>
    <format dxfId="5426">
      <pivotArea type="all" dataOnly="0" outline="0" fieldPosition="0"/>
    </format>
    <format dxfId="5425">
      <pivotArea outline="0" collapsedLevelsAreSubtotals="1" fieldPosition="0"/>
    </format>
    <format dxfId="5424">
      <pivotArea field="15" type="button" dataOnly="0" labelOnly="1" outline="0" axis="axisRow" fieldPosition="0"/>
    </format>
    <format dxfId="5423">
      <pivotArea dataOnly="0" labelOnly="1" outline="0" fieldPosition="0">
        <references count="1">
          <reference field="15" count="0"/>
        </references>
      </pivotArea>
    </format>
    <format dxfId="5422">
      <pivotArea dataOnly="0" labelOnly="1" grandRow="1" outline="0" fieldPosition="0"/>
    </format>
    <format dxfId="5421">
      <pivotArea dataOnly="0" labelOnly="1" outline="0" fieldPosition="0">
        <references count="1">
          <reference field="13" count="0"/>
        </references>
      </pivotArea>
    </format>
    <format dxfId="5420">
      <pivotArea dataOnly="0" labelOnly="1" grandCol="1" outline="0" fieldPosition="0"/>
    </format>
    <format dxfId="5419">
      <pivotArea type="all" dataOnly="0" outline="0" fieldPosition="0"/>
    </format>
    <format dxfId="5418">
      <pivotArea outline="0" collapsedLevelsAreSubtotals="1" fieldPosition="0"/>
    </format>
    <format dxfId="5417">
      <pivotArea field="15" type="button" dataOnly="0" labelOnly="1" outline="0" axis="axisRow" fieldPosition="0"/>
    </format>
    <format dxfId="5416">
      <pivotArea dataOnly="0" labelOnly="1" outline="0" fieldPosition="0">
        <references count="1">
          <reference field="15" count="0"/>
        </references>
      </pivotArea>
    </format>
    <format dxfId="5415">
      <pivotArea dataOnly="0" labelOnly="1" grandRow="1" outline="0" fieldPosition="0"/>
    </format>
    <format dxfId="5414">
      <pivotArea dataOnly="0" labelOnly="1" outline="0" fieldPosition="0">
        <references count="1">
          <reference field="13" count="0"/>
        </references>
      </pivotArea>
    </format>
    <format dxfId="5413">
      <pivotArea dataOnly="0" labelOnly="1" grandCol="1" outline="0" fieldPosition="0"/>
    </format>
    <format dxfId="5412">
      <pivotArea outline="0" collapsedLevelsAreSubtotals="1" fieldPosition="0"/>
    </format>
    <format dxfId="5411">
      <pivotArea field="15" type="button" dataOnly="0" labelOnly="1" outline="0" axis="axisRow" fieldPosition="0"/>
    </format>
    <format dxfId="5410">
      <pivotArea dataOnly="0" labelOnly="1" outline="0" fieldPosition="0">
        <references count="1">
          <reference field="15" count="0"/>
        </references>
      </pivotArea>
    </format>
    <format dxfId="5409">
      <pivotArea dataOnly="0" labelOnly="1" grandRow="1" outline="0" fieldPosition="0"/>
    </format>
    <format dxfId="5408">
      <pivotArea dataOnly="0" labelOnly="1" outline="0" fieldPosition="0">
        <references count="1">
          <reference field="13" count="0"/>
        </references>
      </pivotArea>
    </format>
    <format dxfId="5407">
      <pivotArea dataOnly="0" labelOnly="1" grandCol="1" outline="0" fieldPosition="0"/>
    </format>
    <format dxfId="5406">
      <pivotArea field="15" type="button" dataOnly="0" labelOnly="1" outline="0" axis="axisRow" fieldPosition="0"/>
    </format>
    <format dxfId="5405">
      <pivotArea dataOnly="0" labelOnly="1" outline="0" fieldPosition="0">
        <references count="1">
          <reference field="13" count="0"/>
        </references>
      </pivotArea>
    </format>
    <format dxfId="5404">
      <pivotArea dataOnly="0" labelOnly="1" grandCol="1" outline="0" fieldPosition="0"/>
    </format>
    <format dxfId="5403">
      <pivotArea grandRow="1" outline="0" collapsedLevelsAreSubtotals="1" fieldPosition="0"/>
    </format>
    <format dxfId="5402">
      <pivotArea dataOnly="0" labelOnly="1" grandRow="1" outline="0" fieldPosition="0"/>
    </format>
    <format dxfId="5401">
      <pivotArea type="all" dataOnly="0" outline="0" fieldPosition="0"/>
    </format>
    <format dxfId="5400">
      <pivotArea outline="0" collapsedLevelsAreSubtotals="1" fieldPosition="0"/>
    </format>
    <format dxfId="5399">
      <pivotArea type="origin" dataOnly="0" labelOnly="1" outline="0" fieldPosition="0"/>
    </format>
    <format dxfId="5398">
      <pivotArea field="13" type="button" dataOnly="0" labelOnly="1" outline="0" axis="axisCol" fieldPosition="0"/>
    </format>
    <format dxfId="5397">
      <pivotArea type="topRight" dataOnly="0" labelOnly="1" outline="0" fieldPosition="0"/>
    </format>
    <format dxfId="5396">
      <pivotArea field="15" type="button" dataOnly="0" labelOnly="1" outline="0" axis="axisRow" fieldPosition="0"/>
    </format>
    <format dxfId="5395">
      <pivotArea dataOnly="0" labelOnly="1" outline="0" fieldPosition="0">
        <references count="1">
          <reference field="15" count="0"/>
        </references>
      </pivotArea>
    </format>
    <format dxfId="5394">
      <pivotArea dataOnly="0" labelOnly="1" grandRow="1" outline="0" fieldPosition="0"/>
    </format>
    <format dxfId="5393">
      <pivotArea dataOnly="0" labelOnly="1" outline="0" fieldPosition="0">
        <references count="1">
          <reference field="13" count="0"/>
        </references>
      </pivotArea>
    </format>
    <format dxfId="539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6060">
      <pivotArea type="all" dataOnly="0" outline="0" fieldPosition="0"/>
    </format>
    <format dxfId="6059">
      <pivotArea outline="0" collapsedLevelsAreSubtotals="1" fieldPosition="0"/>
    </format>
    <format dxfId="6058">
      <pivotArea dataOnly="0" labelOnly="1" grandRow="1" outline="0" fieldPosition="0"/>
    </format>
    <format dxfId="6057">
      <pivotArea type="all" dataOnly="0" outline="0" fieldPosition="0"/>
    </format>
    <format dxfId="6056">
      <pivotArea outline="0" collapsedLevelsAreSubtotals="1" fieldPosition="0"/>
    </format>
    <format dxfId="6055">
      <pivotArea dataOnly="0" labelOnly="1" grandRow="1" outline="0" fieldPosition="0"/>
    </format>
    <format dxfId="6054">
      <pivotArea type="all" dataOnly="0" outline="0" fieldPosition="0"/>
    </format>
    <format dxfId="6053">
      <pivotArea type="all" dataOnly="0" outline="0" fieldPosition="0"/>
    </format>
    <format dxfId="6052">
      <pivotArea outline="0" collapsedLevelsAreSubtotals="1" fieldPosition="0"/>
    </format>
    <format dxfId="6051">
      <pivotArea grandRow="1" outline="0" collapsedLevelsAreSubtotals="1" fieldPosition="0"/>
    </format>
    <format dxfId="6050">
      <pivotArea dataOnly="0" labelOnly="1" grandRow="1" outline="0" fieldPosition="0"/>
    </format>
    <format dxfId="6049">
      <pivotArea type="all" dataOnly="0" outline="0" fieldPosition="0"/>
    </format>
    <format dxfId="6048">
      <pivotArea outline="0" collapsedLevelsAreSubtotals="1" fieldPosition="0"/>
    </format>
    <format dxfId="6047">
      <pivotArea dataOnly="0" labelOnly="1" grandRow="1" outline="0" fieldPosition="0"/>
    </format>
    <format dxfId="6046">
      <pivotArea type="all" dataOnly="0" outline="0" fieldPosition="0"/>
    </format>
    <format dxfId="6045">
      <pivotArea outline="0" collapsedLevelsAreSubtotals="1" fieldPosition="0"/>
    </format>
    <format dxfId="6044">
      <pivotArea type="all" dataOnly="0" outline="0" fieldPosition="0"/>
    </format>
    <format dxfId="6043">
      <pivotArea outline="0" collapsedLevelsAreSubtotals="1" fieldPosition="0"/>
    </format>
    <format dxfId="6042">
      <pivotArea grandRow="1" outline="0" collapsedLevelsAreSubtotals="1" fieldPosition="0"/>
    </format>
    <format dxfId="6041">
      <pivotArea dataOnly="0" labelOnly="1" grandRow="1" outline="0" fieldPosition="0"/>
    </format>
    <format dxfId="6040">
      <pivotArea grandRow="1" outline="0" collapsedLevelsAreSubtotals="1" fieldPosition="0"/>
    </format>
    <format dxfId="6039">
      <pivotArea dataOnly="0" labelOnly="1" grandRow="1" outline="0" fieldPosition="0"/>
    </format>
    <format dxfId="6038">
      <pivotArea outline="0" collapsedLevelsAreSubtotals="1" fieldPosition="0"/>
    </format>
    <format dxfId="6037">
      <pivotArea dataOnly="0" labelOnly="1" grandRow="1" outline="0" fieldPosition="0"/>
    </format>
    <format dxfId="6036">
      <pivotArea type="all" dataOnly="0" outline="0" fieldPosition="0"/>
    </format>
    <format dxfId="6035">
      <pivotArea outline="0" collapsedLevelsAreSubtotals="1" fieldPosition="0"/>
    </format>
    <format dxfId="6034">
      <pivotArea dataOnly="0" labelOnly="1" grandRow="1" outline="0" fieldPosition="0"/>
    </format>
    <format dxfId="6033">
      <pivotArea type="all" dataOnly="0" outline="0" fieldPosition="0"/>
    </format>
    <format dxfId="6032">
      <pivotArea outline="0" collapsedLevelsAreSubtotals="1" fieldPosition="0"/>
    </format>
    <format dxfId="6031">
      <pivotArea dataOnly="0" labelOnly="1" grandRow="1" outline="0" fieldPosition="0"/>
    </format>
    <format dxfId="6030">
      <pivotArea grandRow="1" outline="0" collapsedLevelsAreSubtotals="1" fieldPosition="0"/>
    </format>
    <format dxfId="6029">
      <pivotArea dataOnly="0" labelOnly="1" grandRow="1" outline="0" fieldPosition="0"/>
    </format>
    <format dxfId="6028">
      <pivotArea type="all" dataOnly="0" outline="0" fieldPosition="0"/>
    </format>
    <format dxfId="6027">
      <pivotArea outline="0" collapsedLevelsAreSubtotals="1" fieldPosition="0"/>
    </format>
    <format dxfId="6026">
      <pivotArea dataOnly="0" labelOnly="1" grandRow="1" outline="0" fieldPosition="0"/>
    </format>
    <format dxfId="6025">
      <pivotArea type="all" dataOnly="0" outline="0" fieldPosition="0"/>
    </format>
    <format dxfId="6024">
      <pivotArea outline="0" collapsedLevelsAreSubtotals="1" fieldPosition="0"/>
    </format>
    <format dxfId="6023">
      <pivotArea dataOnly="0" labelOnly="1" grandRow="1" outline="0" fieldPosition="0"/>
    </format>
    <format dxfId="6022">
      <pivotArea grandRow="1" outline="0" collapsedLevelsAreSubtotals="1" fieldPosition="0"/>
    </format>
    <format dxfId="6021">
      <pivotArea dataOnly="0" labelOnly="1" grandRow="1" outline="0" fieldPosition="0"/>
    </format>
    <format dxfId="6020">
      <pivotArea grandRow="1" outline="0" collapsedLevelsAreSubtotals="1" fieldPosition="0"/>
    </format>
    <format dxfId="6019">
      <pivotArea dataOnly="0" labelOnly="1" grandRow="1" outline="0" fieldPosition="0"/>
    </format>
    <format dxfId="6018">
      <pivotArea type="all" dataOnly="0" outline="0" fieldPosition="0"/>
    </format>
    <format dxfId="6017">
      <pivotArea outline="0" collapsedLevelsAreSubtotals="1" fieldPosition="0"/>
    </format>
    <format dxfId="6016">
      <pivotArea dataOnly="0" labelOnly="1" grandRow="1" outline="0" fieldPosition="0"/>
    </format>
    <format dxfId="6015">
      <pivotArea type="all" dataOnly="0" outline="0" fieldPosition="0"/>
    </format>
    <format dxfId="6014">
      <pivotArea outline="0" collapsedLevelsAreSubtotals="1" fieldPosition="0"/>
    </format>
    <format dxfId="6013">
      <pivotArea dataOnly="0" labelOnly="1" grandRow="1" outline="0" fieldPosition="0"/>
    </format>
    <format dxfId="6012">
      <pivotArea grandRow="1" outline="0" collapsedLevelsAreSubtotals="1" fieldPosition="0"/>
    </format>
    <format dxfId="6011">
      <pivotArea dataOnly="0" labelOnly="1" grandRow="1" outline="0" fieldPosition="0"/>
    </format>
    <format dxfId="6010">
      <pivotArea type="all" dataOnly="0" outline="0" fieldPosition="0"/>
    </format>
    <format dxfId="6009">
      <pivotArea outline="0" collapsedLevelsAreSubtotals="1" fieldPosition="0"/>
    </format>
    <format dxfId="6008">
      <pivotArea dataOnly="0" labelOnly="1" grandRow="1" outline="0" fieldPosition="0"/>
    </format>
    <format dxfId="6007">
      <pivotArea type="all" dataOnly="0" outline="0" fieldPosition="0"/>
    </format>
    <format dxfId="6006">
      <pivotArea outline="0" collapsedLevelsAreSubtotals="1" fieldPosition="0"/>
    </format>
    <format dxfId="6005">
      <pivotArea dataOnly="0" labelOnly="1" grandRow="1" outline="0" fieldPosition="0"/>
    </format>
    <format dxfId="6004">
      <pivotArea type="all" dataOnly="0" outline="0" fieldPosition="0"/>
    </format>
    <format dxfId="6003">
      <pivotArea outline="0" collapsedLevelsAreSubtotals="1" fieldPosition="0"/>
    </format>
    <format dxfId="6002">
      <pivotArea dataOnly="0" labelOnly="1" grandRow="1" outline="0" fieldPosition="0"/>
    </format>
    <format dxfId="6001">
      <pivotArea grandRow="1" outline="0" collapsedLevelsAreSubtotals="1" fieldPosition="0"/>
    </format>
    <format dxfId="6000">
      <pivotArea dataOnly="0" labelOnly="1" grandRow="1" outline="0" fieldPosition="0"/>
    </format>
    <format dxfId="5999">
      <pivotArea type="all" dataOnly="0" outline="0" fieldPosition="0"/>
    </format>
    <format dxfId="5998">
      <pivotArea outline="0" collapsedLevelsAreSubtotals="1" fieldPosition="0"/>
    </format>
    <format dxfId="5997">
      <pivotArea dataOnly="0" labelOnly="1" grandRow="1" outline="0" fieldPosition="0"/>
    </format>
    <format dxfId="5996">
      <pivotArea grandRow="1" outline="0" collapsedLevelsAreSubtotals="1" fieldPosition="0"/>
    </format>
    <format dxfId="5995">
      <pivotArea dataOnly="0" labelOnly="1" grandRow="1" outline="0" fieldPosition="0"/>
    </format>
    <format dxfId="5994">
      <pivotArea type="all" dataOnly="0" outline="0" fieldPosition="0"/>
    </format>
    <format dxfId="5993">
      <pivotArea outline="0" collapsedLevelsAreSubtotals="1" fieldPosition="0"/>
    </format>
    <format dxfId="5992">
      <pivotArea dataOnly="0" labelOnly="1" grandRow="1" outline="0" fieldPosition="0"/>
    </format>
    <format dxfId="5991">
      <pivotArea grandRow="1" outline="0" collapsedLevelsAreSubtotals="1" fieldPosition="0"/>
    </format>
    <format dxfId="5990">
      <pivotArea dataOnly="0" labelOnly="1" grandRow="1" outline="0" fieldPosition="0"/>
    </format>
    <format dxfId="5989">
      <pivotArea type="all" dataOnly="0" outline="0" fieldPosition="0"/>
    </format>
    <format dxfId="5988">
      <pivotArea outline="0" collapsedLevelsAreSubtotals="1" fieldPosition="0"/>
    </format>
    <format dxfId="5987">
      <pivotArea dataOnly="0" labelOnly="1" grandRow="1" outline="0" fieldPosition="0"/>
    </format>
    <format dxfId="5986">
      <pivotArea type="all" dataOnly="0" outline="0" fieldPosition="0"/>
    </format>
    <format dxfId="5985">
      <pivotArea outline="0" collapsedLevelsAreSubtotals="1" fieldPosition="0"/>
    </format>
    <format dxfId="5984">
      <pivotArea dataOnly="0" labelOnly="1" grandRow="1" outline="0" fieldPosition="0"/>
    </format>
    <format dxfId="5983">
      <pivotArea type="all" dataOnly="0" outline="0" fieldPosition="0"/>
    </format>
    <format dxfId="5982">
      <pivotArea outline="0" collapsedLevelsAreSubtotals="1" fieldPosition="0"/>
    </format>
    <format dxfId="5981">
      <pivotArea dataOnly="0" labelOnly="1" grandRow="1" outline="0" fieldPosition="0"/>
    </format>
    <format dxfId="5980">
      <pivotArea type="all" dataOnly="0" outline="0" fieldPosition="0"/>
    </format>
    <format dxfId="5979">
      <pivotArea outline="0" collapsedLevelsAreSubtotals="1" fieldPosition="0"/>
    </format>
    <format dxfId="5978">
      <pivotArea dataOnly="0" labelOnly="1" grandRow="1" outline="0" fieldPosition="0"/>
    </format>
    <format dxfId="5977">
      <pivotArea type="all" dataOnly="0" outline="0" fieldPosition="0"/>
    </format>
    <format dxfId="5976">
      <pivotArea outline="0" collapsedLevelsAreSubtotals="1" fieldPosition="0"/>
    </format>
    <format dxfId="5975">
      <pivotArea dataOnly="0" labelOnly="1" grandRow="1" outline="0" fieldPosition="0"/>
    </format>
    <format dxfId="5974">
      <pivotArea type="all" dataOnly="0" outline="0" fieldPosition="0"/>
    </format>
    <format dxfId="5973">
      <pivotArea outline="0" collapsedLevelsAreSubtotals="1" fieldPosition="0"/>
    </format>
    <format dxfId="5972">
      <pivotArea dataOnly="0" labelOnly="1" grandRow="1" outline="0" fieldPosition="0"/>
    </format>
    <format dxfId="5971">
      <pivotArea type="all" dataOnly="0" outline="0" fieldPosition="0"/>
    </format>
    <format dxfId="5970">
      <pivotArea outline="0" collapsedLevelsAreSubtotals="1" fieldPosition="0"/>
    </format>
    <format dxfId="5969">
      <pivotArea dataOnly="0" labelOnly="1" grandRow="1" outline="0" fieldPosition="0"/>
    </format>
    <format dxfId="5968">
      <pivotArea type="all" dataOnly="0" outline="0" fieldPosition="0"/>
    </format>
    <format dxfId="5967">
      <pivotArea outline="0" collapsedLevelsAreSubtotals="1" fieldPosition="0"/>
    </format>
    <format dxfId="5966">
      <pivotArea dataOnly="0" labelOnly="1" grandRow="1" outline="0" fieldPosition="0"/>
    </format>
    <format dxfId="5965">
      <pivotArea type="all" dataOnly="0" outline="0" fieldPosition="0"/>
    </format>
    <format dxfId="5964">
      <pivotArea outline="0" collapsedLevelsAreSubtotals="1" fieldPosition="0"/>
    </format>
    <format dxfId="5963">
      <pivotArea dataOnly="0" labelOnly="1" grandRow="1" outline="0" fieldPosition="0"/>
    </format>
    <format dxfId="5962">
      <pivotArea grandRow="1" outline="0" collapsedLevelsAreSubtotals="1" fieldPosition="0"/>
    </format>
    <format dxfId="5961">
      <pivotArea dataOnly="0" labelOnly="1" grandRow="1" outline="0" fieldPosition="0"/>
    </format>
    <format dxfId="5960">
      <pivotArea type="all" dataOnly="0" outline="0" fieldPosition="0"/>
    </format>
    <format dxfId="5959">
      <pivotArea outline="0" collapsedLevelsAreSubtotals="1" fieldPosition="0"/>
    </format>
    <format dxfId="5958">
      <pivotArea dataOnly="0" labelOnly="1" grandRow="1" outline="0" fieldPosition="0"/>
    </format>
    <format dxfId="5957">
      <pivotArea type="all" dataOnly="0" outline="0" fieldPosition="0"/>
    </format>
    <format dxfId="5956">
      <pivotArea outline="0" collapsedLevelsAreSubtotals="1" fieldPosition="0"/>
    </format>
    <format dxfId="5955">
      <pivotArea dataOnly="0" labelOnly="1" grandRow="1" outline="0" fieldPosition="0"/>
    </format>
    <format dxfId="5954">
      <pivotArea type="all" dataOnly="0" outline="0" fieldPosition="0"/>
    </format>
    <format dxfId="5953">
      <pivotArea outline="0" collapsedLevelsAreSubtotals="1" fieldPosition="0"/>
    </format>
    <format dxfId="5952">
      <pivotArea dataOnly="0" labelOnly="1" grandRow="1" outline="0" fieldPosition="0"/>
    </format>
    <format dxfId="5951">
      <pivotArea type="all" dataOnly="0" outline="0" fieldPosition="0"/>
    </format>
    <format dxfId="5950">
      <pivotArea outline="0" collapsedLevelsAreSubtotals="1" fieldPosition="0"/>
    </format>
    <format dxfId="5949">
      <pivotArea dataOnly="0" labelOnly="1" grandRow="1" outline="0" fieldPosition="0"/>
    </format>
    <format dxfId="5948">
      <pivotArea type="all" dataOnly="0" outline="0" fieldPosition="0"/>
    </format>
    <format dxfId="5947">
      <pivotArea outline="0" collapsedLevelsAreSubtotals="1" fieldPosition="0"/>
    </format>
    <format dxfId="5946">
      <pivotArea dataOnly="0" labelOnly="1" grandRow="1" outline="0" fieldPosition="0"/>
    </format>
    <format dxfId="5945">
      <pivotArea outline="0" fieldPosition="0">
        <references count="1">
          <reference field="4294967294" count="1">
            <x v="1"/>
          </reference>
        </references>
      </pivotArea>
    </format>
    <format dxfId="5944">
      <pivotArea type="all" dataOnly="0" outline="0" fieldPosition="0"/>
    </format>
    <format dxfId="5943">
      <pivotArea outline="0" collapsedLevelsAreSubtotals="1" fieldPosition="0"/>
    </format>
    <format dxfId="5942">
      <pivotArea field="23" type="button" dataOnly="0" labelOnly="1" outline="0" axis="axisRow" fieldPosition="0"/>
    </format>
    <format dxfId="5941">
      <pivotArea dataOnly="0" labelOnly="1" grandRow="1" outline="0" fieldPosition="0"/>
    </format>
    <format dxfId="5940">
      <pivotArea dataOnly="0" labelOnly="1" outline="0" fieldPosition="0">
        <references count="1">
          <reference field="4294967294" count="2">
            <x v="0"/>
            <x v="1"/>
          </reference>
        </references>
      </pivotArea>
    </format>
    <format dxfId="5939">
      <pivotArea type="all" dataOnly="0" outline="0" fieldPosition="0"/>
    </format>
    <format dxfId="5938">
      <pivotArea outline="0" collapsedLevelsAreSubtotals="1" fieldPosition="0"/>
    </format>
    <format dxfId="5937">
      <pivotArea field="23" type="button" dataOnly="0" labelOnly="1" outline="0" axis="axisRow" fieldPosition="0"/>
    </format>
    <format dxfId="5936">
      <pivotArea dataOnly="0" labelOnly="1" grandRow="1" outline="0" fieldPosition="0"/>
    </format>
    <format dxfId="5935">
      <pivotArea dataOnly="0" labelOnly="1" outline="0" fieldPosition="0">
        <references count="1">
          <reference field="4294967294" count="2">
            <x v="0"/>
            <x v="1"/>
          </reference>
        </references>
      </pivotArea>
    </format>
    <format dxfId="5934">
      <pivotArea type="all" dataOnly="0" outline="0" fieldPosition="0"/>
    </format>
    <format dxfId="5933">
      <pivotArea outline="0" collapsedLevelsAreSubtotals="1" fieldPosition="0"/>
    </format>
    <format dxfId="5932">
      <pivotArea field="23" type="button" dataOnly="0" labelOnly="1" outline="0" axis="axisRow" fieldPosition="0"/>
    </format>
    <format dxfId="5931">
      <pivotArea dataOnly="0" labelOnly="1" grandRow="1" outline="0" fieldPosition="0"/>
    </format>
    <format dxfId="5930">
      <pivotArea dataOnly="0" labelOnly="1" outline="0" fieldPosition="0">
        <references count="1">
          <reference field="4294967294" count="2">
            <x v="0"/>
            <x v="1"/>
          </reference>
        </references>
      </pivotArea>
    </format>
    <format dxfId="5929">
      <pivotArea type="all" dataOnly="0" outline="0" fieldPosition="0"/>
    </format>
    <format dxfId="5928">
      <pivotArea outline="0" collapsedLevelsAreSubtotals="1" fieldPosition="0"/>
    </format>
    <format dxfId="5927">
      <pivotArea field="23" type="button" dataOnly="0" labelOnly="1" outline="0" axis="axisRow" fieldPosition="0"/>
    </format>
    <format dxfId="5926">
      <pivotArea dataOnly="0" labelOnly="1" grandRow="1" outline="0" fieldPosition="0"/>
    </format>
    <format dxfId="5925">
      <pivotArea dataOnly="0" labelOnly="1" outline="0" fieldPosition="0">
        <references count="1">
          <reference field="4294967294" count="2">
            <x v="0"/>
            <x v="1"/>
          </reference>
        </references>
      </pivotArea>
    </format>
    <format dxfId="5924">
      <pivotArea type="all" dataOnly="0" outline="0" fieldPosition="0"/>
    </format>
    <format dxfId="5923">
      <pivotArea outline="0" collapsedLevelsAreSubtotals="1" fieldPosition="0"/>
    </format>
    <format dxfId="5922">
      <pivotArea field="23" type="button" dataOnly="0" labelOnly="1" outline="0" axis="axisRow" fieldPosition="0"/>
    </format>
    <format dxfId="5921">
      <pivotArea dataOnly="0" labelOnly="1" grandRow="1" outline="0" fieldPosition="0"/>
    </format>
    <format dxfId="5920">
      <pivotArea dataOnly="0" labelOnly="1" outline="0" fieldPosition="0">
        <references count="1">
          <reference field="4294967294" count="2">
            <x v="0"/>
            <x v="1"/>
          </reference>
        </references>
      </pivotArea>
    </format>
    <format dxfId="5919">
      <pivotArea type="all" dataOnly="0" outline="0" fieldPosition="0"/>
    </format>
    <format dxfId="5918">
      <pivotArea outline="0" collapsedLevelsAreSubtotals="1" fieldPosition="0"/>
    </format>
    <format dxfId="5917">
      <pivotArea field="23" type="button" dataOnly="0" labelOnly="1" outline="0" axis="axisRow" fieldPosition="0"/>
    </format>
    <format dxfId="5916">
      <pivotArea dataOnly="0" labelOnly="1" grandRow="1" outline="0" fieldPosition="0"/>
    </format>
    <format dxfId="5915">
      <pivotArea dataOnly="0" labelOnly="1" outline="0" fieldPosition="0">
        <references count="1">
          <reference field="4294967294" count="2">
            <x v="0"/>
            <x v="1"/>
          </reference>
        </references>
      </pivotArea>
    </format>
    <format dxfId="5914">
      <pivotArea type="all" dataOnly="0" outline="0" fieldPosition="0"/>
    </format>
    <format dxfId="5913">
      <pivotArea outline="0" collapsedLevelsAreSubtotals="1" fieldPosition="0"/>
    </format>
    <format dxfId="5912">
      <pivotArea field="23" type="button" dataOnly="0" labelOnly="1" outline="0" axis="axisRow" fieldPosition="0"/>
    </format>
    <format dxfId="5911">
      <pivotArea dataOnly="0" labelOnly="1" grandRow="1" outline="0" fieldPosition="0"/>
    </format>
    <format dxfId="5910">
      <pivotArea dataOnly="0" labelOnly="1" outline="0" fieldPosition="0">
        <references count="1">
          <reference field="4294967294" count="2">
            <x v="0"/>
            <x v="1"/>
          </reference>
        </references>
      </pivotArea>
    </format>
    <format dxfId="5909">
      <pivotArea type="all" dataOnly="0" outline="0" fieldPosition="0"/>
    </format>
    <format dxfId="5908">
      <pivotArea outline="0" collapsedLevelsAreSubtotals="1" fieldPosition="0"/>
    </format>
    <format dxfId="5907">
      <pivotArea field="23" type="button" dataOnly="0" labelOnly="1" outline="0" axis="axisRow" fieldPosition="0"/>
    </format>
    <format dxfId="5906">
      <pivotArea dataOnly="0" labelOnly="1" grandRow="1" outline="0" fieldPosition="0"/>
    </format>
    <format dxfId="5905">
      <pivotArea dataOnly="0" labelOnly="1" outline="0" fieldPosition="0">
        <references count="1">
          <reference field="4294967294" count="2">
            <x v="0"/>
            <x v="1"/>
          </reference>
        </references>
      </pivotArea>
    </format>
    <format dxfId="5904">
      <pivotArea field="23" type="button" dataOnly="0" labelOnly="1" outline="0" axis="axisRow" fieldPosition="0"/>
    </format>
    <format dxfId="5903">
      <pivotArea dataOnly="0" labelOnly="1" outline="0" fieldPosition="0">
        <references count="1">
          <reference field="4294967294" count="2">
            <x v="0"/>
            <x v="1"/>
          </reference>
        </references>
      </pivotArea>
    </format>
    <format dxfId="5902">
      <pivotArea grandRow="1" outline="0" collapsedLevelsAreSubtotals="1" fieldPosition="0"/>
    </format>
    <format dxfId="5901">
      <pivotArea dataOnly="0" labelOnly="1" grandRow="1" outline="0" fieldPosition="0"/>
    </format>
    <format dxfId="5900">
      <pivotArea dataOnly="0" labelOnly="1" outline="0" fieldPosition="0">
        <references count="1">
          <reference field="4294967294" count="1">
            <x v="1"/>
          </reference>
        </references>
      </pivotArea>
    </format>
    <format dxfId="5899">
      <pivotArea type="all" dataOnly="0" outline="0" fieldPosition="0"/>
    </format>
    <format dxfId="5898">
      <pivotArea outline="0" collapsedLevelsAreSubtotals="1" fieldPosition="0"/>
    </format>
    <format dxfId="5897">
      <pivotArea field="23" type="button" dataOnly="0" labelOnly="1" outline="0" axis="axisRow" fieldPosition="0"/>
    </format>
    <format dxfId="5896">
      <pivotArea dataOnly="0" labelOnly="1" grandRow="1" outline="0" fieldPosition="0"/>
    </format>
    <format dxfId="5895">
      <pivotArea dataOnly="0" labelOnly="1" outline="0" fieldPosition="0">
        <references count="1">
          <reference field="4294967294" count="2">
            <x v="0"/>
            <x v="1"/>
          </reference>
        </references>
      </pivotArea>
    </format>
    <format dxfId="5894">
      <pivotArea type="all" dataOnly="0" outline="0" fieldPosition="0"/>
    </format>
    <format dxfId="5893">
      <pivotArea outline="0" collapsedLevelsAreSubtotals="1" fieldPosition="0"/>
    </format>
    <format dxfId="5892">
      <pivotArea field="23" type="button" dataOnly="0" labelOnly="1" outline="0" axis="axisRow" fieldPosition="0"/>
    </format>
    <format dxfId="5891">
      <pivotArea dataOnly="0" labelOnly="1" grandRow="1" outline="0" fieldPosition="0"/>
    </format>
    <format dxfId="5890">
      <pivotArea dataOnly="0" labelOnly="1" outline="0" fieldPosition="0">
        <references count="1">
          <reference field="4294967294" count="2">
            <x v="0"/>
            <x v="1"/>
          </reference>
        </references>
      </pivotArea>
    </format>
    <format dxfId="5889">
      <pivotArea type="all" dataOnly="0" outline="0" fieldPosition="0"/>
    </format>
    <format dxfId="5888">
      <pivotArea outline="0" collapsedLevelsAreSubtotals="1" fieldPosition="0"/>
    </format>
    <format dxfId="5887">
      <pivotArea field="23" type="button" dataOnly="0" labelOnly="1" outline="0" axis="axisRow" fieldPosition="0"/>
    </format>
    <format dxfId="5886">
      <pivotArea dataOnly="0" labelOnly="1" grandRow="1" outline="0" fieldPosition="0"/>
    </format>
    <format dxfId="5885">
      <pivotArea dataOnly="0" labelOnly="1" outline="0" fieldPosition="0">
        <references count="1">
          <reference field="4294967294" count="2">
            <x v="0"/>
            <x v="1"/>
          </reference>
        </references>
      </pivotArea>
    </format>
    <format dxfId="5884">
      <pivotArea type="all" dataOnly="0" outline="0" fieldPosition="0"/>
    </format>
    <format dxfId="5883">
      <pivotArea outline="0" collapsedLevelsAreSubtotals="1" fieldPosition="0"/>
    </format>
    <format dxfId="5882">
      <pivotArea field="23" type="button" dataOnly="0" labelOnly="1" outline="0" axis="axisRow" fieldPosition="0"/>
    </format>
    <format dxfId="5881">
      <pivotArea dataOnly="0" labelOnly="1" grandRow="1" outline="0" fieldPosition="0"/>
    </format>
    <format dxfId="5880">
      <pivotArea dataOnly="0" labelOnly="1" outline="0" fieldPosition="0">
        <references count="1">
          <reference field="4294967294" count="2">
            <x v="0"/>
            <x v="1"/>
          </reference>
        </references>
      </pivotArea>
    </format>
    <format dxfId="5879">
      <pivotArea type="all" dataOnly="0" outline="0" fieldPosition="0"/>
    </format>
    <format dxfId="5878">
      <pivotArea outline="0" collapsedLevelsAreSubtotals="1" fieldPosition="0"/>
    </format>
    <format dxfId="5877">
      <pivotArea field="23" type="button" dataOnly="0" labelOnly="1" outline="0" axis="axisRow" fieldPosition="0"/>
    </format>
    <format dxfId="5876">
      <pivotArea dataOnly="0" labelOnly="1" grandRow="1" outline="0" fieldPosition="0"/>
    </format>
    <format dxfId="5875">
      <pivotArea dataOnly="0" labelOnly="1" outline="0" fieldPosition="0">
        <references count="1">
          <reference field="4294967294" count="2">
            <x v="0"/>
            <x v="1"/>
          </reference>
        </references>
      </pivotArea>
    </format>
    <format dxfId="5874">
      <pivotArea type="all" dataOnly="0" outline="0" fieldPosition="0"/>
    </format>
    <format dxfId="5873">
      <pivotArea outline="0" collapsedLevelsAreSubtotals="1" fieldPosition="0"/>
    </format>
    <format dxfId="5872">
      <pivotArea field="23" type="button" dataOnly="0" labelOnly="1" outline="0" axis="axisRow" fieldPosition="0"/>
    </format>
    <format dxfId="5871">
      <pivotArea dataOnly="0" labelOnly="1" grandRow="1" outline="0" fieldPosition="0"/>
    </format>
    <format dxfId="5870">
      <pivotArea dataOnly="0" labelOnly="1" outline="0" fieldPosition="0">
        <references count="1">
          <reference field="4294967294" count="2">
            <x v="0"/>
            <x v="1"/>
          </reference>
        </references>
      </pivotArea>
    </format>
    <format dxfId="5869">
      <pivotArea type="all" dataOnly="0" outline="0" fieldPosition="0"/>
    </format>
    <format dxfId="5868">
      <pivotArea outline="0" collapsedLevelsAreSubtotals="1" fieldPosition="0"/>
    </format>
    <format dxfId="5867">
      <pivotArea field="23" type="button" dataOnly="0" labelOnly="1" outline="0" axis="axisRow" fieldPosition="0"/>
    </format>
    <format dxfId="5866">
      <pivotArea dataOnly="0" labelOnly="1" grandRow="1" outline="0" fieldPosition="0"/>
    </format>
    <format dxfId="5865">
      <pivotArea dataOnly="0" labelOnly="1" outline="0" fieldPosition="0">
        <references count="1">
          <reference field="4294967294" count="2">
            <x v="0"/>
            <x v="1"/>
          </reference>
        </references>
      </pivotArea>
    </format>
    <format dxfId="5864">
      <pivotArea type="all" dataOnly="0" outline="0" fieldPosition="0"/>
    </format>
    <format dxfId="5863">
      <pivotArea outline="0" collapsedLevelsAreSubtotals="1" fieldPosition="0"/>
    </format>
    <format dxfId="5862">
      <pivotArea field="23" type="button" dataOnly="0" labelOnly="1" outline="0" axis="axisRow" fieldPosition="0"/>
    </format>
    <format dxfId="5861">
      <pivotArea dataOnly="0" labelOnly="1" grandRow="1" outline="0" fieldPosition="0"/>
    </format>
    <format dxfId="5860">
      <pivotArea dataOnly="0" labelOnly="1" outline="0" fieldPosition="0">
        <references count="1">
          <reference field="4294967294" count="2">
            <x v="0"/>
            <x v="1"/>
          </reference>
        </references>
      </pivotArea>
    </format>
    <format dxfId="5859">
      <pivotArea field="23" type="button" dataOnly="0" labelOnly="1" outline="0" axis="axisRow" fieldPosition="0"/>
    </format>
    <format dxfId="5858">
      <pivotArea dataOnly="0" labelOnly="1" outline="0" fieldPosition="0">
        <references count="1">
          <reference field="4294967294" count="2">
            <x v="0"/>
            <x v="1"/>
          </reference>
        </references>
      </pivotArea>
    </format>
    <format dxfId="5857">
      <pivotArea type="all" dataOnly="0" outline="0" fieldPosition="0"/>
    </format>
    <format dxfId="5856">
      <pivotArea outline="0" collapsedLevelsAreSubtotals="1" fieldPosition="0"/>
    </format>
    <format dxfId="5855">
      <pivotArea field="23" type="button" dataOnly="0" labelOnly="1" outline="0" axis="axisRow" fieldPosition="0"/>
    </format>
    <format dxfId="5854">
      <pivotArea dataOnly="0" labelOnly="1" grandRow="1" outline="0" fieldPosition="0"/>
    </format>
    <format dxfId="5853">
      <pivotArea dataOnly="0" labelOnly="1" outline="0" fieldPosition="0">
        <references count="1">
          <reference field="4294967294" count="2">
            <x v="0"/>
            <x v="1"/>
          </reference>
        </references>
      </pivotArea>
    </format>
    <format dxfId="5852">
      <pivotArea type="all" dataOnly="0" outline="0" fieldPosition="0"/>
    </format>
    <format dxfId="5851">
      <pivotArea outline="0" collapsedLevelsAreSubtotals="1" fieldPosition="0"/>
    </format>
    <format dxfId="5850">
      <pivotArea field="23" type="button" dataOnly="0" labelOnly="1" outline="0" axis="axisRow" fieldPosition="0"/>
    </format>
    <format dxfId="5849">
      <pivotArea dataOnly="0" labelOnly="1" grandRow="1" outline="0" fieldPosition="0"/>
    </format>
    <format dxfId="5848">
      <pivotArea dataOnly="0" labelOnly="1" outline="0" fieldPosition="0">
        <references count="1">
          <reference field="4294967294" count="2">
            <x v="0"/>
            <x v="1"/>
          </reference>
        </references>
      </pivotArea>
    </format>
    <format dxfId="5847">
      <pivotArea type="all" dataOnly="0" outline="0" fieldPosition="0"/>
    </format>
    <format dxfId="5846">
      <pivotArea outline="0" collapsedLevelsAreSubtotals="1" fieldPosition="0"/>
    </format>
    <format dxfId="5845">
      <pivotArea field="23" type="button" dataOnly="0" labelOnly="1" outline="0" axis="axisRow" fieldPosition="0"/>
    </format>
    <format dxfId="5844">
      <pivotArea dataOnly="0" labelOnly="1" grandRow="1" outline="0" fieldPosition="0"/>
    </format>
    <format dxfId="5843">
      <pivotArea dataOnly="0" labelOnly="1" outline="0" fieldPosition="0">
        <references count="1">
          <reference field="4294967294" count="2">
            <x v="0"/>
            <x v="1"/>
          </reference>
        </references>
      </pivotArea>
    </format>
    <format dxfId="5842">
      <pivotArea grandRow="1" outline="0" collapsedLevelsAreSubtotals="1" fieldPosition="0"/>
    </format>
    <format dxfId="5841">
      <pivotArea dataOnly="0" labelOnly="1" grandRow="1" outline="0" fieldPosition="0"/>
    </format>
    <format dxfId="5840">
      <pivotArea grandRow="1" outline="0" collapsedLevelsAreSubtotals="1" fieldPosition="0"/>
    </format>
    <format dxfId="5839">
      <pivotArea dataOnly="0" labelOnly="1" grandRow="1" outline="0" fieldPosition="0"/>
    </format>
    <format dxfId="5838">
      <pivotArea type="all" dataOnly="0" outline="0" fieldPosition="0"/>
    </format>
    <format dxfId="5837">
      <pivotArea outline="0" collapsedLevelsAreSubtotals="1" fieldPosition="0"/>
    </format>
    <format dxfId="5836">
      <pivotArea field="23" type="button" dataOnly="0" labelOnly="1" outline="0" axis="axisRow" fieldPosition="0"/>
    </format>
    <format dxfId="5835">
      <pivotArea dataOnly="0" labelOnly="1" grandRow="1" outline="0" fieldPosition="0"/>
    </format>
    <format dxfId="5834">
      <pivotArea dataOnly="0" labelOnly="1" outline="0" fieldPosition="0">
        <references count="1">
          <reference field="4294967294" count="2">
            <x v="0"/>
            <x v="1"/>
          </reference>
        </references>
      </pivotArea>
    </format>
    <format dxfId="5833">
      <pivotArea type="all" dataOnly="0" outline="0" fieldPosition="0"/>
    </format>
    <format dxfId="5832">
      <pivotArea outline="0" collapsedLevelsAreSubtotals="1" fieldPosition="0"/>
    </format>
    <format dxfId="5831">
      <pivotArea field="23" type="button" dataOnly="0" labelOnly="1" outline="0" axis="axisRow" fieldPosition="0"/>
    </format>
    <format dxfId="5830">
      <pivotArea dataOnly="0" labelOnly="1" grandRow="1" outline="0" fieldPosition="0"/>
    </format>
    <format dxfId="5829">
      <pivotArea dataOnly="0" labelOnly="1" outline="0" fieldPosition="0">
        <references count="1">
          <reference field="4294967294" count="2">
            <x v="0"/>
            <x v="1"/>
          </reference>
        </references>
      </pivotArea>
    </format>
    <format dxfId="5828">
      <pivotArea type="all" dataOnly="0" outline="0" fieldPosition="0"/>
    </format>
    <format dxfId="5827">
      <pivotArea outline="0" collapsedLevelsAreSubtotals="1" fieldPosition="0"/>
    </format>
    <format dxfId="5826">
      <pivotArea field="23" type="button" dataOnly="0" labelOnly="1" outline="0" axis="axisRow" fieldPosition="0"/>
    </format>
    <format dxfId="5825">
      <pivotArea dataOnly="0" labelOnly="1" grandRow="1" outline="0" fieldPosition="0"/>
    </format>
    <format dxfId="5824">
      <pivotArea dataOnly="0" labelOnly="1" outline="0" fieldPosition="0">
        <references count="1">
          <reference field="4294967294" count="2">
            <x v="0"/>
            <x v="1"/>
          </reference>
        </references>
      </pivotArea>
    </format>
    <format dxfId="5823">
      <pivotArea type="all" dataOnly="0" outline="0" fieldPosition="0"/>
    </format>
    <format dxfId="5822">
      <pivotArea outline="0" collapsedLevelsAreSubtotals="1" fieldPosition="0"/>
    </format>
    <format dxfId="5821">
      <pivotArea field="23" type="button" dataOnly="0" labelOnly="1" outline="0" axis="axisRow" fieldPosition="0"/>
    </format>
    <format dxfId="5820">
      <pivotArea dataOnly="0" labelOnly="1" grandRow="1" outline="0" fieldPosition="0"/>
    </format>
    <format dxfId="5819">
      <pivotArea dataOnly="0" labelOnly="1" outline="0" fieldPosition="0">
        <references count="1">
          <reference field="4294967294" count="2">
            <x v="0"/>
            <x v="1"/>
          </reference>
        </references>
      </pivotArea>
    </format>
    <format dxfId="5818">
      <pivotArea type="all" dataOnly="0" outline="0" fieldPosition="0"/>
    </format>
    <format dxfId="5817">
      <pivotArea outline="0" collapsedLevelsAreSubtotals="1" fieldPosition="0"/>
    </format>
    <format dxfId="5816">
      <pivotArea field="23" type="button" dataOnly="0" labelOnly="1" outline="0" axis="axisRow" fieldPosition="0"/>
    </format>
    <format dxfId="5815">
      <pivotArea dataOnly="0" labelOnly="1" grandRow="1" outline="0" fieldPosition="0"/>
    </format>
    <format dxfId="5814">
      <pivotArea dataOnly="0" labelOnly="1" outline="0" fieldPosition="0">
        <references count="1">
          <reference field="4294967294" count="2">
            <x v="0"/>
            <x v="1"/>
          </reference>
        </references>
      </pivotArea>
    </format>
    <format dxfId="5813">
      <pivotArea type="all" dataOnly="0" outline="0" fieldPosition="0"/>
    </format>
    <format dxfId="5812">
      <pivotArea outline="0" collapsedLevelsAreSubtotals="1" fieldPosition="0"/>
    </format>
    <format dxfId="5811">
      <pivotArea field="23" type="button" dataOnly="0" labelOnly="1" outline="0" axis="axisRow" fieldPosition="0"/>
    </format>
    <format dxfId="5810">
      <pivotArea dataOnly="0" labelOnly="1" grandRow="1" outline="0" fieldPosition="0"/>
    </format>
    <format dxfId="5809">
      <pivotArea dataOnly="0" labelOnly="1" outline="0" fieldPosition="0">
        <references count="1">
          <reference field="4294967294" count="2">
            <x v="0"/>
            <x v="1"/>
          </reference>
        </references>
      </pivotArea>
    </format>
    <format dxfId="5808">
      <pivotArea type="all" dataOnly="0" outline="0" fieldPosition="0"/>
    </format>
    <format dxfId="5807">
      <pivotArea outline="0" collapsedLevelsAreSubtotals="1" fieldPosition="0"/>
    </format>
    <format dxfId="5806">
      <pivotArea field="23" type="button" dataOnly="0" labelOnly="1" outline="0" axis="axisRow" fieldPosition="0"/>
    </format>
    <format dxfId="5805">
      <pivotArea dataOnly="0" labelOnly="1" grandRow="1" outline="0" fieldPosition="0"/>
    </format>
    <format dxfId="5804">
      <pivotArea dataOnly="0" labelOnly="1" outline="0" fieldPosition="0">
        <references count="1">
          <reference field="4294967294" count="2">
            <x v="0"/>
            <x v="1"/>
          </reference>
        </references>
      </pivotArea>
    </format>
    <format dxfId="5803">
      <pivotArea type="all" dataOnly="0" outline="0" fieldPosition="0"/>
    </format>
    <format dxfId="5802">
      <pivotArea outline="0" collapsedLevelsAreSubtotals="1" fieldPosition="0"/>
    </format>
    <format dxfId="5801">
      <pivotArea field="23" type="button" dataOnly="0" labelOnly="1" outline="0" axis="axisRow" fieldPosition="0"/>
    </format>
    <format dxfId="5800">
      <pivotArea dataOnly="0" labelOnly="1" grandRow="1" outline="0" fieldPosition="0"/>
    </format>
    <format dxfId="5799">
      <pivotArea dataOnly="0" labelOnly="1" outline="0" fieldPosition="0">
        <references count="1">
          <reference field="4294967294" count="2">
            <x v="0"/>
            <x v="1"/>
          </reference>
        </references>
      </pivotArea>
    </format>
    <format dxfId="5798">
      <pivotArea type="all" dataOnly="0" outline="0" fieldPosition="0"/>
    </format>
    <format dxfId="5797">
      <pivotArea outline="0" collapsedLevelsAreSubtotals="1" fieldPosition="0"/>
    </format>
    <format dxfId="5796">
      <pivotArea field="23" type="button" dataOnly="0" labelOnly="1" outline="0" axis="axisRow" fieldPosition="0"/>
    </format>
    <format dxfId="5795">
      <pivotArea dataOnly="0" labelOnly="1" grandRow="1" outline="0" fieldPosition="0"/>
    </format>
    <format dxfId="5794">
      <pivotArea dataOnly="0" labelOnly="1" outline="0" fieldPosition="0">
        <references count="1">
          <reference field="4294967294" count="2">
            <x v="0"/>
            <x v="1"/>
          </reference>
        </references>
      </pivotArea>
    </format>
    <format dxfId="5793">
      <pivotArea type="all" dataOnly="0" outline="0" fieldPosition="0"/>
    </format>
    <format dxfId="5792">
      <pivotArea outline="0" collapsedLevelsAreSubtotals="1" fieldPosition="0"/>
    </format>
    <format dxfId="5791">
      <pivotArea field="23" type="button" dataOnly="0" labelOnly="1" outline="0" axis="axisRow" fieldPosition="0"/>
    </format>
    <format dxfId="5790">
      <pivotArea dataOnly="0" labelOnly="1" grandRow="1" outline="0" fieldPosition="0"/>
    </format>
    <format dxfId="5789">
      <pivotArea dataOnly="0" labelOnly="1" outline="0" fieldPosition="0">
        <references count="1">
          <reference field="4294967294" count="2">
            <x v="0"/>
            <x v="1"/>
          </reference>
        </references>
      </pivotArea>
    </format>
    <format dxfId="5788">
      <pivotArea type="all" dataOnly="0" outline="0" fieldPosition="0"/>
    </format>
    <format dxfId="5787">
      <pivotArea outline="0" collapsedLevelsAreSubtotals="1" fieldPosition="0"/>
    </format>
    <format dxfId="5786">
      <pivotArea field="23" type="button" dataOnly="0" labelOnly="1" outline="0" axis="axisRow" fieldPosition="0"/>
    </format>
    <format dxfId="5785">
      <pivotArea dataOnly="0" labelOnly="1" grandRow="1" outline="0" fieldPosition="0"/>
    </format>
    <format dxfId="5784">
      <pivotArea dataOnly="0" labelOnly="1" outline="0" fieldPosition="0">
        <references count="1">
          <reference field="4294967294" count="2">
            <x v="0"/>
            <x v="1"/>
          </reference>
        </references>
      </pivotArea>
    </format>
    <format dxfId="5783">
      <pivotArea type="all" dataOnly="0" outline="0" fieldPosition="0"/>
    </format>
    <format dxfId="5782">
      <pivotArea outline="0" collapsedLevelsAreSubtotals="1" fieldPosition="0"/>
    </format>
    <format dxfId="5781">
      <pivotArea field="23" type="button" dataOnly="0" labelOnly="1" outline="0" axis="axisRow" fieldPosition="0"/>
    </format>
    <format dxfId="5780">
      <pivotArea dataOnly="0" labelOnly="1" grandRow="1" outline="0" fieldPosition="0"/>
    </format>
    <format dxfId="5779">
      <pivotArea dataOnly="0" labelOnly="1" outline="0" fieldPosition="0">
        <references count="1">
          <reference field="4294967294" count="2">
            <x v="0"/>
            <x v="1"/>
          </reference>
        </references>
      </pivotArea>
    </format>
    <format dxfId="5778">
      <pivotArea type="all" dataOnly="0" outline="0" fieldPosition="0"/>
    </format>
    <format dxfId="5777">
      <pivotArea outline="0" collapsedLevelsAreSubtotals="1" fieldPosition="0"/>
    </format>
    <format dxfId="5776">
      <pivotArea field="23" type="button" dataOnly="0" labelOnly="1" outline="0" axis="axisRow" fieldPosition="0"/>
    </format>
    <format dxfId="5775">
      <pivotArea dataOnly="0" labelOnly="1" grandRow="1" outline="0" fieldPosition="0"/>
    </format>
    <format dxfId="5774">
      <pivotArea dataOnly="0" labelOnly="1" outline="0" fieldPosition="0">
        <references count="1">
          <reference field="4294967294" count="2">
            <x v="0"/>
            <x v="1"/>
          </reference>
        </references>
      </pivotArea>
    </format>
    <format dxfId="5773">
      <pivotArea type="all" dataOnly="0" outline="0" fieldPosition="0"/>
    </format>
    <format dxfId="5772">
      <pivotArea outline="0" collapsedLevelsAreSubtotals="1" fieldPosition="0"/>
    </format>
    <format dxfId="5771">
      <pivotArea field="23" type="button" dataOnly="0" labelOnly="1" outline="0" axis="axisRow" fieldPosition="0"/>
    </format>
    <format dxfId="5770">
      <pivotArea dataOnly="0" labelOnly="1" grandRow="1" outline="0" fieldPosition="0"/>
    </format>
    <format dxfId="5769">
      <pivotArea dataOnly="0" labelOnly="1" outline="0" fieldPosition="0">
        <references count="1">
          <reference field="4294967294" count="2">
            <x v="0"/>
            <x v="1"/>
          </reference>
        </references>
      </pivotArea>
    </format>
    <format dxfId="5768">
      <pivotArea type="all" dataOnly="0" outline="0" fieldPosition="0"/>
    </format>
    <format dxfId="5767">
      <pivotArea outline="0" collapsedLevelsAreSubtotals="1" fieldPosition="0"/>
    </format>
    <format dxfId="5766">
      <pivotArea field="23" type="button" dataOnly="0" labelOnly="1" outline="0" axis="axisRow" fieldPosition="0"/>
    </format>
    <format dxfId="5765">
      <pivotArea dataOnly="0" labelOnly="1" grandRow="1" outline="0" fieldPosition="0"/>
    </format>
    <format dxfId="5764">
      <pivotArea dataOnly="0" labelOnly="1" outline="0" fieldPosition="0">
        <references count="1">
          <reference field="4294967294" count="2">
            <x v="0"/>
            <x v="1"/>
          </reference>
        </references>
      </pivotArea>
    </format>
    <format dxfId="5763">
      <pivotArea type="all" dataOnly="0" outline="0" fieldPosition="0"/>
    </format>
    <format dxfId="5762">
      <pivotArea outline="0" collapsedLevelsAreSubtotals="1" fieldPosition="0"/>
    </format>
    <format dxfId="5761">
      <pivotArea field="23" type="button" dataOnly="0" labelOnly="1" outline="0" axis="axisRow" fieldPosition="0"/>
    </format>
    <format dxfId="5760">
      <pivotArea dataOnly="0" labelOnly="1" grandRow="1" outline="0" fieldPosition="0"/>
    </format>
    <format dxfId="5759">
      <pivotArea dataOnly="0" labelOnly="1" outline="0" fieldPosition="0">
        <references count="1">
          <reference field="4294967294" count="2">
            <x v="0"/>
            <x v="1"/>
          </reference>
        </references>
      </pivotArea>
    </format>
    <format dxfId="5758">
      <pivotArea type="all" dataOnly="0" outline="0" fieldPosition="0"/>
    </format>
    <format dxfId="5757">
      <pivotArea outline="0" collapsedLevelsAreSubtotals="1" fieldPosition="0"/>
    </format>
    <format dxfId="5756">
      <pivotArea field="23" type="button" dataOnly="0" labelOnly="1" outline="0" axis="axisRow" fieldPosition="0"/>
    </format>
    <format dxfId="5755">
      <pivotArea dataOnly="0" labelOnly="1" grandRow="1" outline="0" fieldPosition="0"/>
    </format>
    <format dxfId="5754">
      <pivotArea dataOnly="0" labelOnly="1" outline="0" fieldPosition="0">
        <references count="1">
          <reference field="4294967294" count="2">
            <x v="0"/>
            <x v="1"/>
          </reference>
        </references>
      </pivotArea>
    </format>
    <format dxfId="5753">
      <pivotArea type="all" dataOnly="0" outline="0" fieldPosition="0"/>
    </format>
    <format dxfId="5752">
      <pivotArea outline="0" collapsedLevelsAreSubtotals="1" fieldPosition="0"/>
    </format>
    <format dxfId="5751">
      <pivotArea field="23" type="button" dataOnly="0" labelOnly="1" outline="0" axis="axisRow" fieldPosition="0"/>
    </format>
    <format dxfId="5750">
      <pivotArea dataOnly="0" labelOnly="1" grandRow="1" outline="0" fieldPosition="0"/>
    </format>
    <format dxfId="5749">
      <pivotArea dataOnly="0" labelOnly="1" outline="0" fieldPosition="0">
        <references count="1">
          <reference field="4294967294" count="2">
            <x v="0"/>
            <x v="1"/>
          </reference>
        </references>
      </pivotArea>
    </format>
    <format dxfId="5748">
      <pivotArea type="all" dataOnly="0" outline="0" fieldPosition="0"/>
    </format>
    <format dxfId="5747">
      <pivotArea outline="0" collapsedLevelsAreSubtotals="1" fieldPosition="0"/>
    </format>
    <format dxfId="5746">
      <pivotArea field="23" type="button" dataOnly="0" labelOnly="1" outline="0" axis="axisRow" fieldPosition="0"/>
    </format>
    <format dxfId="5745">
      <pivotArea dataOnly="0" labelOnly="1" grandRow="1" outline="0" fieldPosition="0"/>
    </format>
    <format dxfId="5744">
      <pivotArea dataOnly="0" labelOnly="1" outline="0" fieldPosition="0">
        <references count="1">
          <reference field="4294967294" count="2">
            <x v="0"/>
            <x v="1"/>
          </reference>
        </references>
      </pivotArea>
    </format>
    <format dxfId="5743">
      <pivotArea type="all" dataOnly="0" outline="0" fieldPosition="0"/>
    </format>
    <format dxfId="5742">
      <pivotArea outline="0" collapsedLevelsAreSubtotals="1" fieldPosition="0"/>
    </format>
    <format dxfId="5741">
      <pivotArea field="23" type="button" dataOnly="0" labelOnly="1" outline="0" axis="axisRow" fieldPosition="0"/>
    </format>
    <format dxfId="5740">
      <pivotArea dataOnly="0" labelOnly="1" grandRow="1" outline="0" fieldPosition="0"/>
    </format>
    <format dxfId="5739">
      <pivotArea dataOnly="0" labelOnly="1" outline="0" fieldPosition="0">
        <references count="1">
          <reference field="4294967294" count="2">
            <x v="0"/>
            <x v="1"/>
          </reference>
        </references>
      </pivotArea>
    </format>
    <format dxfId="5738">
      <pivotArea type="all" dataOnly="0" outline="0" fieldPosition="0"/>
    </format>
    <format dxfId="5737">
      <pivotArea outline="0" collapsedLevelsAreSubtotals="1" fieldPosition="0"/>
    </format>
    <format dxfId="5736">
      <pivotArea field="23" type="button" dataOnly="0" labelOnly="1" outline="0" axis="axisRow" fieldPosition="0"/>
    </format>
    <format dxfId="5735">
      <pivotArea dataOnly="0" labelOnly="1" grandRow="1" outline="0" fieldPosition="0"/>
    </format>
    <format dxfId="5734">
      <pivotArea dataOnly="0" labelOnly="1" outline="0" fieldPosition="0">
        <references count="1">
          <reference field="4294967294" count="2">
            <x v="0"/>
            <x v="1"/>
          </reference>
        </references>
      </pivotArea>
    </format>
    <format dxfId="5733">
      <pivotArea type="all" dataOnly="0" outline="0" fieldPosition="0"/>
    </format>
    <format dxfId="5732">
      <pivotArea outline="0" collapsedLevelsAreSubtotals="1" fieldPosition="0"/>
    </format>
    <format dxfId="5731">
      <pivotArea field="23" type="button" dataOnly="0" labelOnly="1" outline="0" axis="axisRow" fieldPosition="0"/>
    </format>
    <format dxfId="5730">
      <pivotArea dataOnly="0" labelOnly="1" grandRow="1" outline="0" fieldPosition="0"/>
    </format>
    <format dxfId="5729">
      <pivotArea dataOnly="0" labelOnly="1" outline="0" fieldPosition="0">
        <references count="1">
          <reference field="4294967294" count="2">
            <x v="0"/>
            <x v="1"/>
          </reference>
        </references>
      </pivotArea>
    </format>
    <format dxfId="5728">
      <pivotArea type="all" dataOnly="0" outline="0" fieldPosition="0"/>
    </format>
    <format dxfId="5727">
      <pivotArea outline="0" collapsedLevelsAreSubtotals="1" fieldPosition="0"/>
    </format>
    <format dxfId="5726">
      <pivotArea field="23" type="button" dataOnly="0" labelOnly="1" outline="0" axis="axisRow" fieldPosition="0"/>
    </format>
    <format dxfId="5725">
      <pivotArea dataOnly="0" labelOnly="1" grandRow="1" outline="0" fieldPosition="0"/>
    </format>
    <format dxfId="5724">
      <pivotArea dataOnly="0" labelOnly="1" outline="0" fieldPosition="0">
        <references count="1">
          <reference field="4294967294" count="2">
            <x v="0"/>
            <x v="1"/>
          </reference>
        </references>
      </pivotArea>
    </format>
    <format dxfId="5723">
      <pivotArea grandRow="1" outline="0" collapsedLevelsAreSubtotals="1" fieldPosition="0"/>
    </format>
    <format dxfId="5722">
      <pivotArea dataOnly="0" labelOnly="1" grandRow="1" outline="0" fieldPosition="0"/>
    </format>
    <format dxfId="5721">
      <pivotArea type="all" dataOnly="0" outline="0" fieldPosition="0"/>
    </format>
    <format dxfId="5720">
      <pivotArea outline="0" collapsedLevelsAreSubtotals="1" fieldPosition="0"/>
    </format>
    <format dxfId="5719">
      <pivotArea field="23" type="button" dataOnly="0" labelOnly="1" outline="0" axis="axisRow" fieldPosition="0"/>
    </format>
    <format dxfId="5718">
      <pivotArea dataOnly="0" labelOnly="1" grandRow="1" outline="0" fieldPosition="0"/>
    </format>
    <format dxfId="5717">
      <pivotArea dataOnly="0" labelOnly="1" outline="0" fieldPosition="0">
        <references count="1">
          <reference field="4294967294" count="2">
            <x v="0"/>
            <x v="1"/>
          </reference>
        </references>
      </pivotArea>
    </format>
    <format dxfId="5716">
      <pivotArea grandRow="1" outline="0" collapsedLevelsAreSubtotals="1" fieldPosition="0"/>
    </format>
    <format dxfId="5715">
      <pivotArea dataOnly="0" labelOnly="1" grandRow="1" outline="0" fieldPosition="0"/>
    </format>
    <format dxfId="5714">
      <pivotArea type="all" dataOnly="0" outline="0" fieldPosition="0"/>
    </format>
    <format dxfId="5713">
      <pivotArea outline="0" collapsedLevelsAreSubtotals="1" fieldPosition="0"/>
    </format>
    <format dxfId="5712">
      <pivotArea field="23" type="button" dataOnly="0" labelOnly="1" outline="0" axis="axisRow" fieldPosition="0"/>
    </format>
    <format dxfId="5711">
      <pivotArea dataOnly="0" labelOnly="1" fieldPosition="0">
        <references count="1">
          <reference field="23" count="6">
            <x v="2"/>
            <x v="7"/>
            <x v="8"/>
            <x v="12"/>
            <x v="13"/>
            <x v="14"/>
          </reference>
        </references>
      </pivotArea>
    </format>
    <format dxfId="5710">
      <pivotArea dataOnly="0" labelOnly="1" grandRow="1" outline="0" fieldPosition="0"/>
    </format>
    <format dxfId="5709">
      <pivotArea dataOnly="0" labelOnly="1" outline="0" fieldPosition="0">
        <references count="1">
          <reference field="4294967294" count="2">
            <x v="0"/>
            <x v="1"/>
          </reference>
        </references>
      </pivotArea>
    </format>
    <format dxfId="5708">
      <pivotArea type="all" dataOnly="0" outline="0" fieldPosition="0"/>
    </format>
    <format dxfId="5707">
      <pivotArea outline="0" collapsedLevelsAreSubtotals="1" fieldPosition="0"/>
    </format>
    <format dxfId="5706">
      <pivotArea field="23" type="button" dataOnly="0" labelOnly="1" outline="0" axis="axisRow" fieldPosition="0"/>
    </format>
    <format dxfId="5705">
      <pivotArea dataOnly="0" labelOnly="1" fieldPosition="0">
        <references count="1">
          <reference field="23" count="9">
            <x v="0"/>
            <x v="2"/>
            <x v="6"/>
            <x v="7"/>
            <x v="8"/>
            <x v="9"/>
            <x v="12"/>
            <x v="13"/>
            <x v="14"/>
          </reference>
        </references>
      </pivotArea>
    </format>
    <format dxfId="5704">
      <pivotArea dataOnly="0" labelOnly="1" grandRow="1" outline="0" fieldPosition="0"/>
    </format>
    <format dxfId="570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74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6458">
      <pivotArea outline="0" collapsedLevelsAreSubtotals="1" fieldPosition="0"/>
    </format>
    <format dxfId="6457">
      <pivotArea dataOnly="0" labelOnly="1" grandCol="1" outline="0" fieldPosition="0"/>
    </format>
    <format dxfId="6456">
      <pivotArea outline="0" collapsedLevelsAreSubtotals="1" fieldPosition="0"/>
    </format>
    <format dxfId="6455">
      <pivotArea dataOnly="0" labelOnly="1" grandCol="1" outline="0" fieldPosition="0"/>
    </format>
    <format dxfId="6454">
      <pivotArea dataOnly="0" labelOnly="1" grandRow="1" outline="0" fieldPosition="0"/>
    </format>
    <format dxfId="6453">
      <pivotArea dataOnly="0" labelOnly="1" grandCol="1" outline="0" fieldPosition="0"/>
    </format>
    <format dxfId="6452">
      <pivotArea dataOnly="0" labelOnly="1" grandCol="1" outline="0" fieldPosition="0"/>
    </format>
    <format dxfId="6451">
      <pivotArea dataOnly="0" labelOnly="1" outline="0" fieldPosition="0">
        <references count="1">
          <reference field="14" count="0"/>
        </references>
      </pivotArea>
    </format>
    <format dxfId="6450">
      <pivotArea dataOnly="0" labelOnly="1" grandCol="1" outline="0" fieldPosition="0"/>
    </format>
    <format dxfId="6449">
      <pivotArea dataOnly="0" labelOnly="1" outline="0" fieldPosition="0">
        <references count="1">
          <reference field="14" count="0"/>
        </references>
      </pivotArea>
    </format>
    <format dxfId="6448">
      <pivotArea dataOnly="0" labelOnly="1" grandCol="1" outline="0" fieldPosition="0"/>
    </format>
    <format dxfId="6447">
      <pivotArea grandRow="1" outline="0" collapsedLevelsAreSubtotals="1" fieldPosition="0"/>
    </format>
    <format dxfId="6446">
      <pivotArea dataOnly="0" labelOnly="1" grandRow="1" outline="0" fieldPosition="0"/>
    </format>
    <format dxfId="6445">
      <pivotArea dataOnly="0" labelOnly="1" grandRow="1" outline="0" fieldPosition="0"/>
    </format>
    <format dxfId="6444">
      <pivotArea grandRow="1" outline="0" collapsedLevelsAreSubtotals="1" fieldPosition="0"/>
    </format>
    <format dxfId="6443">
      <pivotArea dataOnly="0" labelOnly="1" grandRow="1" outline="0" fieldPosition="0"/>
    </format>
    <format dxfId="6442">
      <pivotArea grandRow="1" outline="0" collapsedLevelsAreSubtotals="1" fieldPosition="0"/>
    </format>
    <format dxfId="6441">
      <pivotArea dataOnly="0" labelOnly="1" grandRow="1" outline="0" fieldPosition="0"/>
    </format>
    <format dxfId="6440">
      <pivotArea grandRow="1" outline="0" collapsedLevelsAreSubtotals="1" fieldPosition="0"/>
    </format>
    <format dxfId="6439">
      <pivotArea grandRow="1" outline="0" collapsedLevelsAreSubtotals="1" fieldPosition="0"/>
    </format>
    <format dxfId="6438">
      <pivotArea dataOnly="0" labelOnly="1" grandRow="1" outline="0" fieldPosition="0"/>
    </format>
    <format dxfId="6437">
      <pivotArea dataOnly="0" labelOnly="1" grandRow="1" outline="0" fieldPosition="0"/>
    </format>
    <format dxfId="6436">
      <pivotArea dataOnly="0" labelOnly="1" grandRow="1" outline="0" fieldPosition="0"/>
    </format>
    <format dxfId="6435">
      <pivotArea dataOnly="0" labelOnly="1" grandRow="1" outline="0" fieldPosition="0"/>
    </format>
    <format dxfId="6434">
      <pivotArea grandRow="1" outline="0" collapsedLevelsAreSubtotals="1" fieldPosition="0"/>
    </format>
    <format dxfId="6433">
      <pivotArea dataOnly="0" labelOnly="1" grandRow="1" outline="0" fieldPosition="0"/>
    </format>
    <format dxfId="6432">
      <pivotArea dataOnly="0" labelOnly="1" outline="0" fieldPosition="0">
        <references count="1">
          <reference field="14" count="0"/>
        </references>
      </pivotArea>
    </format>
    <format dxfId="6431">
      <pivotArea dataOnly="0" labelOnly="1" grandCol="1" outline="0" fieldPosition="0"/>
    </format>
    <format dxfId="6430">
      <pivotArea grandRow="1" outline="0" collapsedLevelsAreSubtotals="1" fieldPosition="0"/>
    </format>
    <format dxfId="6429">
      <pivotArea dataOnly="0" labelOnly="1" grandRow="1" outline="0" fieldPosition="0"/>
    </format>
    <format dxfId="6428">
      <pivotArea grandRow="1" outline="0" collapsedLevelsAreSubtotals="1" fieldPosition="0"/>
    </format>
    <format dxfId="6427">
      <pivotArea dataOnly="0" labelOnly="1" grandRow="1" outline="0" fieldPosition="0"/>
    </format>
    <format dxfId="6426">
      <pivotArea dataOnly="0" labelOnly="1" outline="0" fieldPosition="0">
        <references count="1">
          <reference field="14" count="0"/>
        </references>
      </pivotArea>
    </format>
    <format dxfId="6425">
      <pivotArea dataOnly="0" labelOnly="1" grandCol="1" outline="0" fieldPosition="0"/>
    </format>
    <format dxfId="6424">
      <pivotArea dataOnly="0" labelOnly="1" outline="0" fieldPosition="0">
        <references count="1">
          <reference field="14" count="1">
            <x v="0"/>
          </reference>
        </references>
      </pivotArea>
    </format>
    <format dxfId="6423">
      <pivotArea dataOnly="0" labelOnly="1" grandCol="1" outline="0" fieldPosition="0"/>
    </format>
    <format dxfId="6422">
      <pivotArea field="14" grandRow="1" outline="0" collapsedLevelsAreSubtotals="1" axis="axisCol" fieldPosition="0">
        <references count="1">
          <reference field="14" count="1" selected="0">
            <x v="0"/>
          </reference>
        </references>
      </pivotArea>
    </format>
    <format dxfId="6421">
      <pivotArea grandRow="1" grandCol="1" outline="0" collapsedLevelsAreSubtotals="1" fieldPosition="0"/>
    </format>
    <format dxfId="6420">
      <pivotArea dataOnly="0" labelOnly="1" outline="0" fieldPosition="0">
        <references count="1">
          <reference field="14" count="0"/>
        </references>
      </pivotArea>
    </format>
    <format dxfId="6419">
      <pivotArea dataOnly="0" labelOnly="1" grandCol="1" outline="0" fieldPosition="0"/>
    </format>
    <format dxfId="6418">
      <pivotArea dataOnly="0" labelOnly="1" outline="0" fieldPosition="0">
        <references count="1">
          <reference field="14" count="0"/>
        </references>
      </pivotArea>
    </format>
    <format dxfId="6417">
      <pivotArea dataOnly="0" labelOnly="1" grandCol="1" outline="0" fieldPosition="0"/>
    </format>
    <format dxfId="6416">
      <pivotArea grandRow="1" outline="0" collapsedLevelsAreSubtotals="1" fieldPosition="0"/>
    </format>
    <format dxfId="6415">
      <pivotArea grandRow="1" outline="0" collapsedLevelsAreSubtotals="1" fieldPosition="0"/>
    </format>
    <format dxfId="6414">
      <pivotArea dataOnly="0" labelOnly="1" grandRow="1" outline="0" fieldPosition="0"/>
    </format>
    <format dxfId="6413">
      <pivotArea dataOnly="0" labelOnly="1" outline="0" fieldPosition="0">
        <references count="1">
          <reference field="14" count="0"/>
        </references>
      </pivotArea>
    </format>
    <format dxfId="6412">
      <pivotArea dataOnly="0" labelOnly="1" grandCol="1" outline="0" fieldPosition="0"/>
    </format>
    <format dxfId="6411">
      <pivotArea dataOnly="0" labelOnly="1" grandRow="1" outline="0" fieldPosition="0"/>
    </format>
    <format dxfId="6410">
      <pivotArea dataOnly="0" labelOnly="1" outline="0" fieldPosition="0">
        <references count="1">
          <reference field="14" count="0"/>
        </references>
      </pivotArea>
    </format>
    <format dxfId="6409">
      <pivotArea dataOnly="0" labelOnly="1" grandCol="1" outline="0" fieldPosition="0"/>
    </format>
    <format dxfId="6408">
      <pivotArea dataOnly="0" labelOnly="1" outline="0" fieldPosition="0">
        <references count="1">
          <reference field="14" count="0"/>
        </references>
      </pivotArea>
    </format>
    <format dxfId="6407">
      <pivotArea dataOnly="0" labelOnly="1" grandCol="1" outline="0" fieldPosition="0"/>
    </format>
    <format dxfId="6406">
      <pivotArea type="origin" dataOnly="0" labelOnly="1" outline="0" fieldPosition="0"/>
    </format>
    <format dxfId="6405">
      <pivotArea field="14" type="button" dataOnly="0" labelOnly="1" outline="0" axis="axisCol" fieldPosition="0"/>
    </format>
    <format dxfId="6404">
      <pivotArea type="topRight" dataOnly="0" labelOnly="1" outline="0" fieldPosition="0"/>
    </format>
    <format dxfId="6403">
      <pivotArea dataOnly="0" labelOnly="1" outline="0" fieldPosition="0">
        <references count="1">
          <reference field="14" count="0"/>
        </references>
      </pivotArea>
    </format>
    <format dxfId="6402">
      <pivotArea dataOnly="0" labelOnly="1" grandCol="1" outline="0" fieldPosition="0"/>
    </format>
    <format dxfId="6401">
      <pivotArea type="origin" dataOnly="0" labelOnly="1" outline="0" fieldPosition="0"/>
    </format>
    <format dxfId="6400">
      <pivotArea field="14" type="button" dataOnly="0" labelOnly="1" outline="0" axis="axisCol" fieldPosition="0"/>
    </format>
    <format dxfId="6399">
      <pivotArea type="topRight" dataOnly="0" labelOnly="1" outline="0" fieldPosition="0"/>
    </format>
    <format dxfId="6398">
      <pivotArea dataOnly="0" labelOnly="1" outline="0" fieldPosition="0">
        <references count="1">
          <reference field="14" count="0"/>
        </references>
      </pivotArea>
    </format>
    <format dxfId="6397">
      <pivotArea dataOnly="0" labelOnly="1" grandCol="1" outline="0" fieldPosition="0"/>
    </format>
    <format dxfId="6396">
      <pivotArea grandRow="1" outline="0" collapsedLevelsAreSubtotals="1" fieldPosition="0"/>
    </format>
    <format dxfId="6395">
      <pivotArea dataOnly="0" labelOnly="1" grandRow="1" outline="0" fieldPosition="0"/>
    </format>
    <format dxfId="6394">
      <pivotArea grandRow="1" outline="0" collapsedLevelsAreSubtotals="1" fieldPosition="0"/>
    </format>
    <format dxfId="6393">
      <pivotArea dataOnly="0" labelOnly="1" grandRow="1" outline="0" fieldPosition="0"/>
    </format>
    <format dxfId="6392">
      <pivotArea grandRow="1" outline="0" collapsedLevelsAreSubtotals="1" fieldPosition="0"/>
    </format>
    <format dxfId="6391">
      <pivotArea dataOnly="0" labelOnly="1" grandRow="1" outline="0" fieldPosition="0"/>
    </format>
    <format dxfId="6390">
      <pivotArea grandRow="1" outline="0" collapsedLevelsAreSubtotals="1" fieldPosition="0"/>
    </format>
    <format dxfId="6389">
      <pivotArea dataOnly="0" labelOnly="1" grandRow="1" outline="0" fieldPosition="0"/>
    </format>
    <format dxfId="6388">
      <pivotArea grandRow="1" outline="0" collapsedLevelsAreSubtotals="1" fieldPosition="0"/>
    </format>
    <format dxfId="6387">
      <pivotArea dataOnly="0" labelOnly="1" grandRow="1" outline="0" fieldPosition="0"/>
    </format>
    <format dxfId="6386">
      <pivotArea grandRow="1" outline="0" collapsedLevelsAreSubtotals="1" fieldPosition="0"/>
    </format>
    <format dxfId="6385">
      <pivotArea dataOnly="0" labelOnly="1" grandRow="1" outline="0" fieldPosition="0"/>
    </format>
    <format dxfId="6384">
      <pivotArea grandRow="1" outline="0" collapsedLevelsAreSubtotals="1" fieldPosition="0"/>
    </format>
    <format dxfId="6383">
      <pivotArea dataOnly="0" labelOnly="1" grandRow="1" outline="0" fieldPosition="0"/>
    </format>
    <format dxfId="6382">
      <pivotArea grandRow="1" outline="0" collapsedLevelsAreSubtotals="1" fieldPosition="0"/>
    </format>
    <format dxfId="6381">
      <pivotArea dataOnly="0" labelOnly="1" grandRow="1" outline="0" fieldPosition="0"/>
    </format>
    <format dxfId="6380">
      <pivotArea dataOnly="0" labelOnly="1" grandRow="1" outline="0" fieldPosition="0"/>
    </format>
    <format dxfId="6379">
      <pivotArea dataOnly="0" labelOnly="1" grandRow="1" outline="0" fieldPosition="0"/>
    </format>
    <format dxfId="6378">
      <pivotArea dataOnly="0" labelOnly="1" grandRow="1" outline="0" fieldPosition="0"/>
    </format>
    <format dxfId="6377">
      <pivotArea dataOnly="0" labelOnly="1" grandRow="1" outline="0" fieldPosition="0"/>
    </format>
    <format dxfId="6376">
      <pivotArea dataOnly="0" labelOnly="1" grandRow="1" outline="0" fieldPosition="0"/>
    </format>
    <format dxfId="6375">
      <pivotArea dataOnly="0" labelOnly="1" grandRow="1" outline="0" fieldPosition="0"/>
    </format>
    <format dxfId="6374">
      <pivotArea dataOnly="0" labelOnly="1" grandRow="1" outline="0" fieldPosition="0"/>
    </format>
    <format dxfId="6373">
      <pivotArea dataOnly="0" labelOnly="1" grandRow="1" outline="0" fieldPosition="0"/>
    </format>
    <format dxfId="6372">
      <pivotArea dataOnly="0" labelOnly="1" grandRow="1" outline="0" fieldPosition="0"/>
    </format>
    <format dxfId="6371">
      <pivotArea dataOnly="0" labelOnly="1" grandRow="1" outline="0" fieldPosition="0"/>
    </format>
    <format dxfId="6370">
      <pivotArea dataOnly="0" labelOnly="1" grandRow="1" outline="0" fieldPosition="0"/>
    </format>
    <format dxfId="6369">
      <pivotArea dataOnly="0" labelOnly="1" grandRow="1" outline="0" fieldPosition="0"/>
    </format>
    <format dxfId="6368">
      <pivotArea dataOnly="0" labelOnly="1" grandRow="1" outline="0" fieldPosition="0"/>
    </format>
    <format dxfId="6367">
      <pivotArea dataOnly="0" labelOnly="1" grandRow="1" outline="0" fieldPosition="0"/>
    </format>
    <format dxfId="6366">
      <pivotArea dataOnly="0" labelOnly="1" grandRow="1" outline="0" fieldPosition="0"/>
    </format>
    <format dxfId="6365">
      <pivotArea dataOnly="0" labelOnly="1" grandRow="1" outline="0" fieldPosition="0"/>
    </format>
    <format dxfId="6364">
      <pivotArea dataOnly="0" labelOnly="1" grandRow="1" outline="0" fieldPosition="0"/>
    </format>
    <format dxfId="6363">
      <pivotArea dataOnly="0" labelOnly="1" grandRow="1" outline="0" fieldPosition="0"/>
    </format>
    <format dxfId="6362">
      <pivotArea dataOnly="0" labelOnly="1" grandRow="1" outline="0" fieldPosition="0"/>
    </format>
    <format dxfId="6361">
      <pivotArea dataOnly="0" labelOnly="1" grandRow="1" outline="0" fieldPosition="0"/>
    </format>
    <format dxfId="6360">
      <pivotArea dataOnly="0" labelOnly="1" grandRow="1" outline="0" fieldPosition="0"/>
    </format>
    <format dxfId="6359">
      <pivotArea dataOnly="0" labelOnly="1" grandRow="1" outline="0" fieldPosition="0"/>
    </format>
    <format dxfId="6358">
      <pivotArea dataOnly="0" labelOnly="1" grandRow="1" outline="0" fieldPosition="0"/>
    </format>
    <format dxfId="6357">
      <pivotArea dataOnly="0" labelOnly="1" grandRow="1" outline="0" fieldPosition="0"/>
    </format>
    <format dxfId="6356">
      <pivotArea dataOnly="0" labelOnly="1" grandRow="1" outline="0" fieldPosition="0"/>
    </format>
    <format dxfId="6355">
      <pivotArea dataOnly="0" labelOnly="1" grandRow="1" outline="0" fieldPosition="0"/>
    </format>
    <format dxfId="6354">
      <pivotArea dataOnly="0" labelOnly="1" grandRow="1" outline="0" fieldPosition="0"/>
    </format>
    <format dxfId="6353">
      <pivotArea dataOnly="0" labelOnly="1" grandRow="1" outline="0" fieldPosition="0"/>
    </format>
    <format dxfId="6352">
      <pivotArea dataOnly="0" labelOnly="1" grandRow="1" outline="0" fieldPosition="0"/>
    </format>
    <format dxfId="6351">
      <pivotArea dataOnly="0" labelOnly="1" grandRow="1" outline="0" fieldPosition="0"/>
    </format>
    <format dxfId="6350">
      <pivotArea dataOnly="0" labelOnly="1" grandRow="1" outline="0" fieldPosition="0"/>
    </format>
    <format dxfId="6349">
      <pivotArea dataOnly="0" labelOnly="1" grandRow="1" outline="0" fieldPosition="0"/>
    </format>
    <format dxfId="6348">
      <pivotArea dataOnly="0" labelOnly="1" grandRow="1" outline="0" fieldPosition="0"/>
    </format>
    <format dxfId="6347">
      <pivotArea dataOnly="0" labelOnly="1" grandRow="1" outline="0" fieldPosition="0"/>
    </format>
    <format dxfId="6346">
      <pivotArea type="origin" dataOnly="0" labelOnly="1" outline="0" fieldPosition="0"/>
    </format>
    <format dxfId="6345">
      <pivotArea dataOnly="0" labelOnly="1" grandRow="1" outline="0" fieldPosition="0"/>
    </format>
    <format dxfId="6344">
      <pivotArea type="origin" dataOnly="0" labelOnly="1" outline="0" fieldPosition="0"/>
    </format>
    <format dxfId="6343">
      <pivotArea dataOnly="0" labelOnly="1" grandRow="1" outline="0" fieldPosition="0"/>
    </format>
    <format dxfId="6342">
      <pivotArea dataOnly="0" labelOnly="1" grandRow="1" outline="0" fieldPosition="0"/>
    </format>
    <format dxfId="6341">
      <pivotArea type="origin" dataOnly="0" labelOnly="1" outline="0" fieldPosition="0"/>
    </format>
    <format dxfId="6340">
      <pivotArea dataOnly="0" labelOnly="1" grandRow="1" outline="0" fieldPosition="0"/>
    </format>
    <format dxfId="6339">
      <pivotArea type="origin" dataOnly="0" labelOnly="1" outline="0" fieldPosition="0"/>
    </format>
    <format dxfId="6338">
      <pivotArea dataOnly="0" labelOnly="1" grandRow="1" outline="0" fieldPosition="0"/>
    </format>
    <format dxfId="6337">
      <pivotArea grandRow="1" outline="0" collapsedLevelsAreSubtotals="1" fieldPosition="0"/>
    </format>
    <format dxfId="6336">
      <pivotArea grandRow="1" outline="0" collapsedLevelsAreSubtotals="1" fieldPosition="0"/>
    </format>
    <format dxfId="6335">
      <pivotArea dataOnly="0" labelOnly="1" grandRow="1" outline="0" fieldPosition="0"/>
    </format>
    <format dxfId="6334">
      <pivotArea dataOnly="0" labelOnly="1" outline="0" fieldPosition="0">
        <references count="1">
          <reference field="14" count="0"/>
        </references>
      </pivotArea>
    </format>
    <format dxfId="6333">
      <pivotArea dataOnly="0" labelOnly="1" grandCol="1" outline="0" fieldPosition="0"/>
    </format>
    <format dxfId="6332">
      <pivotArea dataOnly="0" labelOnly="1" outline="0" fieldPosition="0">
        <references count="1">
          <reference field="14" count="0"/>
        </references>
      </pivotArea>
    </format>
    <format dxfId="6331">
      <pivotArea dataOnly="0" labelOnly="1" grandCol="1" outline="0" fieldPosition="0"/>
    </format>
    <format dxfId="6330">
      <pivotArea grandRow="1" outline="0" collapsedLevelsAreSubtotals="1" fieldPosition="0"/>
    </format>
    <format dxfId="6329">
      <pivotArea dataOnly="0" labelOnly="1" grandRow="1" outline="0" fieldPosition="0"/>
    </format>
    <format dxfId="6328">
      <pivotArea grandRow="1" outline="0" collapsedLevelsAreSubtotals="1" fieldPosition="0"/>
    </format>
    <format dxfId="6327">
      <pivotArea dataOnly="0" labelOnly="1" grandRow="1" outline="0" fieldPosition="0"/>
    </format>
    <format dxfId="6326">
      <pivotArea grandRow="1" outline="0" collapsedLevelsAreSubtotals="1" fieldPosition="0"/>
    </format>
    <format dxfId="6325">
      <pivotArea dataOnly="0" labelOnly="1" grandRow="1" outline="0" fieldPosition="0"/>
    </format>
    <format dxfId="6324">
      <pivotArea grandRow="1" outline="0" collapsedLevelsAreSubtotals="1" fieldPosition="0"/>
    </format>
    <format dxfId="6323">
      <pivotArea dataOnly="0" labelOnly="1" grandRow="1" outline="0" fieldPosition="0"/>
    </format>
    <format dxfId="6322">
      <pivotArea grandRow="1" outline="0" collapsedLevelsAreSubtotals="1" fieldPosition="0"/>
    </format>
    <format dxfId="6321">
      <pivotArea dataOnly="0" labelOnly="1" grandRow="1" outline="0" fieldPosition="0"/>
    </format>
    <format dxfId="6320">
      <pivotArea grandRow="1" outline="0" collapsedLevelsAreSubtotals="1" fieldPosition="0"/>
    </format>
    <format dxfId="6319">
      <pivotArea dataOnly="0" labelOnly="1" grandRow="1" outline="0" fieldPosition="0"/>
    </format>
    <format dxfId="6318">
      <pivotArea grandRow="1" outline="0" collapsedLevelsAreSubtotals="1" fieldPosition="0"/>
    </format>
    <format dxfId="6317">
      <pivotArea dataOnly="0" labelOnly="1" grandRow="1" outline="0" fieldPosition="0"/>
    </format>
    <format dxfId="6316">
      <pivotArea grandRow="1" outline="0" collapsedLevelsAreSubtotals="1" fieldPosition="0"/>
    </format>
    <format dxfId="6315">
      <pivotArea dataOnly="0" labelOnly="1" grandRow="1" outline="0" fieldPosition="0"/>
    </format>
    <format dxfId="6314">
      <pivotArea grandRow="1" outline="0" collapsedLevelsAreSubtotals="1" fieldPosition="0"/>
    </format>
    <format dxfId="6313">
      <pivotArea dataOnly="0" labelOnly="1" grandRow="1" outline="0" fieldPosition="0"/>
    </format>
    <format dxfId="6312">
      <pivotArea grandRow="1" outline="0" collapsedLevelsAreSubtotals="1" fieldPosition="0"/>
    </format>
    <format dxfId="6311">
      <pivotArea dataOnly="0" labelOnly="1" grandRow="1" outline="0" fieldPosition="0"/>
    </format>
    <format dxfId="6310">
      <pivotArea dataOnly="0" labelOnly="1" grandRow="1" outline="0" fieldPosition="0"/>
    </format>
    <format dxfId="6309">
      <pivotArea dataOnly="0" labelOnly="1" outline="0" fieldPosition="0">
        <references count="1">
          <reference field="14" count="0"/>
        </references>
      </pivotArea>
    </format>
    <format dxfId="6308">
      <pivotArea dataOnly="0" labelOnly="1" grandCol="1" outline="0" fieldPosition="0"/>
    </format>
    <format dxfId="6307">
      <pivotArea dataOnly="0" labelOnly="1" grandRow="1" outline="0" fieldPosition="0"/>
    </format>
    <format dxfId="6306">
      <pivotArea dataOnly="0" labelOnly="1" outline="0" fieldPosition="0">
        <references count="1">
          <reference field="14" count="0"/>
        </references>
      </pivotArea>
    </format>
    <format dxfId="6305">
      <pivotArea dataOnly="0" labelOnly="1" grandCol="1" outline="0" fieldPosition="0"/>
    </format>
    <format dxfId="6304">
      <pivotArea dataOnly="0" labelOnly="1" outline="0" fieldPosition="0">
        <references count="1">
          <reference field="14" count="0"/>
        </references>
      </pivotArea>
    </format>
    <format dxfId="6303">
      <pivotArea dataOnly="0" labelOnly="1" grandCol="1" outline="0" fieldPosition="0"/>
    </format>
    <format dxfId="6302">
      <pivotArea dataOnly="0" labelOnly="1" grandRow="1" outline="0" fieldPosition="0"/>
    </format>
    <format dxfId="6301">
      <pivotArea dataOnly="0" labelOnly="1" outline="0" fieldPosition="0">
        <references count="1">
          <reference field="14" count="0"/>
        </references>
      </pivotArea>
    </format>
    <format dxfId="6300">
      <pivotArea dataOnly="0" labelOnly="1" grandCol="1" outline="0" fieldPosition="0"/>
    </format>
    <format dxfId="6299">
      <pivotArea dataOnly="0" labelOnly="1" grandRow="1" outline="0" fieldPosition="0"/>
    </format>
    <format dxfId="6298">
      <pivotArea dataOnly="0" labelOnly="1" outline="0" fieldPosition="0">
        <references count="1">
          <reference field="14" count="0"/>
        </references>
      </pivotArea>
    </format>
    <format dxfId="6297">
      <pivotArea dataOnly="0" labelOnly="1" grandCol="1" outline="0" fieldPosition="0"/>
    </format>
    <format dxfId="6296">
      <pivotArea dataOnly="0" labelOnly="1" grandRow="1" outline="0" fieldPosition="0"/>
    </format>
    <format dxfId="6295">
      <pivotArea dataOnly="0" labelOnly="1" outline="0" fieldPosition="0">
        <references count="1">
          <reference field="14" count="0"/>
        </references>
      </pivotArea>
    </format>
    <format dxfId="6294">
      <pivotArea dataOnly="0" labelOnly="1" grandCol="1" outline="0" fieldPosition="0"/>
    </format>
    <format dxfId="6293">
      <pivotArea dataOnly="0" labelOnly="1" grandRow="1" outline="0" fieldPosition="0"/>
    </format>
    <format dxfId="6292">
      <pivotArea dataOnly="0" labelOnly="1" outline="0" fieldPosition="0">
        <references count="1">
          <reference field="14" count="0"/>
        </references>
      </pivotArea>
    </format>
    <format dxfId="6291">
      <pivotArea dataOnly="0" labelOnly="1" grandCol="1" outline="0" fieldPosition="0"/>
    </format>
    <format dxfId="6290">
      <pivotArea dataOnly="0" labelOnly="1" outline="0" fieldPosition="0">
        <references count="1">
          <reference field="14" count="0"/>
        </references>
      </pivotArea>
    </format>
    <format dxfId="6289">
      <pivotArea dataOnly="0" labelOnly="1" grandCol="1" outline="0" fieldPosition="0"/>
    </format>
    <format dxfId="6288">
      <pivotArea grandRow="1" outline="0" collapsedLevelsAreSubtotals="1" fieldPosition="0"/>
    </format>
    <format dxfId="6287">
      <pivotArea dataOnly="0" labelOnly="1" grandRow="1" outline="0" fieldPosition="0"/>
    </format>
    <format dxfId="6286">
      <pivotArea grandRow="1" outline="0" collapsedLevelsAreSubtotals="1" fieldPosition="0"/>
    </format>
    <format dxfId="6285">
      <pivotArea dataOnly="0" labelOnly="1" grandRow="1" outline="0" fieldPosition="0"/>
    </format>
    <format dxfId="6284">
      <pivotArea grandRow="1" outline="0" collapsedLevelsAreSubtotals="1" fieldPosition="0"/>
    </format>
    <format dxfId="6283">
      <pivotArea dataOnly="0" labelOnly="1" grandRow="1" outline="0" fieldPosition="0"/>
    </format>
    <format dxfId="6282">
      <pivotArea grandRow="1" outline="0" collapsedLevelsAreSubtotals="1" fieldPosition="0"/>
    </format>
    <format dxfId="6281">
      <pivotArea dataOnly="0" labelOnly="1" grandRow="1" outline="0" fieldPosition="0"/>
    </format>
    <format dxfId="6280">
      <pivotArea grandRow="1" outline="0" collapsedLevelsAreSubtotals="1" fieldPosition="0"/>
    </format>
    <format dxfId="6279">
      <pivotArea dataOnly="0" labelOnly="1" grandRow="1" outline="0" fieldPosition="0"/>
    </format>
    <format dxfId="6278">
      <pivotArea dataOnly="0" labelOnly="1" grandRow="1" outline="0" fieldPosition="0"/>
    </format>
    <format dxfId="6277">
      <pivotArea dataOnly="0" labelOnly="1" outline="0" fieldPosition="0">
        <references count="1">
          <reference field="14" count="0"/>
        </references>
      </pivotArea>
    </format>
    <format dxfId="6276">
      <pivotArea dataOnly="0" labelOnly="1" grandCol="1" outline="0" fieldPosition="0"/>
    </format>
    <format dxfId="6275">
      <pivotArea dataOnly="0" labelOnly="1" grandRow="1" outline="0" fieldPosition="0"/>
    </format>
    <format dxfId="6274">
      <pivotArea dataOnly="0" labelOnly="1" outline="0" fieldPosition="0">
        <references count="1">
          <reference field="14" count="0"/>
        </references>
      </pivotArea>
    </format>
    <format dxfId="6273">
      <pivotArea dataOnly="0" labelOnly="1" grandCol="1" outline="0" fieldPosition="0"/>
    </format>
    <format dxfId="6272">
      <pivotArea dataOnly="0" labelOnly="1" outline="0" fieldPosition="0">
        <references count="1">
          <reference field="14" count="0"/>
        </references>
      </pivotArea>
    </format>
    <format dxfId="6271">
      <pivotArea dataOnly="0" labelOnly="1" grandCol="1" outline="0" fieldPosition="0"/>
    </format>
    <format dxfId="6270">
      <pivotArea grandRow="1" outline="0" collapsedLevelsAreSubtotals="1" fieldPosition="0"/>
    </format>
    <format dxfId="6269">
      <pivotArea dataOnly="0" labelOnly="1" grandRow="1" outline="0" fieldPosition="0"/>
    </format>
    <format dxfId="6268">
      <pivotArea grandRow="1" outline="0" collapsedLevelsAreSubtotals="1" fieldPosition="0"/>
    </format>
    <format dxfId="6267">
      <pivotArea dataOnly="0" labelOnly="1" grandRow="1" outline="0" fieldPosition="0"/>
    </format>
    <format dxfId="6266">
      <pivotArea grandRow="1" outline="0" collapsedLevelsAreSubtotals="1" fieldPosition="0"/>
    </format>
    <format dxfId="6265">
      <pivotArea dataOnly="0" labelOnly="1" grandRow="1" outline="0" fieldPosition="0"/>
    </format>
    <format dxfId="6264">
      <pivotArea grandRow="1" outline="0" collapsedLevelsAreSubtotals="1" fieldPosition="0"/>
    </format>
    <format dxfId="6263">
      <pivotArea dataOnly="0" labelOnly="1" grandRow="1" outline="0" fieldPosition="0"/>
    </format>
    <format dxfId="6262">
      <pivotArea grandRow="1" outline="0" collapsedLevelsAreSubtotals="1" fieldPosition="0"/>
    </format>
    <format dxfId="6261">
      <pivotArea dataOnly="0" labelOnly="1" grandRow="1" outline="0" fieldPosition="0"/>
    </format>
    <format dxfId="6260">
      <pivotArea grandRow="1" outline="0" collapsedLevelsAreSubtotals="1" fieldPosition="0"/>
    </format>
    <format dxfId="6259">
      <pivotArea dataOnly="0" labelOnly="1" grandRow="1" outline="0" fieldPosition="0"/>
    </format>
    <format dxfId="6258">
      <pivotArea grandRow="1" outline="0" collapsedLevelsAreSubtotals="1" fieldPosition="0"/>
    </format>
    <format dxfId="6257">
      <pivotArea dataOnly="0" labelOnly="1" grandRow="1" outline="0" fieldPosition="0"/>
    </format>
    <format dxfId="6256">
      <pivotArea grandRow="1" outline="0" collapsedLevelsAreSubtotals="1" fieldPosition="0"/>
    </format>
    <format dxfId="6255">
      <pivotArea dataOnly="0" labelOnly="1" grandRow="1" outline="0" fieldPosition="0"/>
    </format>
    <format dxfId="6254">
      <pivotArea grandRow="1" outline="0" collapsedLevelsAreSubtotals="1" fieldPosition="0"/>
    </format>
    <format dxfId="6253">
      <pivotArea dataOnly="0" labelOnly="1" grandRow="1" outline="0" fieldPosition="0"/>
    </format>
    <format dxfId="6252">
      <pivotArea grandRow="1" outline="0" collapsedLevelsAreSubtotals="1" fieldPosition="0"/>
    </format>
    <format dxfId="6251">
      <pivotArea dataOnly="0" labelOnly="1" grandRow="1" outline="0" fieldPosition="0"/>
    </format>
    <format dxfId="6250">
      <pivotArea grandRow="1" outline="0" collapsedLevelsAreSubtotals="1" fieldPosition="0"/>
    </format>
    <format dxfId="6249">
      <pivotArea dataOnly="0" labelOnly="1" grandRow="1" outline="0" fieldPosition="0"/>
    </format>
    <format dxfId="6248">
      <pivotArea grandRow="1" outline="0" collapsedLevelsAreSubtotals="1" fieldPosition="0"/>
    </format>
    <format dxfId="6247">
      <pivotArea dataOnly="0" labelOnly="1" grandRow="1" outline="0" fieldPosition="0"/>
    </format>
    <format dxfId="6246">
      <pivotArea grandRow="1" outline="0" collapsedLevelsAreSubtotals="1" fieldPosition="0"/>
    </format>
    <format dxfId="6245">
      <pivotArea dataOnly="0" labelOnly="1" grandRow="1" outline="0" fieldPosition="0"/>
    </format>
    <format dxfId="6244">
      <pivotArea grandRow="1" outline="0" collapsedLevelsAreSubtotals="1" fieldPosition="0"/>
    </format>
    <format dxfId="6243">
      <pivotArea dataOnly="0" labelOnly="1" grandRow="1" outline="0" fieldPosition="0"/>
    </format>
    <format dxfId="6242">
      <pivotArea dataOnly="0" labelOnly="1" grandRow="1" outline="0" fieldPosition="0"/>
    </format>
    <format dxfId="6241">
      <pivotArea dataOnly="0" labelOnly="1" outline="0" fieldPosition="0">
        <references count="1">
          <reference field="14" count="0"/>
        </references>
      </pivotArea>
    </format>
    <format dxfId="6240">
      <pivotArea dataOnly="0" labelOnly="1" grandCol="1" outline="0" fieldPosition="0"/>
    </format>
    <format dxfId="6239">
      <pivotArea grandRow="1" outline="0" collapsedLevelsAreSubtotals="1" fieldPosition="0"/>
    </format>
    <format dxfId="6238">
      <pivotArea dataOnly="0" labelOnly="1" grandRow="1" outline="0" fieldPosition="0"/>
    </format>
    <format dxfId="6237">
      <pivotArea grandRow="1" outline="0" collapsedLevelsAreSubtotals="1" fieldPosition="0"/>
    </format>
    <format dxfId="6236">
      <pivotArea dataOnly="0" labelOnly="1" grandRow="1" outline="0" fieldPosition="0"/>
    </format>
    <format dxfId="6235">
      <pivotArea dataOnly="0" labelOnly="1" grandRow="1" outline="0" fieldPosition="0"/>
    </format>
    <format dxfId="6234">
      <pivotArea dataOnly="0" labelOnly="1" outline="0" fieldPosition="0">
        <references count="1">
          <reference field="14" count="0"/>
        </references>
      </pivotArea>
    </format>
    <format dxfId="6233">
      <pivotArea dataOnly="0" labelOnly="1" grandCol="1" outline="0" fieldPosition="0"/>
    </format>
    <format dxfId="6232">
      <pivotArea grandRow="1" outline="0" collapsedLevelsAreSubtotals="1" fieldPosition="0"/>
    </format>
    <format dxfId="6231">
      <pivotArea dataOnly="0" labelOnly="1" grandRow="1" outline="0" fieldPosition="0"/>
    </format>
    <format dxfId="6230">
      <pivotArea grandRow="1" outline="0" collapsedLevelsAreSubtotals="1" fieldPosition="0"/>
    </format>
    <format dxfId="6229">
      <pivotArea dataOnly="0" labelOnly="1" grandRow="1" outline="0" fieldPosition="0"/>
    </format>
    <format dxfId="6228">
      <pivotArea dataOnly="0" labelOnly="1" grandRow="1" outline="0" fieldPosition="0"/>
    </format>
    <format dxfId="6227">
      <pivotArea dataOnly="0" labelOnly="1" outline="0" fieldPosition="0">
        <references count="1">
          <reference field="14" count="0"/>
        </references>
      </pivotArea>
    </format>
    <format dxfId="6226">
      <pivotArea dataOnly="0" labelOnly="1" grandCol="1" outline="0" fieldPosition="0"/>
    </format>
    <format dxfId="6225">
      <pivotArea grandRow="1" outline="0" collapsedLevelsAreSubtotals="1" fieldPosition="0"/>
    </format>
    <format dxfId="6224">
      <pivotArea dataOnly="0" labelOnly="1" grandRow="1" outline="0" fieldPosition="0"/>
    </format>
    <format dxfId="6223">
      <pivotArea dataOnly="0" labelOnly="1" outline="0" fieldPosition="0">
        <references count="1">
          <reference field="14" count="0"/>
        </references>
      </pivotArea>
    </format>
    <format dxfId="6222">
      <pivotArea dataOnly="0" labelOnly="1" grandCol="1" outline="0" fieldPosition="0"/>
    </format>
    <format dxfId="6221">
      <pivotArea dataOnly="0" labelOnly="1" outline="0" fieldPosition="0">
        <references count="1">
          <reference field="14" count="0"/>
        </references>
      </pivotArea>
    </format>
    <format dxfId="6220">
      <pivotArea dataOnly="0" labelOnly="1" grandCol="1" outline="0" fieldPosition="0"/>
    </format>
    <format dxfId="6219">
      <pivotArea dataOnly="0" labelOnly="1" outline="0" fieldPosition="0">
        <references count="1">
          <reference field="14" count="0"/>
        </references>
      </pivotArea>
    </format>
    <format dxfId="6218">
      <pivotArea dataOnly="0" labelOnly="1" grandCol="1" outline="0" fieldPosition="0"/>
    </format>
    <format dxfId="6217">
      <pivotArea dataOnly="0" labelOnly="1" outline="0" fieldPosition="0">
        <references count="1">
          <reference field="14" count="0"/>
        </references>
      </pivotArea>
    </format>
    <format dxfId="6216">
      <pivotArea dataOnly="0" labelOnly="1" grandCol="1" outline="0" fieldPosition="0"/>
    </format>
    <format dxfId="6215">
      <pivotArea grandRow="1" outline="0" collapsedLevelsAreSubtotals="1" fieldPosition="0"/>
    </format>
    <format dxfId="6214">
      <pivotArea dataOnly="0" labelOnly="1" grandRow="1" outline="0" fieldPosition="0"/>
    </format>
    <format dxfId="6213">
      <pivotArea grandRow="1" outline="0" collapsedLevelsAreSubtotals="1" fieldPosition="0"/>
    </format>
    <format dxfId="6212">
      <pivotArea dataOnly="0" labelOnly="1" grandRow="1" outline="0" fieldPosition="0"/>
    </format>
    <format dxfId="6211">
      <pivotArea dataOnly="0" labelOnly="1" grandRow="1" outline="0" fieldPosition="0"/>
    </format>
    <format dxfId="6210">
      <pivotArea dataOnly="0" labelOnly="1" outline="0" fieldPosition="0">
        <references count="1">
          <reference field="14" count="0"/>
        </references>
      </pivotArea>
    </format>
    <format dxfId="6209">
      <pivotArea dataOnly="0" labelOnly="1" grandCol="1" outline="0" fieldPosition="0"/>
    </format>
    <format dxfId="6208">
      <pivotArea dataOnly="0" labelOnly="1" grandRow="1" outline="0" fieldPosition="0"/>
    </format>
    <format dxfId="6207">
      <pivotArea dataOnly="0" labelOnly="1" outline="0" fieldPosition="0">
        <references count="1">
          <reference field="14" count="0"/>
        </references>
      </pivotArea>
    </format>
    <format dxfId="6206">
      <pivotArea dataOnly="0" labelOnly="1" grandCol="1" outline="0" fieldPosition="0"/>
    </format>
    <format dxfId="6205">
      <pivotArea dataOnly="0" labelOnly="1" grandRow="1" outline="0" fieldPosition="0"/>
    </format>
    <format dxfId="6204">
      <pivotArea dataOnly="0" labelOnly="1" outline="0" fieldPosition="0">
        <references count="1">
          <reference field="14" count="0"/>
        </references>
      </pivotArea>
    </format>
    <format dxfId="6203">
      <pivotArea dataOnly="0" labelOnly="1" grandCol="1" outline="0" fieldPosition="0"/>
    </format>
    <format dxfId="6202">
      <pivotArea dataOnly="0" labelOnly="1" outline="0" fieldPosition="0">
        <references count="1">
          <reference field="14" count="0"/>
        </references>
      </pivotArea>
    </format>
    <format dxfId="6201">
      <pivotArea dataOnly="0" labelOnly="1" grandCol="1" outline="0" fieldPosition="0"/>
    </format>
    <format dxfId="6200">
      <pivotArea grandRow="1" outline="0" collapsedLevelsAreSubtotals="1" fieldPosition="0"/>
    </format>
    <format dxfId="6199">
      <pivotArea dataOnly="0" labelOnly="1" grandRow="1" outline="0" fieldPosition="0"/>
    </format>
    <format dxfId="6198">
      <pivotArea grandRow="1" outline="0" collapsedLevelsAreSubtotals="1" fieldPosition="0"/>
    </format>
    <format dxfId="6197">
      <pivotArea dataOnly="0" labelOnly="1" grandRow="1" outline="0" fieldPosition="0"/>
    </format>
    <format dxfId="6196">
      <pivotArea dataOnly="0" labelOnly="1" grandRow="1" outline="0" fieldPosition="0"/>
    </format>
    <format dxfId="6195">
      <pivotArea dataOnly="0" labelOnly="1" outline="0" fieldPosition="0">
        <references count="1">
          <reference field="14" count="0"/>
        </references>
      </pivotArea>
    </format>
    <format dxfId="6194">
      <pivotArea dataOnly="0" labelOnly="1" grandCol="1" outline="0" fieldPosition="0"/>
    </format>
    <format dxfId="6193">
      <pivotArea grandRow="1" outline="0" collapsedLevelsAreSubtotals="1" fieldPosition="0"/>
    </format>
    <format dxfId="6192">
      <pivotArea dataOnly="0" labelOnly="1" grandRow="1" outline="0" fieldPosition="0"/>
    </format>
    <format dxfId="6191">
      <pivotArea dataOnly="0" labelOnly="1" grandRow="1" outline="0" fieldPosition="0"/>
    </format>
    <format dxfId="6190">
      <pivotArea dataOnly="0" labelOnly="1" outline="0" fieldPosition="0">
        <references count="1">
          <reference field="14" count="0"/>
        </references>
      </pivotArea>
    </format>
    <format dxfId="6189">
      <pivotArea dataOnly="0" labelOnly="1" grandCol="1" outline="0" fieldPosition="0"/>
    </format>
    <format dxfId="6188">
      <pivotArea grandRow="1" outline="0" collapsedLevelsAreSubtotals="1" fieldPosition="0"/>
    </format>
    <format dxfId="6187">
      <pivotArea dataOnly="0" labelOnly="1" grandRow="1" outline="0" fieldPosition="0"/>
    </format>
    <format dxfId="6186">
      <pivotArea grandRow="1" outline="0" collapsedLevelsAreSubtotals="1" fieldPosition="0"/>
    </format>
    <format dxfId="6185">
      <pivotArea dataOnly="0" labelOnly="1" grandRow="1" outline="0" fieldPosition="0"/>
    </format>
    <format dxfId="6184">
      <pivotArea grandRow="1" outline="0" collapsedLevelsAreSubtotals="1" fieldPosition="0"/>
    </format>
    <format dxfId="6183">
      <pivotArea dataOnly="0" labelOnly="1" grandRow="1" outline="0" fieldPosition="0"/>
    </format>
    <format dxfId="6182">
      <pivotArea grandRow="1" outline="0" collapsedLevelsAreSubtotals="1" fieldPosition="0"/>
    </format>
    <format dxfId="6181">
      <pivotArea dataOnly="0" labelOnly="1" grandRow="1" outline="0" fieldPosition="0"/>
    </format>
    <format dxfId="6180">
      <pivotArea field="14" type="button" dataOnly="0" labelOnly="1" outline="0" axis="axisCol" fieldPosition="0"/>
    </format>
    <format dxfId="6179">
      <pivotArea type="topRight" dataOnly="0" labelOnly="1" outline="0" fieldPosition="0"/>
    </format>
    <format dxfId="6178">
      <pivotArea dataOnly="0" labelOnly="1" outline="0" fieldPosition="0">
        <references count="1">
          <reference field="14" count="0"/>
        </references>
      </pivotArea>
    </format>
    <format dxfId="6177">
      <pivotArea dataOnly="0" labelOnly="1" grandCol="1" outline="0" fieldPosition="0"/>
    </format>
    <format dxfId="6176">
      <pivotArea dataOnly="0" labelOnly="1" grandRow="1" outline="0" fieldPosition="0"/>
    </format>
    <format dxfId="6175">
      <pivotArea dataOnly="0" labelOnly="1" outline="0" fieldPosition="0">
        <references count="1">
          <reference field="14" count="0"/>
        </references>
      </pivotArea>
    </format>
    <format dxfId="6174">
      <pivotArea dataOnly="0" labelOnly="1" grandCol="1" outline="0" fieldPosition="0"/>
    </format>
    <format dxfId="6173">
      <pivotArea dataOnly="0" labelOnly="1" grandRow="1" outline="0" fieldPosition="0"/>
    </format>
    <format dxfId="6172">
      <pivotArea dataOnly="0" labelOnly="1" outline="0" fieldPosition="0">
        <references count="1">
          <reference field="14" count="0"/>
        </references>
      </pivotArea>
    </format>
    <format dxfId="6171">
      <pivotArea dataOnly="0" labelOnly="1" grandCol="1" outline="0" fieldPosition="0"/>
    </format>
    <format dxfId="6170">
      <pivotArea dataOnly="0" labelOnly="1" grandRow="1" outline="0" fieldPosition="0"/>
    </format>
    <format dxfId="6169">
      <pivotArea dataOnly="0" labelOnly="1" outline="0" fieldPosition="0">
        <references count="1">
          <reference field="14" count="0"/>
        </references>
      </pivotArea>
    </format>
    <format dxfId="6168">
      <pivotArea dataOnly="0" labelOnly="1" grandCol="1" outline="0" fieldPosition="0"/>
    </format>
    <format dxfId="6167">
      <pivotArea dataOnly="0" labelOnly="1" grandRow="1" outline="0" fieldPosition="0"/>
    </format>
    <format dxfId="6166">
      <pivotArea dataOnly="0" labelOnly="1" outline="0" fieldPosition="0">
        <references count="1">
          <reference field="14" count="0"/>
        </references>
      </pivotArea>
    </format>
    <format dxfId="6165">
      <pivotArea dataOnly="0" labelOnly="1" grandCol="1" outline="0" fieldPosition="0"/>
    </format>
    <format dxfId="6164">
      <pivotArea dataOnly="0" labelOnly="1" outline="0" fieldPosition="0">
        <references count="1">
          <reference field="14" count="0"/>
        </references>
      </pivotArea>
    </format>
    <format dxfId="6163">
      <pivotArea dataOnly="0" labelOnly="1" grandCol="1" outline="0" fieldPosition="0"/>
    </format>
    <format dxfId="6162">
      <pivotArea dataOnly="0" labelOnly="1" grandRow="1" outline="0" fieldPosition="0"/>
    </format>
    <format dxfId="6161">
      <pivotArea dataOnly="0" labelOnly="1" outline="0" fieldPosition="0">
        <references count="1">
          <reference field="14" count="0"/>
        </references>
      </pivotArea>
    </format>
    <format dxfId="6160">
      <pivotArea dataOnly="0" labelOnly="1" grandCol="1" outline="0" fieldPosition="0"/>
    </format>
    <format dxfId="6159">
      <pivotArea dataOnly="0" labelOnly="1" grandRow="1" outline="0" fieldPosition="0"/>
    </format>
    <format dxfId="6158">
      <pivotArea dataOnly="0" labelOnly="1" outline="0" fieldPosition="0">
        <references count="1">
          <reference field="14" count="0"/>
        </references>
      </pivotArea>
    </format>
    <format dxfId="6157">
      <pivotArea dataOnly="0" labelOnly="1" grandCol="1" outline="0" fieldPosition="0"/>
    </format>
    <format dxfId="6156">
      <pivotArea dataOnly="0" labelOnly="1" grandRow="1" outline="0" fieldPosition="0"/>
    </format>
    <format dxfId="6155">
      <pivotArea dataOnly="0" labelOnly="1" outline="0" fieldPosition="0">
        <references count="1">
          <reference field="14" count="0"/>
        </references>
      </pivotArea>
    </format>
    <format dxfId="6154">
      <pivotArea dataOnly="0" labelOnly="1" grandCol="1" outline="0" fieldPosition="0"/>
    </format>
    <format dxfId="6153">
      <pivotArea dataOnly="0" labelOnly="1" outline="0" fieldPosition="0">
        <references count="1">
          <reference field="14" count="0"/>
        </references>
      </pivotArea>
    </format>
    <format dxfId="6152">
      <pivotArea dataOnly="0" labelOnly="1" grandCol="1" outline="0" fieldPosition="0"/>
    </format>
    <format dxfId="6151">
      <pivotArea grandRow="1" outline="0" collapsedLevelsAreSubtotals="1" fieldPosition="0"/>
    </format>
    <format dxfId="6150">
      <pivotArea dataOnly="0" labelOnly="1" grandRow="1" outline="0" fieldPosition="0"/>
    </format>
    <format dxfId="6149">
      <pivotArea grandRow="1" outline="0" collapsedLevelsAreSubtotals="1" fieldPosition="0"/>
    </format>
    <format dxfId="6148">
      <pivotArea dataOnly="0" labelOnly="1" grandRow="1" outline="0" fieldPosition="0"/>
    </format>
    <format dxfId="6147">
      <pivotArea dataOnly="0" labelOnly="1" grandRow="1" outline="0" fieldPosition="0"/>
    </format>
    <format dxfId="6146">
      <pivotArea dataOnly="0" labelOnly="1" outline="0" fieldPosition="0">
        <references count="1">
          <reference field="14" count="0"/>
        </references>
      </pivotArea>
    </format>
    <format dxfId="6145">
      <pivotArea dataOnly="0" labelOnly="1" grandCol="1" outline="0" fieldPosition="0"/>
    </format>
    <format dxfId="6144">
      <pivotArea dataOnly="0" labelOnly="1" grandRow="1" outline="0" fieldPosition="0"/>
    </format>
    <format dxfId="6143">
      <pivotArea dataOnly="0" labelOnly="1" outline="0" fieldPosition="0">
        <references count="1">
          <reference field="14" count="0"/>
        </references>
      </pivotArea>
    </format>
    <format dxfId="6142">
      <pivotArea dataOnly="0" labelOnly="1" grandCol="1" outline="0" fieldPosition="0"/>
    </format>
    <format dxfId="6141">
      <pivotArea dataOnly="0" labelOnly="1" outline="0" fieldPosition="0">
        <references count="1">
          <reference field="14" count="0"/>
        </references>
      </pivotArea>
    </format>
    <format dxfId="6140">
      <pivotArea dataOnly="0" labelOnly="1" grandCol="1" outline="0" fieldPosition="0"/>
    </format>
    <format dxfId="6139">
      <pivotArea grandRow="1" outline="0" collapsedLevelsAreSubtotals="1" fieldPosition="0"/>
    </format>
    <format dxfId="6138">
      <pivotArea dataOnly="0" labelOnly="1" grandRow="1" outline="0" fieldPosition="0"/>
    </format>
    <format dxfId="6137">
      <pivotArea dataOnly="0" labelOnly="1" grandRow="1" outline="0" fieldPosition="0"/>
    </format>
    <format dxfId="6136">
      <pivotArea dataOnly="0" labelOnly="1" outline="0" fieldPosition="0">
        <references count="1">
          <reference field="14" count="0"/>
        </references>
      </pivotArea>
    </format>
    <format dxfId="6135">
      <pivotArea dataOnly="0" labelOnly="1" grandCol="1" outline="0" fieldPosition="0"/>
    </format>
    <format dxfId="6134">
      <pivotArea grandRow="1" outline="0" collapsedLevelsAreSubtotals="1" fieldPosition="0"/>
    </format>
    <format dxfId="6133">
      <pivotArea dataOnly="0" labelOnly="1" grandRow="1" outline="0" fieldPosition="0"/>
    </format>
    <format dxfId="6132">
      <pivotArea dataOnly="0" labelOnly="1" grandRow="1" outline="0" fieldPosition="0"/>
    </format>
    <format dxfId="6131">
      <pivotArea dataOnly="0" labelOnly="1" outline="0" fieldPosition="0">
        <references count="1">
          <reference field="14" count="0"/>
        </references>
      </pivotArea>
    </format>
    <format dxfId="6130">
      <pivotArea dataOnly="0" labelOnly="1" grandCol="1" outline="0" fieldPosition="0"/>
    </format>
    <format dxfId="6129">
      <pivotArea dataOnly="0" labelOnly="1" grandRow="1" outline="0" fieldPosition="0"/>
    </format>
    <format dxfId="6128">
      <pivotArea dataOnly="0" labelOnly="1" outline="0" fieldPosition="0">
        <references count="1">
          <reference field="14" count="0"/>
        </references>
      </pivotArea>
    </format>
    <format dxfId="6127">
      <pivotArea dataOnly="0" labelOnly="1" grandCol="1" outline="0" fieldPosition="0"/>
    </format>
    <format dxfId="6126">
      <pivotArea dataOnly="0" labelOnly="1" outline="0" fieldPosition="0">
        <references count="1">
          <reference field="14" count="0"/>
        </references>
      </pivotArea>
    </format>
    <format dxfId="6125">
      <pivotArea dataOnly="0" labelOnly="1" grandCol="1" outline="0" fieldPosition="0"/>
    </format>
    <format dxfId="6124">
      <pivotArea grandRow="1" outline="0" collapsedLevelsAreSubtotals="1" fieldPosition="0"/>
    </format>
    <format dxfId="6123">
      <pivotArea dataOnly="0" labelOnly="1" grandRow="1" outline="0" fieldPosition="0"/>
    </format>
    <format dxfId="6122">
      <pivotArea grandRow="1" outline="0" collapsedLevelsAreSubtotals="1" fieldPosition="0"/>
    </format>
    <format dxfId="6121">
      <pivotArea dataOnly="0" labelOnly="1" grandRow="1" outline="0" fieldPosition="0"/>
    </format>
    <format dxfId="6120">
      <pivotArea dataOnly="0" labelOnly="1" grandRow="1" outline="0" fieldPosition="0"/>
    </format>
    <format dxfId="6119">
      <pivotArea dataOnly="0" labelOnly="1" outline="0" fieldPosition="0">
        <references count="1">
          <reference field="14" count="0"/>
        </references>
      </pivotArea>
    </format>
    <format dxfId="6118">
      <pivotArea dataOnly="0" labelOnly="1" grandCol="1" outline="0" fieldPosition="0"/>
    </format>
    <format dxfId="6117">
      <pivotArea dataOnly="0" labelOnly="1" grandRow="1" outline="0" fieldPosition="0"/>
    </format>
    <format dxfId="6116">
      <pivotArea dataOnly="0" labelOnly="1" outline="0" fieldPosition="0">
        <references count="1">
          <reference field="14" count="0"/>
        </references>
      </pivotArea>
    </format>
    <format dxfId="6115">
      <pivotArea dataOnly="0" labelOnly="1" grandCol="1" outline="0" fieldPosition="0"/>
    </format>
    <format dxfId="6114">
      <pivotArea grandRow="1" outline="0" collapsedLevelsAreSubtotals="1" fieldPosition="0"/>
    </format>
    <format dxfId="6113">
      <pivotArea dataOnly="0" labelOnly="1" grandRow="1" outline="0" fieldPosition="0"/>
    </format>
    <format dxfId="6112">
      <pivotArea dataOnly="0" labelOnly="1" outline="0" fieldPosition="0">
        <references count="1">
          <reference field="14" count="0"/>
        </references>
      </pivotArea>
    </format>
    <format dxfId="6111">
      <pivotArea dataOnly="0" labelOnly="1" grandCol="1" outline="0" fieldPosition="0"/>
    </format>
    <format dxfId="6110">
      <pivotArea grandRow="1" outline="0" collapsedLevelsAreSubtotals="1" fieldPosition="0"/>
    </format>
    <format dxfId="6109">
      <pivotArea dataOnly="0" labelOnly="1" grandRow="1" outline="0" fieldPosition="0"/>
    </format>
    <format dxfId="6108">
      <pivotArea grandRow="1" outline="0" collapsedLevelsAreSubtotals="1" fieldPosition="0"/>
    </format>
    <format dxfId="6107">
      <pivotArea dataOnly="0" labelOnly="1" grandRow="1" outline="0" fieldPosition="0"/>
    </format>
    <format dxfId="6106">
      <pivotArea grandRow="1" outline="0" collapsedLevelsAreSubtotals="1" fieldPosition="0"/>
    </format>
    <format dxfId="6105">
      <pivotArea dataOnly="0" labelOnly="1" grandRow="1" outline="0" fieldPosition="0"/>
    </format>
    <format dxfId="6104">
      <pivotArea dataOnly="0" labelOnly="1" grandRow="1" outline="0" fieldPosition="0"/>
    </format>
    <format dxfId="6103">
      <pivotArea dataOnly="0" labelOnly="1" outline="0" fieldPosition="0">
        <references count="1">
          <reference field="14" count="0"/>
        </references>
      </pivotArea>
    </format>
    <format dxfId="6102">
      <pivotArea dataOnly="0" labelOnly="1" grandCol="1" outline="0" fieldPosition="0"/>
    </format>
    <format dxfId="6101">
      <pivotArea grandRow="1" outline="0" collapsedLevelsAreSubtotals="1" fieldPosition="0"/>
    </format>
    <format dxfId="6100">
      <pivotArea dataOnly="0" labelOnly="1" grandRow="1" outline="0" fieldPosition="0"/>
    </format>
    <format dxfId="6099">
      <pivotArea grandRow="1" outline="0" collapsedLevelsAreSubtotals="1" fieldPosition="0"/>
    </format>
    <format dxfId="6098">
      <pivotArea dataOnly="0" labelOnly="1" grandRow="1" outline="0" fieldPosition="0"/>
    </format>
    <format dxfId="6097">
      <pivotArea dataOnly="0" labelOnly="1" grandRow="1" outline="0" fieldPosition="0"/>
    </format>
    <format dxfId="6096">
      <pivotArea dataOnly="0" labelOnly="1" outline="0" fieldPosition="0">
        <references count="1">
          <reference field="14" count="0"/>
        </references>
      </pivotArea>
    </format>
    <format dxfId="6095">
      <pivotArea dataOnly="0" labelOnly="1" grandCol="1" outline="0" fieldPosition="0"/>
    </format>
    <format dxfId="6094">
      <pivotArea dataOnly="0" labelOnly="1" grandRow="1" outline="0" fieldPosition="0"/>
    </format>
    <format dxfId="6093">
      <pivotArea dataOnly="0" labelOnly="1" outline="0" fieldPosition="0">
        <references count="1">
          <reference field="14" count="0"/>
        </references>
      </pivotArea>
    </format>
    <format dxfId="6092">
      <pivotArea dataOnly="0" labelOnly="1" grandCol="1" outline="0" fieldPosition="0"/>
    </format>
    <format dxfId="6091">
      <pivotArea dataOnly="0" labelOnly="1" grandRow="1" outline="0" fieldPosition="0"/>
    </format>
    <format dxfId="6090">
      <pivotArea dataOnly="0" labelOnly="1" outline="0" fieldPosition="0">
        <references count="1">
          <reference field="14" count="0"/>
        </references>
      </pivotArea>
    </format>
    <format dxfId="6089">
      <pivotArea dataOnly="0" labelOnly="1" grandCol="1" outline="0" fieldPosition="0"/>
    </format>
    <format dxfId="6088">
      <pivotArea dataOnly="0" labelOnly="1" grandRow="1" outline="0" fieldPosition="0"/>
    </format>
    <format dxfId="6087">
      <pivotArea dataOnly="0" labelOnly="1" outline="0" fieldPosition="0">
        <references count="1">
          <reference field="14" count="0"/>
        </references>
      </pivotArea>
    </format>
    <format dxfId="6086">
      <pivotArea dataOnly="0" labelOnly="1" grandCol="1" outline="0" fieldPosition="0"/>
    </format>
    <format dxfId="6085">
      <pivotArea grandRow="1" outline="0" collapsedLevelsAreSubtotals="1" fieldPosition="0"/>
    </format>
    <format dxfId="6084">
      <pivotArea dataOnly="0" labelOnly="1" grandRow="1" outline="0" fieldPosition="0"/>
    </format>
    <format dxfId="6083">
      <pivotArea grandRow="1" outline="0" collapsedLevelsAreSubtotals="1" fieldPosition="0"/>
    </format>
    <format dxfId="6082">
      <pivotArea dataOnly="0" labelOnly="1" grandRow="1" outline="0" fieldPosition="0"/>
    </format>
    <format dxfId="6081">
      <pivotArea dataOnly="0" labelOnly="1" outline="0" fieldPosition="0">
        <references count="1">
          <reference field="14" count="0"/>
        </references>
      </pivotArea>
    </format>
    <format dxfId="6080">
      <pivotArea dataOnly="0" labelOnly="1" grandCol="1" outline="0" fieldPosition="0"/>
    </format>
    <format dxfId="6079">
      <pivotArea field="15" type="button" dataOnly="0" labelOnly="1" outline="0" axis="axisRow" fieldPosition="0"/>
    </format>
    <format dxfId="6078">
      <pivotArea dataOnly="0" labelOnly="1" outline="0" fieldPosition="0">
        <references count="1">
          <reference field="14" count="0"/>
        </references>
      </pivotArea>
    </format>
    <format dxfId="6077">
      <pivotArea dataOnly="0" labelOnly="1" grandCol="1" outline="0" fieldPosition="0"/>
    </format>
    <format dxfId="6076">
      <pivotArea field="15" type="button" dataOnly="0" labelOnly="1" outline="0" axis="axisRow" fieldPosition="0"/>
    </format>
    <format dxfId="6075">
      <pivotArea dataOnly="0" labelOnly="1" outline="0" fieldPosition="0">
        <references count="1">
          <reference field="14" count="0"/>
        </references>
      </pivotArea>
    </format>
    <format dxfId="6074">
      <pivotArea dataOnly="0" labelOnly="1" grandCol="1" outline="0" fieldPosition="0"/>
    </format>
    <format dxfId="6073">
      <pivotArea field="15" type="button" dataOnly="0" labelOnly="1" outline="0" axis="axisRow" fieldPosition="0"/>
    </format>
    <format dxfId="6072">
      <pivotArea dataOnly="0" labelOnly="1" outline="0" fieldPosition="0">
        <references count="1">
          <reference field="14" count="0"/>
        </references>
      </pivotArea>
    </format>
    <format dxfId="6071">
      <pivotArea dataOnly="0" labelOnly="1" grandCol="1" outline="0" fieldPosition="0"/>
    </format>
    <format dxfId="6070">
      <pivotArea outline="0" fieldPosition="0">
        <references count="1">
          <reference field="15" count="0" selected="0"/>
        </references>
      </pivotArea>
    </format>
    <format dxfId="6069">
      <pivotArea outline="0" fieldPosition="0">
        <references count="1">
          <reference field="15" count="0" selected="0"/>
        </references>
      </pivotArea>
    </format>
    <format dxfId="6068">
      <pivotArea grandRow="1" outline="0" collapsedLevelsAreSubtotals="1" fieldPosition="0"/>
    </format>
    <format dxfId="6067">
      <pivotArea grandRow="1" outline="0" collapsedLevelsAreSubtotals="1" fieldPosition="0"/>
    </format>
    <format dxfId="6066">
      <pivotArea outline="0" collapsedLevelsAreSubtotals="1" fieldPosition="0"/>
    </format>
    <format dxfId="6065">
      <pivotArea field="15" type="button" dataOnly="0" labelOnly="1" outline="0" axis="axisRow" fieldPosition="0"/>
    </format>
    <format dxfId="6064">
      <pivotArea dataOnly="0" labelOnly="1" outline="0" fieldPosition="0">
        <references count="1">
          <reference field="15" count="0"/>
        </references>
      </pivotArea>
    </format>
    <format dxfId="6063">
      <pivotArea dataOnly="0" labelOnly="1" grandRow="1" outline="0" fieldPosition="0"/>
    </format>
    <format dxfId="6062">
      <pivotArea dataOnly="0" labelOnly="1" outline="0" fieldPosition="0">
        <references count="1">
          <reference field="14" count="0"/>
        </references>
      </pivotArea>
    </format>
    <format dxfId="606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74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6590">
      <pivotArea dataOnly="0" labelOnly="1" outline="0" fieldPosition="0">
        <references count="1">
          <reference field="12" count="0"/>
        </references>
      </pivotArea>
    </format>
    <format dxfId="6589">
      <pivotArea dataOnly="0" labelOnly="1" outline="0" fieldPosition="0">
        <references count="1">
          <reference field="12" count="0"/>
        </references>
      </pivotArea>
    </format>
    <format dxfId="6588">
      <pivotArea field="12" type="button" dataOnly="0" labelOnly="1" outline="0" axis="axisRow" fieldPosition="0"/>
    </format>
    <format dxfId="6587">
      <pivotArea dataOnly="0" labelOnly="1" outline="0" fieldPosition="0">
        <references count="1">
          <reference field="14" count="0"/>
        </references>
      </pivotArea>
    </format>
    <format dxfId="6586">
      <pivotArea dataOnly="0" labelOnly="1" grandCol="1" outline="0" fieldPosition="0"/>
    </format>
    <format dxfId="6585">
      <pivotArea outline="0" collapsedLevelsAreSubtotals="1" fieldPosition="0"/>
    </format>
    <format dxfId="6584">
      <pivotArea field="12" type="button" dataOnly="0" labelOnly="1" outline="0" axis="axisRow" fieldPosition="0"/>
    </format>
    <format dxfId="6583">
      <pivotArea dataOnly="0" labelOnly="1" outline="0" fieldPosition="0">
        <references count="1">
          <reference field="12" count="0"/>
        </references>
      </pivotArea>
    </format>
    <format dxfId="6582">
      <pivotArea dataOnly="0" labelOnly="1" grandRow="1" outline="0" fieldPosition="0"/>
    </format>
    <format dxfId="6581">
      <pivotArea dataOnly="0" labelOnly="1" outline="0" fieldPosition="0">
        <references count="1">
          <reference field="14" count="0"/>
        </references>
      </pivotArea>
    </format>
    <format dxfId="6580">
      <pivotArea dataOnly="0" labelOnly="1" grandCol="1" outline="0" fieldPosition="0"/>
    </format>
    <format dxfId="6579">
      <pivotArea outline="0" collapsedLevelsAreSubtotals="1" fieldPosition="0"/>
    </format>
    <format dxfId="6578">
      <pivotArea field="12" type="button" dataOnly="0" labelOnly="1" outline="0" axis="axisRow" fieldPosition="0"/>
    </format>
    <format dxfId="6577">
      <pivotArea dataOnly="0" labelOnly="1" outline="0" fieldPosition="0">
        <references count="1">
          <reference field="12" count="0"/>
        </references>
      </pivotArea>
    </format>
    <format dxfId="6576">
      <pivotArea dataOnly="0" labelOnly="1" grandRow="1" outline="0" fieldPosition="0"/>
    </format>
    <format dxfId="6575">
      <pivotArea dataOnly="0" labelOnly="1" outline="0" fieldPosition="0">
        <references count="1">
          <reference field="14" count="0"/>
        </references>
      </pivotArea>
    </format>
    <format dxfId="6574">
      <pivotArea dataOnly="0" labelOnly="1" grandCol="1" outline="0" fieldPosition="0"/>
    </format>
    <format dxfId="6573">
      <pivotArea grandRow="1" outline="0" collapsedLevelsAreSubtotals="1" fieldPosition="0"/>
    </format>
    <format dxfId="6572">
      <pivotArea grandRow="1" outline="0" collapsedLevelsAreSubtotals="1" fieldPosition="0"/>
    </format>
    <format dxfId="6571">
      <pivotArea outline="0" collapsedLevelsAreSubtotals="1" fieldPosition="0">
        <references count="1">
          <reference field="12" count="0" selected="0"/>
        </references>
      </pivotArea>
    </format>
    <format dxfId="6570">
      <pivotArea dataOnly="0" labelOnly="1" grandRow="1" outline="0" fieldPosition="0"/>
    </format>
    <format dxfId="6569">
      <pivotArea grandRow="1" outline="0" collapsedLevelsAreSubtotals="1" fieldPosition="0"/>
    </format>
    <format dxfId="6568">
      <pivotArea dataOnly="0" labelOnly="1" grandRow="1" outline="0" fieldPosition="0"/>
    </format>
    <format dxfId="6567">
      <pivotArea grandRow="1" outline="0" collapsedLevelsAreSubtotals="1" fieldPosition="0"/>
    </format>
    <format dxfId="6566">
      <pivotArea dataOnly="0" labelOnly="1" grandRow="1" outline="0" fieldPosition="0"/>
    </format>
    <format dxfId="6565">
      <pivotArea grandRow="1" outline="0" collapsedLevelsAreSubtotals="1" fieldPosition="0"/>
    </format>
    <format dxfId="6564">
      <pivotArea dataOnly="0" labelOnly="1" grandRow="1" outline="0" fieldPosition="0"/>
    </format>
    <format dxfId="6563">
      <pivotArea outline="0" collapsedLevelsAreSubtotals="1" fieldPosition="0"/>
    </format>
    <format dxfId="6562">
      <pivotArea field="12" type="button" dataOnly="0" labelOnly="1" outline="0" axis="axisRow" fieldPosition="0"/>
    </format>
    <format dxfId="6561">
      <pivotArea dataOnly="0" labelOnly="1" outline="0" fieldPosition="0">
        <references count="1">
          <reference field="12" count="0"/>
        </references>
      </pivotArea>
    </format>
    <format dxfId="6560">
      <pivotArea dataOnly="0" labelOnly="1" grandRow="1" outline="0" fieldPosition="0"/>
    </format>
    <format dxfId="6559">
      <pivotArea dataOnly="0" labelOnly="1" outline="0" fieldPosition="0">
        <references count="1">
          <reference field="14" count="0"/>
        </references>
      </pivotArea>
    </format>
    <format dxfId="6558">
      <pivotArea dataOnly="0" labelOnly="1" grandCol="1" outline="0" fieldPosition="0"/>
    </format>
    <format dxfId="6557">
      <pivotArea outline="0" collapsedLevelsAreSubtotals="1" fieldPosition="0"/>
    </format>
    <format dxfId="6556">
      <pivotArea field="12" type="button" dataOnly="0" labelOnly="1" outline="0" axis="axisRow" fieldPosition="0"/>
    </format>
    <format dxfId="6555">
      <pivotArea dataOnly="0" labelOnly="1" outline="0" fieldPosition="0">
        <references count="1">
          <reference field="12" count="0"/>
        </references>
      </pivotArea>
    </format>
    <format dxfId="6554">
      <pivotArea dataOnly="0" labelOnly="1" grandRow="1" outline="0" fieldPosition="0"/>
    </format>
    <format dxfId="6553">
      <pivotArea dataOnly="0" labelOnly="1" outline="0" fieldPosition="0">
        <references count="1">
          <reference field="14" count="0"/>
        </references>
      </pivotArea>
    </format>
    <format dxfId="6552">
      <pivotArea dataOnly="0" labelOnly="1" grandCol="1" outline="0" fieldPosition="0"/>
    </format>
    <format dxfId="6551">
      <pivotArea outline="0" collapsedLevelsAreSubtotals="1" fieldPosition="0"/>
    </format>
    <format dxfId="6550">
      <pivotArea field="12" type="button" dataOnly="0" labelOnly="1" outline="0" axis="axisRow" fieldPosition="0"/>
    </format>
    <format dxfId="6549">
      <pivotArea dataOnly="0" labelOnly="1" outline="0" fieldPosition="0">
        <references count="1">
          <reference field="12" count="0"/>
        </references>
      </pivotArea>
    </format>
    <format dxfId="6548">
      <pivotArea dataOnly="0" labelOnly="1" outline="0" fieldPosition="0">
        <references count="1">
          <reference field="14" count="0"/>
        </references>
      </pivotArea>
    </format>
    <format dxfId="6547">
      <pivotArea dataOnly="0" labelOnly="1" grandCol="1" outline="0" fieldPosition="0"/>
    </format>
    <format dxfId="6546">
      <pivotArea dataOnly="0" labelOnly="1" grandRow="1" outline="0" fieldPosition="0"/>
    </format>
    <format dxfId="6545">
      <pivotArea dataOnly="0" labelOnly="1" grandRow="1" outline="0" fieldPosition="0"/>
    </format>
    <format dxfId="6544">
      <pivotArea outline="0" collapsedLevelsAreSubtotals="1" fieldPosition="0"/>
    </format>
    <format dxfId="6543">
      <pivotArea dataOnly="0" labelOnly="1" outline="0" fieldPosition="0">
        <references count="1">
          <reference field="12" count="0"/>
        </references>
      </pivotArea>
    </format>
    <format dxfId="6542">
      <pivotArea dataOnly="0" labelOnly="1" grandRow="1" outline="0" fieldPosition="0"/>
    </format>
    <format dxfId="6541">
      <pivotArea outline="0" collapsedLevelsAreSubtotals="1" fieldPosition="0"/>
    </format>
    <format dxfId="6540">
      <pivotArea dataOnly="0" labelOnly="1" outline="0" fieldPosition="0">
        <references count="1">
          <reference field="12" count="0"/>
        </references>
      </pivotArea>
    </format>
    <format dxfId="6539">
      <pivotArea dataOnly="0" labelOnly="1" grandRow="1" outline="0" fieldPosition="0"/>
    </format>
    <format dxfId="6538">
      <pivotArea outline="0" collapsedLevelsAreSubtotals="1" fieldPosition="0"/>
    </format>
    <format dxfId="6537">
      <pivotArea dataOnly="0" labelOnly="1" outline="0" fieldPosition="0">
        <references count="1">
          <reference field="12" count="0"/>
        </references>
      </pivotArea>
    </format>
    <format dxfId="6536">
      <pivotArea dataOnly="0" labelOnly="1" grandRow="1" outline="0" fieldPosition="0"/>
    </format>
    <format dxfId="6535">
      <pivotArea dataOnly="0" labelOnly="1" grandRow="1" outline="0" fieldPosition="0"/>
    </format>
    <format dxfId="6534">
      <pivotArea dataOnly="0" labelOnly="1" grandRow="1" outline="0" fieldPosition="0"/>
    </format>
    <format dxfId="6533">
      <pivotArea outline="0" collapsedLevelsAreSubtotals="1" fieldPosition="0"/>
    </format>
    <format dxfId="6532">
      <pivotArea dataOnly="0" labelOnly="1" outline="0" fieldPosition="0">
        <references count="1">
          <reference field="12" count="0"/>
        </references>
      </pivotArea>
    </format>
    <format dxfId="6531">
      <pivotArea dataOnly="0" labelOnly="1" grandRow="1" outline="0" fieldPosition="0"/>
    </format>
    <format dxfId="6530">
      <pivotArea outline="0" fieldPosition="0">
        <references count="1">
          <reference field="12" count="0" selected="0"/>
        </references>
      </pivotArea>
    </format>
    <format dxfId="6529">
      <pivotArea dataOnly="0" labelOnly="1" outline="0" fieldPosition="0">
        <references count="1">
          <reference field="12" count="0"/>
        </references>
      </pivotArea>
    </format>
    <format dxfId="6528">
      <pivotArea outline="0" collapsedLevelsAreSubtotals="1" fieldPosition="0"/>
    </format>
    <format dxfId="6527">
      <pivotArea field="12" type="button" dataOnly="0" labelOnly="1" outline="0" axis="axisRow" fieldPosition="0"/>
    </format>
    <format dxfId="6526">
      <pivotArea dataOnly="0" labelOnly="1" outline="0" fieldPosition="0">
        <references count="1">
          <reference field="12" count="0"/>
        </references>
      </pivotArea>
    </format>
    <format dxfId="6525">
      <pivotArea dataOnly="0" labelOnly="1" grandRow="1" outline="0" fieldPosition="0"/>
    </format>
    <format dxfId="6524">
      <pivotArea dataOnly="0" labelOnly="1" outline="0" fieldPosition="0">
        <references count="1">
          <reference field="14" count="0"/>
        </references>
      </pivotArea>
    </format>
    <format dxfId="6523">
      <pivotArea dataOnly="0" labelOnly="1" grandCol="1" outline="0" fieldPosition="0"/>
    </format>
    <format dxfId="6522">
      <pivotArea dataOnly="0" labelOnly="1" grandRow="1" outline="0" fieldPosition="0"/>
    </format>
    <format dxfId="6521">
      <pivotArea field="12" type="button" dataOnly="0" labelOnly="1" outline="0" axis="axisRow" fieldPosition="0"/>
    </format>
    <format dxfId="6520">
      <pivotArea dataOnly="0" labelOnly="1" outline="0" fieldPosition="0">
        <references count="1">
          <reference field="14" count="0"/>
        </references>
      </pivotArea>
    </format>
    <format dxfId="6519">
      <pivotArea dataOnly="0" labelOnly="1" grandCol="1" outline="0" fieldPosition="0"/>
    </format>
    <format dxfId="6518">
      <pivotArea dataOnly="0" labelOnly="1" grandRow="1" outline="0" fieldPosition="0"/>
    </format>
    <format dxfId="6517">
      <pivotArea dataOnly="0" labelOnly="1" grandRow="1" outline="0" fieldPosition="0"/>
    </format>
    <format dxfId="6516">
      <pivotArea dataOnly="0" labelOnly="1" grandRow="1" outline="0" fieldPosition="0"/>
    </format>
    <format dxfId="6515">
      <pivotArea dataOnly="0" labelOnly="1" grandRow="1" outline="0" fieldPosition="0"/>
    </format>
    <format dxfId="6514">
      <pivotArea dataOnly="0" labelOnly="1" grandRow="1" outline="0" fieldPosition="0"/>
    </format>
    <format dxfId="6513">
      <pivotArea dataOnly="0" labelOnly="1" grandRow="1" outline="0" fieldPosition="0"/>
    </format>
    <format dxfId="6512">
      <pivotArea dataOnly="0" labelOnly="1" grandRow="1" outline="0" fieldPosition="0"/>
    </format>
    <format dxfId="6511">
      <pivotArea dataOnly="0" labelOnly="1" grandRow="1" outline="0" fieldPosition="0"/>
    </format>
    <format dxfId="6510">
      <pivotArea dataOnly="0" labelOnly="1" grandRow="1" outline="0" fieldPosition="0"/>
    </format>
    <format dxfId="6509">
      <pivotArea dataOnly="0" labelOnly="1" grandRow="1" outline="0" fieldPosition="0"/>
    </format>
    <format dxfId="6508">
      <pivotArea dataOnly="0" labelOnly="1" grandRow="1" outline="0" fieldPosition="0"/>
    </format>
    <format dxfId="6507">
      <pivotArea dataOnly="0" labelOnly="1" grandRow="1" outline="0" fieldPosition="0"/>
    </format>
    <format dxfId="6506">
      <pivotArea dataOnly="0" labelOnly="1" grandRow="1" outline="0" fieldPosition="0"/>
    </format>
    <format dxfId="6505">
      <pivotArea dataOnly="0" labelOnly="1" grandRow="1" outline="0" fieldPosition="0"/>
    </format>
    <format dxfId="6504">
      <pivotArea dataOnly="0" labelOnly="1" grandRow="1" outline="0" fieldPosition="0"/>
    </format>
    <format dxfId="6503">
      <pivotArea dataOnly="0" labelOnly="1" grandRow="1" outline="0" fieldPosition="0"/>
    </format>
    <format dxfId="6502">
      <pivotArea dataOnly="0" labelOnly="1" grandRow="1" outline="0" fieldPosition="0"/>
    </format>
    <format dxfId="6501">
      <pivotArea type="origin" dataOnly="0" labelOnly="1" outline="0" fieldPosition="0"/>
    </format>
    <format dxfId="6500">
      <pivotArea field="12" type="button" dataOnly="0" labelOnly="1" outline="0" axis="axisRow" fieldPosition="0"/>
    </format>
    <format dxfId="6499">
      <pivotArea dataOnly="0" labelOnly="1" outline="0" fieldPosition="0">
        <references count="1">
          <reference field="12" count="0"/>
        </references>
      </pivotArea>
    </format>
    <format dxfId="6498">
      <pivotArea dataOnly="0" labelOnly="1" grandRow="1" outline="0" fieldPosition="0"/>
    </format>
    <format dxfId="6497">
      <pivotArea type="origin" dataOnly="0" labelOnly="1" outline="0" fieldPosition="0"/>
    </format>
    <format dxfId="6496">
      <pivotArea field="12" type="button" dataOnly="0" labelOnly="1" outline="0" axis="axisRow" fieldPosition="0"/>
    </format>
    <format dxfId="6495">
      <pivotArea dataOnly="0" labelOnly="1" outline="0" fieldPosition="0">
        <references count="1">
          <reference field="12" count="0"/>
        </references>
      </pivotArea>
    </format>
    <format dxfId="6494">
      <pivotArea dataOnly="0" labelOnly="1" grandRow="1" outline="0" fieldPosition="0"/>
    </format>
    <format dxfId="6493">
      <pivotArea type="origin" dataOnly="0" labelOnly="1" outline="0" fieldPosition="0"/>
    </format>
    <format dxfId="6492">
      <pivotArea field="12" type="button" dataOnly="0" labelOnly="1" outline="0" axis="axisRow" fieldPosition="0"/>
    </format>
    <format dxfId="6491">
      <pivotArea dataOnly="0" labelOnly="1" outline="0" fieldPosition="0">
        <references count="1">
          <reference field="12" count="0"/>
        </references>
      </pivotArea>
    </format>
    <format dxfId="6490">
      <pivotArea dataOnly="0" labelOnly="1" grandRow="1" outline="0" fieldPosition="0"/>
    </format>
    <format dxfId="6489">
      <pivotArea type="origin" dataOnly="0" labelOnly="1" outline="0" fieldPosition="0"/>
    </format>
    <format dxfId="6488">
      <pivotArea field="12" type="button" dataOnly="0" labelOnly="1" outline="0" axis="axisRow" fieldPosition="0"/>
    </format>
    <format dxfId="6487">
      <pivotArea dataOnly="0" labelOnly="1" outline="0" fieldPosition="0">
        <references count="1">
          <reference field="12" count="0"/>
        </references>
      </pivotArea>
    </format>
    <format dxfId="6486">
      <pivotArea dataOnly="0" labelOnly="1" grandRow="1" outline="0" fieldPosition="0"/>
    </format>
    <format dxfId="6485">
      <pivotArea outline="0" collapsedLevelsAreSubtotals="1" fieldPosition="0"/>
    </format>
    <format dxfId="6484">
      <pivotArea field="12" type="button" dataOnly="0" labelOnly="1" outline="0" axis="axisRow" fieldPosition="0"/>
    </format>
    <format dxfId="6483">
      <pivotArea dataOnly="0" labelOnly="1" outline="0" fieldPosition="0">
        <references count="1">
          <reference field="12" count="0"/>
        </references>
      </pivotArea>
    </format>
    <format dxfId="6482">
      <pivotArea dataOnly="0" labelOnly="1" outline="0" fieldPosition="0">
        <references count="1">
          <reference field="14" count="0"/>
        </references>
      </pivotArea>
    </format>
    <format dxfId="6481">
      <pivotArea dataOnly="0" labelOnly="1" grandCol="1" outline="0" fieldPosition="0"/>
    </format>
    <format dxfId="6480">
      <pivotArea outline="0" collapsedLevelsAreSubtotals="1" fieldPosition="0"/>
    </format>
    <format dxfId="6479">
      <pivotArea field="12" type="button" dataOnly="0" labelOnly="1" outline="0" axis="axisRow" fieldPosition="0"/>
    </format>
    <format dxfId="6478">
      <pivotArea dataOnly="0" labelOnly="1" outline="0" fieldPosition="0">
        <references count="1">
          <reference field="12" count="0"/>
        </references>
      </pivotArea>
    </format>
    <format dxfId="6477">
      <pivotArea dataOnly="0" labelOnly="1" outline="0" fieldPosition="0">
        <references count="1">
          <reference field="14" count="0"/>
        </references>
      </pivotArea>
    </format>
    <format dxfId="6476">
      <pivotArea dataOnly="0" labelOnly="1" grandCol="1" outline="0" fieldPosition="0"/>
    </format>
    <format dxfId="6475">
      <pivotArea field="12" type="button" dataOnly="0" labelOnly="1" outline="0" axis="axisRow" fieldPosition="0"/>
    </format>
    <format dxfId="6474">
      <pivotArea dataOnly="0" labelOnly="1" outline="0" fieldPosition="0">
        <references count="1">
          <reference field="14" count="0"/>
        </references>
      </pivotArea>
    </format>
    <format dxfId="6473">
      <pivotArea dataOnly="0" labelOnly="1" grandCol="1" outline="0" fieldPosition="0"/>
    </format>
    <format dxfId="6472">
      <pivotArea outline="0" collapsedLevelsAreSubtotals="1" fieldPosition="0"/>
    </format>
    <format dxfId="6471">
      <pivotArea field="14" type="button" dataOnly="0" labelOnly="1" outline="0" axis="axisCol" fieldPosition="0"/>
    </format>
    <format dxfId="6470">
      <pivotArea type="topRight" dataOnly="0" labelOnly="1" outline="0" fieldPosition="0"/>
    </format>
    <format dxfId="6469">
      <pivotArea dataOnly="0" labelOnly="1" outline="0" fieldPosition="0">
        <references count="1">
          <reference field="14" count="0"/>
        </references>
      </pivotArea>
    </format>
    <format dxfId="6468">
      <pivotArea dataOnly="0" labelOnly="1" grandCol="1" outline="0" fieldPosition="0"/>
    </format>
    <format dxfId="6467">
      <pivotArea outline="0" collapsedLevelsAreSubtotals="1" fieldPosition="0"/>
    </format>
    <format dxfId="6466">
      <pivotArea field="12" type="button" dataOnly="0" labelOnly="1" outline="0" axis="axisRow" fieldPosition="0"/>
    </format>
    <format dxfId="6465">
      <pivotArea dataOnly="0" labelOnly="1" outline="0" fieldPosition="0">
        <references count="1">
          <reference field="12" count="0"/>
        </references>
      </pivotArea>
    </format>
    <format dxfId="6464">
      <pivotArea dataOnly="0" labelOnly="1" outline="0" fieldPosition="0">
        <references count="1">
          <reference field="14" count="0"/>
        </references>
      </pivotArea>
    </format>
    <format dxfId="6463">
      <pivotArea dataOnly="0" labelOnly="1" grandCol="1" outline="0" fieldPosition="0"/>
    </format>
    <format dxfId="6462">
      <pivotArea grandRow="1" outline="0" collapsedLevelsAreSubtotals="1" fieldPosition="0"/>
    </format>
    <format dxfId="6461">
      <pivotArea dataOnly="0" labelOnly="1" grandRow="1" outline="0" fieldPosition="0"/>
    </format>
    <format dxfId="6460">
      <pivotArea grandRow="1" outline="0" collapsedLevelsAreSubtotals="1" fieldPosition="0"/>
    </format>
    <format dxfId="645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6731">
      <pivotArea outline="0" collapsedLevelsAreSubtotals="1" fieldPosition="0"/>
    </format>
    <format dxfId="6730">
      <pivotArea dataOnly="0" labelOnly="1" grandCol="1" outline="0" fieldPosition="0"/>
    </format>
    <format dxfId="6729">
      <pivotArea outline="0" collapsedLevelsAreSubtotals="1" fieldPosition="0"/>
    </format>
    <format dxfId="6728">
      <pivotArea dataOnly="0" labelOnly="1" grandCol="1" outline="0" fieldPosition="0"/>
    </format>
    <format dxfId="6727">
      <pivotArea dataOnly="0" labelOnly="1" grandRow="1" outline="0" fieldPosition="0"/>
    </format>
    <format dxfId="6726">
      <pivotArea dataOnly="0" labelOnly="1" grandCol="1" outline="0" fieldPosition="0"/>
    </format>
    <format dxfId="6725">
      <pivotArea dataOnly="0" labelOnly="1" grandCol="1" outline="0" fieldPosition="0"/>
    </format>
    <format dxfId="6724">
      <pivotArea dataOnly="0" labelOnly="1" outline="0" fieldPosition="0">
        <references count="1">
          <reference field="12" count="0"/>
        </references>
      </pivotArea>
    </format>
    <format dxfId="6723">
      <pivotArea dataOnly="0" labelOnly="1" grandCol="1" outline="0" fieldPosition="0"/>
    </format>
    <format dxfId="6722">
      <pivotArea dataOnly="0" labelOnly="1" outline="0" fieldPosition="0">
        <references count="1">
          <reference field="12" count="0"/>
        </references>
      </pivotArea>
    </format>
    <format dxfId="6721">
      <pivotArea dataOnly="0" labelOnly="1" grandCol="1" outline="0" fieldPosition="0"/>
    </format>
    <format dxfId="6720">
      <pivotArea grandRow="1" outline="0" collapsedLevelsAreSubtotals="1" fieldPosition="0"/>
    </format>
    <format dxfId="6719">
      <pivotArea dataOnly="0" labelOnly="1" grandRow="1" outline="0" fieldPosition="0"/>
    </format>
    <format dxfId="6718">
      <pivotArea dataOnly="0" labelOnly="1" grandRow="1" outline="0" fieldPosition="0"/>
    </format>
    <format dxfId="6717">
      <pivotArea grandRow="1" outline="0" collapsedLevelsAreSubtotals="1" fieldPosition="0"/>
    </format>
    <format dxfId="6716">
      <pivotArea dataOnly="0" labelOnly="1" grandRow="1" outline="0" fieldPosition="0"/>
    </format>
    <format dxfId="6715">
      <pivotArea grandRow="1" outline="0" collapsedLevelsAreSubtotals="1" fieldPosition="0"/>
    </format>
    <format dxfId="6714">
      <pivotArea dataOnly="0" labelOnly="1" grandRow="1" outline="0" fieldPosition="0"/>
    </format>
    <format dxfId="6713">
      <pivotArea grandRow="1" outline="0" collapsedLevelsAreSubtotals="1" fieldPosition="0"/>
    </format>
    <format dxfId="6712">
      <pivotArea grandRow="1" outline="0" collapsedLevelsAreSubtotals="1" fieldPosition="0"/>
    </format>
    <format dxfId="6711">
      <pivotArea dataOnly="0" labelOnly="1" grandRow="1" outline="0" fieldPosition="0"/>
    </format>
    <format dxfId="6710">
      <pivotArea dataOnly="0" labelOnly="1" grandRow="1" outline="0" fieldPosition="0"/>
    </format>
    <format dxfId="6709">
      <pivotArea dataOnly="0" labelOnly="1" grandRow="1" outline="0" fieldPosition="0"/>
    </format>
    <format dxfId="6708">
      <pivotArea dataOnly="0" labelOnly="1" grandRow="1" outline="0" fieldPosition="0"/>
    </format>
    <format dxfId="6707">
      <pivotArea grandRow="1" outline="0" collapsedLevelsAreSubtotals="1" fieldPosition="0"/>
    </format>
    <format dxfId="6706">
      <pivotArea dataOnly="0" labelOnly="1" grandRow="1" outline="0" fieldPosition="0"/>
    </format>
    <format dxfId="6705">
      <pivotArea dataOnly="0" labelOnly="1" outline="0" fieldPosition="0">
        <references count="1">
          <reference field="12" count="0"/>
        </references>
      </pivotArea>
    </format>
    <format dxfId="6704">
      <pivotArea dataOnly="0" labelOnly="1" grandCol="1" outline="0" fieldPosition="0"/>
    </format>
    <format dxfId="6703">
      <pivotArea grandRow="1" outline="0" collapsedLevelsAreSubtotals="1" fieldPosition="0"/>
    </format>
    <format dxfId="6702">
      <pivotArea dataOnly="0" labelOnly="1" grandRow="1" outline="0" fieldPosition="0"/>
    </format>
    <format dxfId="6701">
      <pivotArea grandRow="1" outline="0" collapsedLevelsAreSubtotals="1" fieldPosition="0"/>
    </format>
    <format dxfId="6700">
      <pivotArea dataOnly="0" labelOnly="1" grandRow="1" outline="0" fieldPosition="0"/>
    </format>
    <format dxfId="6699">
      <pivotArea dataOnly="0" labelOnly="1" outline="0" fieldPosition="0">
        <references count="1">
          <reference field="12" count="0"/>
        </references>
      </pivotArea>
    </format>
    <format dxfId="6698">
      <pivotArea dataOnly="0" labelOnly="1" grandCol="1" outline="0" fieldPosition="0"/>
    </format>
    <format dxfId="6697">
      <pivotArea dataOnly="0" labelOnly="1" grandCol="1" outline="0" fieldPosition="0"/>
    </format>
    <format dxfId="6696">
      <pivotArea grandRow="1" grandCol="1" outline="0" collapsedLevelsAreSubtotals="1" fieldPosition="0"/>
    </format>
    <format dxfId="6695">
      <pivotArea dataOnly="0" labelOnly="1" outline="0" fieldPosition="0">
        <references count="1">
          <reference field="12" count="0"/>
        </references>
      </pivotArea>
    </format>
    <format dxfId="6694">
      <pivotArea dataOnly="0" labelOnly="1" grandCol="1" outline="0" fieldPosition="0"/>
    </format>
    <format dxfId="6693">
      <pivotArea dataOnly="0" labelOnly="1" outline="0" fieldPosition="0">
        <references count="1">
          <reference field="12" count="0"/>
        </references>
      </pivotArea>
    </format>
    <format dxfId="6692">
      <pivotArea dataOnly="0" labelOnly="1" grandCol="1" outline="0" fieldPosition="0"/>
    </format>
    <format dxfId="6691">
      <pivotArea grandRow="1" outline="0" collapsedLevelsAreSubtotals="1" fieldPosition="0"/>
    </format>
    <format dxfId="6690">
      <pivotArea grandRow="1" outline="0" collapsedLevelsAreSubtotals="1" fieldPosition="0"/>
    </format>
    <format dxfId="6689">
      <pivotArea type="origin" dataOnly="0" labelOnly="1" outline="0" fieldPosition="0"/>
    </format>
    <format dxfId="6688">
      <pivotArea type="origin" dataOnly="0" labelOnly="1" outline="0" fieldPosition="0"/>
    </format>
    <format dxfId="6687">
      <pivotArea type="origin" dataOnly="0" labelOnly="1" outline="0" fieldPosition="0"/>
    </format>
    <format dxfId="6686">
      <pivotArea type="topRight" dataOnly="0" labelOnly="1" outline="0" fieldPosition="0"/>
    </format>
    <format dxfId="6685">
      <pivotArea dataOnly="0" labelOnly="1" grandRow="1" outline="0" fieldPosition="0"/>
    </format>
    <format dxfId="6684">
      <pivotArea grandRow="1" outline="0" collapsedLevelsAreSubtotals="1" fieldPosition="0"/>
    </format>
    <format dxfId="6683">
      <pivotArea dataOnly="0" labelOnly="1" grandRow="1" outline="0" fieldPosition="0"/>
    </format>
    <format dxfId="6682">
      <pivotArea dataOnly="0" labelOnly="1" grandRow="1" outline="0" fieldPosition="0"/>
    </format>
    <format dxfId="6681">
      <pivotArea grandRow="1" outline="0" collapsedLevelsAreSubtotals="1" fieldPosition="0"/>
    </format>
    <format dxfId="6680">
      <pivotArea dataOnly="0" labelOnly="1" grandRow="1" outline="0" fieldPosition="0"/>
    </format>
    <format dxfId="6679">
      <pivotArea grandRow="1" outline="0" collapsedLevelsAreSubtotals="1" fieldPosition="0"/>
    </format>
    <format dxfId="6678">
      <pivotArea dataOnly="0" labelOnly="1" grandRow="1" outline="0" fieldPosition="0"/>
    </format>
    <format dxfId="6677">
      <pivotArea grandRow="1" outline="0" collapsedLevelsAreSubtotals="1" fieldPosition="0"/>
    </format>
    <format dxfId="6676">
      <pivotArea dataOnly="0" labelOnly="1" grandRow="1" outline="0" fieldPosition="0"/>
    </format>
    <format dxfId="6675">
      <pivotArea grandRow="1" outline="0" collapsedLevelsAreSubtotals="1" fieldPosition="0"/>
    </format>
    <format dxfId="6674">
      <pivotArea dataOnly="0" labelOnly="1" grandRow="1" outline="0" fieldPosition="0"/>
    </format>
    <format dxfId="6673">
      <pivotArea dataOnly="0" labelOnly="1" grandRow="1" outline="0" fieldPosition="0"/>
    </format>
    <format dxfId="6672">
      <pivotArea field="10" type="button" dataOnly="0" labelOnly="1" outline="0" axis="axisPage" fieldPosition="0"/>
    </format>
    <format dxfId="6671">
      <pivotArea type="origin" dataOnly="0" labelOnly="1" outline="0" fieldPosition="0"/>
    </format>
    <format dxfId="6670">
      <pivotArea dataOnly="0" labelOnly="1" grandRow="1" outline="0" fieldPosition="0"/>
    </format>
    <format dxfId="6669">
      <pivotArea field="10" type="button" dataOnly="0" labelOnly="1" outline="0" axis="axisPage" fieldPosition="0"/>
    </format>
    <format dxfId="6668">
      <pivotArea type="origin" dataOnly="0" labelOnly="1" outline="0" fieldPosition="0"/>
    </format>
    <format dxfId="6667">
      <pivotArea dataOnly="0" labelOnly="1" grandRow="1" outline="0" fieldPosition="0"/>
    </format>
    <format dxfId="6666">
      <pivotArea field="10" type="button" dataOnly="0" labelOnly="1" outline="0" axis="axisPage" fieldPosition="0"/>
    </format>
    <format dxfId="6665">
      <pivotArea type="origin" dataOnly="0" labelOnly="1" outline="0" fieldPosition="0"/>
    </format>
    <format dxfId="6664">
      <pivotArea dataOnly="0" labelOnly="1" grandRow="1" outline="0" fieldPosition="0"/>
    </format>
    <format dxfId="6663">
      <pivotArea field="10" type="button" dataOnly="0" labelOnly="1" outline="0" axis="axisPage" fieldPosition="0"/>
    </format>
    <format dxfId="6662">
      <pivotArea type="origin" dataOnly="0" labelOnly="1" outline="0" fieldPosition="0"/>
    </format>
    <format dxfId="6661">
      <pivotArea dataOnly="0" labelOnly="1" grandRow="1" outline="0" fieldPosition="0"/>
    </format>
    <format dxfId="6660">
      <pivotArea grandRow="1" outline="0" collapsedLevelsAreSubtotals="1" fieldPosition="0"/>
    </format>
    <format dxfId="6659">
      <pivotArea dataOnly="0" labelOnly="1" grandRow="1" outline="0" fieldPosition="0"/>
    </format>
    <format dxfId="6658">
      <pivotArea grandRow="1" outline="0" collapsedLevelsAreSubtotals="1" fieldPosition="0"/>
    </format>
    <format dxfId="6657">
      <pivotArea dataOnly="0" labelOnly="1" grandRow="1" outline="0" fieldPosition="0"/>
    </format>
    <format dxfId="6656">
      <pivotArea dataOnly="0" labelOnly="1" grandRow="1" outline="0" fieldPosition="0"/>
    </format>
    <format dxfId="6655">
      <pivotArea dataOnly="0" labelOnly="1" grandRow="1" outline="0" fieldPosition="0"/>
    </format>
    <format dxfId="6654">
      <pivotArea outline="0" fieldPosition="0">
        <references count="1">
          <reference field="12" count="0" selected="0"/>
        </references>
      </pivotArea>
    </format>
    <format dxfId="6653">
      <pivotArea type="origin" dataOnly="0" labelOnly="1" outline="0" fieldPosition="0"/>
    </format>
    <format dxfId="6652">
      <pivotArea field="12" type="button" dataOnly="0" labelOnly="1" outline="0" axis="axisCol" fieldPosition="0"/>
    </format>
    <format dxfId="6651">
      <pivotArea type="topRight" dataOnly="0" labelOnly="1" outline="0" offset="A1" fieldPosition="0"/>
    </format>
    <format dxfId="6650">
      <pivotArea dataOnly="0" labelOnly="1" grandRow="1" outline="0" fieldPosition="0"/>
    </format>
    <format dxfId="6649">
      <pivotArea grandRow="1" outline="0" collapsedLevelsAreSubtotals="1" fieldPosition="0"/>
    </format>
    <format dxfId="6648">
      <pivotArea dataOnly="0" labelOnly="1" grandRow="1" outline="0" fieldPosition="0"/>
    </format>
    <format dxfId="6647">
      <pivotArea dataOnly="0" labelOnly="1" grandRow="1" outline="0" fieldPosition="0"/>
    </format>
    <format dxfId="6646">
      <pivotArea dataOnly="0" labelOnly="1" grandRow="1" outline="0" fieldPosition="0"/>
    </format>
    <format dxfId="6645">
      <pivotArea dataOnly="0" labelOnly="1" grandRow="1" outline="0" fieldPosition="0"/>
    </format>
    <format dxfId="6644">
      <pivotArea grandRow="1" outline="0" collapsedLevelsAreSubtotals="1" fieldPosition="0"/>
    </format>
    <format dxfId="6643">
      <pivotArea dataOnly="0" labelOnly="1" grandRow="1" outline="0" fieldPosition="0"/>
    </format>
    <format dxfId="6642">
      <pivotArea dataOnly="0" labelOnly="1" grandRow="1" outline="0" fieldPosition="0"/>
    </format>
    <format dxfId="6641">
      <pivotArea dataOnly="0" labelOnly="1" outline="0" fieldPosition="0">
        <references count="1">
          <reference field="13" count="0"/>
        </references>
      </pivotArea>
    </format>
    <format dxfId="6640">
      <pivotArea dataOnly="0" labelOnly="1" grandRow="1" outline="0" fieldPosition="0"/>
    </format>
    <format dxfId="6639">
      <pivotArea dataOnly="0" labelOnly="1" outline="0" fieldPosition="0">
        <references count="1">
          <reference field="13" count="0"/>
        </references>
      </pivotArea>
    </format>
    <format dxfId="6638">
      <pivotArea dataOnly="0" labelOnly="1" grandRow="1" outline="0" fieldPosition="0"/>
    </format>
    <format dxfId="6637">
      <pivotArea dataOnly="0" labelOnly="1" outline="0" fieldPosition="0">
        <references count="1">
          <reference field="13" count="0"/>
        </references>
      </pivotArea>
    </format>
    <format dxfId="6636">
      <pivotArea dataOnly="0" labelOnly="1" grandRow="1" outline="0" fieldPosition="0"/>
    </format>
    <format dxfId="6635">
      <pivotArea dataOnly="0" labelOnly="1" outline="0" fieldPosition="0">
        <references count="1">
          <reference field="13" count="0"/>
        </references>
      </pivotArea>
    </format>
    <format dxfId="6634">
      <pivotArea dataOnly="0" labelOnly="1" grandRow="1" outline="0" fieldPosition="0"/>
    </format>
    <format dxfId="6633">
      <pivotArea grandRow="1" outline="0" collapsedLevelsAreSubtotals="1" fieldPosition="0"/>
    </format>
    <format dxfId="6632">
      <pivotArea dataOnly="0" labelOnly="1" grandRow="1" outline="0" fieldPosition="0"/>
    </format>
    <format dxfId="6631">
      <pivotArea grandRow="1" outline="0" collapsedLevelsAreSubtotals="1" fieldPosition="0"/>
    </format>
    <format dxfId="6630">
      <pivotArea dataOnly="0" labelOnly="1" grandRow="1" outline="0" fieldPosition="0"/>
    </format>
    <format dxfId="6629">
      <pivotArea dataOnly="0" labelOnly="1" outline="0" fieldPosition="0">
        <references count="1">
          <reference field="13" count="19">
            <x v="0"/>
            <x v="1"/>
            <x v="2"/>
            <x v="3"/>
            <x v="4"/>
            <x v="5"/>
            <x v="6"/>
            <x v="7"/>
            <x v="8"/>
            <x v="9"/>
            <x v="10"/>
            <x v="11"/>
            <x v="12"/>
            <x v="13"/>
            <x v="15"/>
            <x v="16"/>
            <x v="17"/>
            <x v="18"/>
            <x v="19"/>
          </reference>
        </references>
      </pivotArea>
    </format>
    <format dxfId="6628">
      <pivotArea dataOnly="0" labelOnly="1" grandRow="1" outline="0" fieldPosition="0"/>
    </format>
    <format dxfId="6627">
      <pivotArea dataOnly="0" labelOnly="1" outline="0" fieldPosition="0">
        <references count="1">
          <reference field="13" count="19">
            <x v="0"/>
            <x v="1"/>
            <x v="2"/>
            <x v="3"/>
            <x v="4"/>
            <x v="5"/>
            <x v="6"/>
            <x v="7"/>
            <x v="8"/>
            <x v="9"/>
            <x v="10"/>
            <x v="11"/>
            <x v="12"/>
            <x v="13"/>
            <x v="15"/>
            <x v="16"/>
            <x v="17"/>
            <x v="18"/>
            <x v="19"/>
          </reference>
        </references>
      </pivotArea>
    </format>
    <format dxfId="6626">
      <pivotArea dataOnly="0" labelOnly="1" grandRow="1" outline="0" fieldPosition="0"/>
    </format>
    <format dxfId="6625">
      <pivotArea grandRow="1" outline="0" collapsedLevelsAreSubtotals="1" fieldPosition="0"/>
    </format>
    <format dxfId="6624">
      <pivotArea dataOnly="0" labelOnly="1" grandRow="1" outline="0" fieldPosition="0"/>
    </format>
    <format dxfId="6623">
      <pivotArea dataOnly="0" labelOnly="1" grandRow="1" outline="0" fieldPosition="0"/>
    </format>
    <format dxfId="6622">
      <pivotArea dataOnly="0" labelOnly="1" outline="0" fieldPosition="0">
        <references count="1">
          <reference field="13" count="11">
            <x v="1"/>
            <x v="2"/>
            <x v="3"/>
            <x v="4"/>
            <x v="5"/>
            <x v="6"/>
            <x v="7"/>
            <x v="9"/>
            <x v="10"/>
            <x v="13"/>
            <x v="18"/>
          </reference>
        </references>
      </pivotArea>
    </format>
    <format dxfId="6621">
      <pivotArea dataOnly="0" labelOnly="1" grandRow="1" outline="0" fieldPosition="0"/>
    </format>
    <format dxfId="6620">
      <pivotArea dataOnly="0" labelOnly="1" outline="0" fieldPosition="0">
        <references count="1">
          <reference field="13" count="11">
            <x v="1"/>
            <x v="2"/>
            <x v="3"/>
            <x v="4"/>
            <x v="5"/>
            <x v="6"/>
            <x v="7"/>
            <x v="9"/>
            <x v="10"/>
            <x v="13"/>
            <x v="18"/>
          </reference>
        </references>
      </pivotArea>
    </format>
    <format dxfId="6619">
      <pivotArea dataOnly="0" labelOnly="1" grandRow="1" outline="0" fieldPosition="0"/>
    </format>
    <format dxfId="6618">
      <pivotArea grandRow="1" outline="0" collapsedLevelsAreSubtotals="1" fieldPosition="0"/>
    </format>
    <format dxfId="6617">
      <pivotArea dataOnly="0" labelOnly="1" grandRow="1" outline="0" fieldPosition="0"/>
    </format>
    <format dxfId="6616">
      <pivotArea outline="0" fieldPosition="0">
        <references count="1">
          <reference field="13" count="1" selected="0">
            <x v="18"/>
          </reference>
        </references>
      </pivotArea>
    </format>
    <format dxfId="6615">
      <pivotArea grandRow="1" outline="0" collapsedLevelsAreSubtotals="1" fieldPosition="0"/>
    </format>
    <format dxfId="6614">
      <pivotArea dataOnly="0" labelOnly="1" outline="0" fieldPosition="0">
        <references count="1">
          <reference field="13" count="12">
            <x v="1"/>
            <x v="2"/>
            <x v="3"/>
            <x v="4"/>
            <x v="5"/>
            <x v="6"/>
            <x v="7"/>
            <x v="9"/>
            <x v="10"/>
            <x v="13"/>
            <x v="17"/>
            <x v="18"/>
          </reference>
        </references>
      </pivotArea>
    </format>
    <format dxfId="6613">
      <pivotArea dataOnly="0" labelOnly="1" grandRow="1" outline="0" fieldPosition="0"/>
    </format>
    <format dxfId="6612">
      <pivotArea grandRow="1" outline="0" collapsedLevelsAreSubtotals="1" fieldPosition="0"/>
    </format>
    <format dxfId="6611">
      <pivotArea dataOnly="0" labelOnly="1" grandRow="1" outline="0" fieldPosition="0"/>
    </format>
    <format dxfId="6610">
      <pivotArea dataOnly="0" labelOnly="1" outline="0" fieldPosition="0">
        <references count="1">
          <reference field="13" count="12">
            <x v="1"/>
            <x v="2"/>
            <x v="3"/>
            <x v="4"/>
            <x v="5"/>
            <x v="6"/>
            <x v="7"/>
            <x v="9"/>
            <x v="10"/>
            <x v="13"/>
            <x v="17"/>
            <x v="18"/>
          </reference>
        </references>
      </pivotArea>
    </format>
    <format dxfId="6609">
      <pivotArea dataOnly="0" labelOnly="1" grandRow="1" outline="0" fieldPosition="0"/>
    </format>
    <format dxfId="6608">
      <pivotArea dataOnly="0" labelOnly="1" outline="0" fieldPosition="0">
        <references count="1">
          <reference field="13" count="12">
            <x v="1"/>
            <x v="2"/>
            <x v="3"/>
            <x v="4"/>
            <x v="5"/>
            <x v="6"/>
            <x v="7"/>
            <x v="9"/>
            <x v="10"/>
            <x v="13"/>
            <x v="17"/>
            <x v="18"/>
          </reference>
        </references>
      </pivotArea>
    </format>
    <format dxfId="6607">
      <pivotArea dataOnly="0" labelOnly="1" grandRow="1" outline="0" fieldPosition="0"/>
    </format>
    <format dxfId="6606">
      <pivotArea dataOnly="0" labelOnly="1" outline="0" fieldPosition="0">
        <references count="1">
          <reference field="13" count="12">
            <x v="1"/>
            <x v="2"/>
            <x v="3"/>
            <x v="4"/>
            <x v="5"/>
            <x v="6"/>
            <x v="7"/>
            <x v="9"/>
            <x v="10"/>
            <x v="13"/>
            <x v="17"/>
            <x v="18"/>
          </reference>
        </references>
      </pivotArea>
    </format>
    <format dxfId="6605">
      <pivotArea dataOnly="0" labelOnly="1" grandRow="1" outline="0" fieldPosition="0"/>
    </format>
    <format dxfId="6604">
      <pivotArea dataOnly="0" labelOnly="1" outline="0" fieldPosition="0">
        <references count="1">
          <reference field="13" count="12">
            <x v="1"/>
            <x v="2"/>
            <x v="3"/>
            <x v="4"/>
            <x v="5"/>
            <x v="6"/>
            <x v="7"/>
            <x v="9"/>
            <x v="10"/>
            <x v="13"/>
            <x v="17"/>
            <x v="18"/>
          </reference>
        </references>
      </pivotArea>
    </format>
    <format dxfId="6603">
      <pivotArea dataOnly="0" labelOnly="1" outline="0" fieldPosition="0">
        <references count="1">
          <reference field="13" count="0"/>
        </references>
      </pivotArea>
    </format>
    <format dxfId="6602">
      <pivotArea dataOnly="0" labelOnly="1" grandRow="1" outline="0" fieldPosition="0"/>
    </format>
    <format dxfId="6601">
      <pivotArea outline="0" collapsedLevelsAreSubtotals="1" fieldPosition="0"/>
    </format>
    <format dxfId="6600">
      <pivotArea field="13" type="button" dataOnly="0" labelOnly="1" outline="0" axis="axisRow" fieldPosition="0"/>
    </format>
    <format dxfId="6599">
      <pivotArea dataOnly="0" labelOnly="1" outline="0" fieldPosition="0">
        <references count="1">
          <reference field="13" count="12">
            <x v="1"/>
            <x v="2"/>
            <x v="3"/>
            <x v="4"/>
            <x v="5"/>
            <x v="6"/>
            <x v="8"/>
            <x v="9"/>
            <x v="10"/>
            <x v="13"/>
            <x v="17"/>
            <x v="18"/>
          </reference>
        </references>
      </pivotArea>
    </format>
    <format dxfId="6598">
      <pivotArea dataOnly="0" labelOnly="1" grandRow="1" outline="0" fieldPosition="0"/>
    </format>
    <format dxfId="6597">
      <pivotArea dataOnly="0" labelOnly="1" outline="0" fieldPosition="0">
        <references count="1">
          <reference field="12" count="0"/>
        </references>
      </pivotArea>
    </format>
    <format dxfId="6596">
      <pivotArea dataOnly="0" labelOnly="1" grandCol="1" outline="0" fieldPosition="0"/>
    </format>
    <format dxfId="6595">
      <pivotArea field="13" type="button" dataOnly="0" labelOnly="1" outline="0" axis="axisRow" fieldPosition="0"/>
    </format>
    <format dxfId="6594">
      <pivotArea dataOnly="0" labelOnly="1" outline="0" fieldPosition="0">
        <references count="1">
          <reference field="12" count="0"/>
        </references>
      </pivotArea>
    </format>
    <format dxfId="6593">
      <pivotArea dataOnly="0" labelOnly="1" grandCol="1" outline="0" fieldPosition="0"/>
    </format>
    <format dxfId="6592">
      <pivotArea grandRow="1" outline="0" collapsedLevelsAreSubtotals="1" fieldPosition="0"/>
    </format>
    <format dxfId="659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74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7419">
      <pivotArea type="all" dataOnly="0" outline="0" fieldPosition="0"/>
    </format>
    <format dxfId="7418">
      <pivotArea outline="0" collapsedLevelsAreSubtotals="1" fieldPosition="0"/>
    </format>
    <format dxfId="7417">
      <pivotArea dataOnly="0" labelOnly="1" grandRow="1" outline="0" fieldPosition="0"/>
    </format>
    <format dxfId="7416">
      <pivotArea dataOnly="0" labelOnly="1" outline="0" fieldPosition="0">
        <references count="1">
          <reference field="12" count="4">
            <x v="0"/>
            <x v="1"/>
            <x v="2"/>
            <x v="4"/>
          </reference>
        </references>
      </pivotArea>
    </format>
    <format dxfId="7415">
      <pivotArea dataOnly="0" labelOnly="1" grandCol="1" outline="0" fieldPosition="0"/>
    </format>
    <format dxfId="7414">
      <pivotArea type="all" dataOnly="0" outline="0" fieldPosition="0"/>
    </format>
    <format dxfId="7413">
      <pivotArea outline="0" collapsedLevelsAreSubtotals="1" fieldPosition="0"/>
    </format>
    <format dxfId="7412">
      <pivotArea dataOnly="0" labelOnly="1" grandRow="1" outline="0" fieldPosition="0"/>
    </format>
    <format dxfId="7411">
      <pivotArea dataOnly="0" labelOnly="1" outline="0" fieldPosition="0">
        <references count="1">
          <reference field="12" count="4">
            <x v="0"/>
            <x v="1"/>
            <x v="2"/>
            <x v="4"/>
          </reference>
        </references>
      </pivotArea>
    </format>
    <format dxfId="7410">
      <pivotArea dataOnly="0" labelOnly="1" grandCol="1" outline="0" fieldPosition="0"/>
    </format>
    <format dxfId="7409">
      <pivotArea type="all" dataOnly="0" outline="0" fieldPosition="0"/>
    </format>
    <format dxfId="7408">
      <pivotArea type="origin" dataOnly="0" labelOnly="1" outline="0" fieldPosition="0"/>
    </format>
    <format dxfId="7407">
      <pivotArea type="origin" dataOnly="0" labelOnly="1" outline="0" fieldPosition="0"/>
    </format>
    <format dxfId="7406">
      <pivotArea type="all" dataOnly="0" outline="0" fieldPosition="0"/>
    </format>
    <format dxfId="7405">
      <pivotArea outline="0" collapsedLevelsAreSubtotals="1" fieldPosition="0">
        <references count="1">
          <reference field="12" count="2" selected="0">
            <x v="1"/>
            <x v="2"/>
          </reference>
        </references>
      </pivotArea>
    </format>
    <format dxfId="7404">
      <pivotArea grandCol="1" outline="0" collapsedLevelsAreSubtotals="1" fieldPosition="0"/>
    </format>
    <format dxfId="7403">
      <pivotArea type="topRight" dataOnly="0" labelOnly="1" outline="0" offset="D1" fieldPosition="0"/>
    </format>
    <format dxfId="7402">
      <pivotArea dataOnly="0" labelOnly="1" outline="0" fieldPosition="0">
        <references count="1">
          <reference field="12" count="0"/>
        </references>
      </pivotArea>
    </format>
    <format dxfId="7401">
      <pivotArea dataOnly="0" labelOnly="1" outline="0" fieldPosition="0">
        <references count="1">
          <reference field="12" count="0"/>
        </references>
      </pivotArea>
    </format>
    <format dxfId="7400">
      <pivotArea dataOnly="0" labelOnly="1" outline="0" fieldPosition="0">
        <references count="1">
          <reference field="12" count="4">
            <x v="0"/>
            <x v="1"/>
            <x v="2"/>
            <x v="3"/>
          </reference>
        </references>
      </pivotArea>
    </format>
    <format dxfId="7399">
      <pivotArea outline="0" collapsedLevelsAreSubtotals="1" fieldPosition="0"/>
    </format>
    <format dxfId="7398">
      <pivotArea dataOnly="0" labelOnly="1" outline="0" fieldPosition="0">
        <references count="1">
          <reference field="12" count="2">
            <x v="0"/>
            <x v="4"/>
          </reference>
        </references>
      </pivotArea>
    </format>
    <format dxfId="7397">
      <pivotArea dataOnly="0" labelOnly="1" grandCol="1" outline="0" fieldPosition="0"/>
    </format>
    <format dxfId="7396">
      <pivotArea dataOnly="0" labelOnly="1" grandRow="1" outline="0" fieldPosition="0"/>
    </format>
    <format dxfId="7395">
      <pivotArea dataOnly="0" grandCol="1" outline="0" axis="axisCol" fieldPosition="0"/>
    </format>
    <format dxfId="7394">
      <pivotArea type="all" dataOnly="0" outline="0" fieldPosition="0"/>
    </format>
    <format dxfId="7393">
      <pivotArea outline="0" collapsedLevelsAreSubtotals="1" fieldPosition="0"/>
    </format>
    <format dxfId="7392">
      <pivotArea dataOnly="0" labelOnly="1" grandRow="1" outline="0" fieldPosition="0"/>
    </format>
    <format dxfId="7391">
      <pivotArea dataOnly="0" labelOnly="1" outline="0" fieldPosition="0">
        <references count="1">
          <reference field="12" count="2">
            <x v="0"/>
            <x v="4"/>
          </reference>
        </references>
      </pivotArea>
    </format>
    <format dxfId="7390">
      <pivotArea dataOnly="0" labelOnly="1" grandCol="1" outline="0" fieldPosition="0"/>
    </format>
    <format dxfId="7389">
      <pivotArea outline="0" collapsedLevelsAreSubtotals="1" fieldPosition="0"/>
    </format>
    <format dxfId="7388">
      <pivotArea dataOnly="0" labelOnly="1" grandRow="1" outline="0" fieldPosition="0"/>
    </format>
    <format dxfId="7387">
      <pivotArea dataOnly="0" labelOnly="1" outline="0" fieldPosition="0">
        <references count="1">
          <reference field="12" count="5">
            <x v="0"/>
            <x v="1"/>
            <x v="2"/>
            <x v="3"/>
            <x v="4"/>
          </reference>
        </references>
      </pivotArea>
    </format>
    <format dxfId="7386">
      <pivotArea dataOnly="0" labelOnly="1" grandCol="1" outline="0" fieldPosition="0"/>
    </format>
    <format dxfId="7385">
      <pivotArea outline="0" collapsedLevelsAreSubtotals="1" fieldPosition="0"/>
    </format>
    <format dxfId="7384">
      <pivotArea dataOnly="0" labelOnly="1" grandRow="1" outline="0" fieldPosition="0"/>
    </format>
    <format dxfId="7383">
      <pivotArea dataOnly="0" labelOnly="1" outline="0" fieldPosition="0">
        <references count="1">
          <reference field="12" count="0"/>
        </references>
      </pivotArea>
    </format>
    <format dxfId="7382">
      <pivotArea dataOnly="0" labelOnly="1" grandCol="1" outline="0" fieldPosition="0"/>
    </format>
    <format dxfId="7381">
      <pivotArea dataOnly="0" labelOnly="1" outline="0" fieldPosition="0">
        <references count="1">
          <reference field="12" count="5">
            <x v="0"/>
            <x v="1"/>
            <x v="2"/>
            <x v="3"/>
            <x v="4"/>
          </reference>
        </references>
      </pivotArea>
    </format>
    <format dxfId="7380">
      <pivotArea dataOnly="0" labelOnly="1" outline="0" fieldPosition="0">
        <references count="1">
          <reference field="12" count="4">
            <x v="0"/>
            <x v="1"/>
            <x v="3"/>
            <x v="4"/>
          </reference>
        </references>
      </pivotArea>
    </format>
    <format dxfId="7379">
      <pivotArea dataOnly="0" labelOnly="1" grandRow="1" outline="0" fieldPosition="0"/>
    </format>
    <format dxfId="7378">
      <pivotArea dataOnly="0" labelOnly="1" grandRow="1" outline="0" fieldPosition="0"/>
    </format>
    <format dxfId="7377">
      <pivotArea outline="0" collapsedLevelsAreSubtotals="1" fieldPosition="0"/>
    </format>
    <format dxfId="7376">
      <pivotArea dataOnly="0" labelOnly="1" outline="0" fieldPosition="0">
        <references count="1">
          <reference field="12" count="4">
            <x v="0"/>
            <x v="1"/>
            <x v="2"/>
            <x v="5"/>
          </reference>
        </references>
      </pivotArea>
    </format>
    <format dxfId="7375">
      <pivotArea dataOnly="0" labelOnly="1" grandCol="1" outline="0" fieldPosition="0"/>
    </format>
    <format dxfId="7374">
      <pivotArea dataOnly="0" labelOnly="1" outline="0" fieldPosition="0">
        <references count="1">
          <reference field="12" count="4">
            <x v="0"/>
            <x v="1"/>
            <x v="3"/>
            <x v="5"/>
          </reference>
        </references>
      </pivotArea>
    </format>
    <format dxfId="7373">
      <pivotArea type="all" dataOnly="0" outline="0" fieldPosition="0"/>
    </format>
    <format dxfId="7372">
      <pivotArea outline="0" collapsedLevelsAreSubtotals="1" fieldPosition="0"/>
    </format>
    <format dxfId="7371">
      <pivotArea dataOnly="0" labelOnly="1" grandRow="1" outline="0" fieldPosition="0"/>
    </format>
    <format dxfId="7370">
      <pivotArea dataOnly="0" labelOnly="1" outline="0" fieldPosition="0">
        <references count="1">
          <reference field="12" count="4">
            <x v="0"/>
            <x v="1"/>
            <x v="2"/>
            <x v="4"/>
          </reference>
        </references>
      </pivotArea>
    </format>
    <format dxfId="7369">
      <pivotArea dataOnly="0" labelOnly="1" grandCol="1" outline="0" fieldPosition="0"/>
    </format>
    <format dxfId="7368">
      <pivotArea outline="0" collapsedLevelsAreSubtotals="1" fieldPosition="0"/>
    </format>
    <format dxfId="7367">
      <pivotArea dataOnly="0" labelOnly="1" grandRow="1" outline="0" fieldPosition="0"/>
    </format>
    <format dxfId="7366">
      <pivotArea dataOnly="0" labelOnly="1" outline="0" fieldPosition="0">
        <references count="1">
          <reference field="12" count="4">
            <x v="0"/>
            <x v="1"/>
            <x v="2"/>
            <x v="4"/>
          </reference>
        </references>
      </pivotArea>
    </format>
    <format dxfId="7365">
      <pivotArea dataOnly="0" labelOnly="1" grandCol="1" outline="0" fieldPosition="0"/>
    </format>
    <format dxfId="7364">
      <pivotArea outline="0" collapsedLevelsAreSubtotals="1" fieldPosition="0"/>
    </format>
    <format dxfId="7363">
      <pivotArea dataOnly="0" labelOnly="1" grandRow="1" outline="0" fieldPosition="0"/>
    </format>
    <format dxfId="7362">
      <pivotArea dataOnly="0" labelOnly="1" outline="0" fieldPosition="0">
        <references count="1">
          <reference field="12" count="4">
            <x v="0"/>
            <x v="1"/>
            <x v="2"/>
            <x v="4"/>
          </reference>
        </references>
      </pivotArea>
    </format>
    <format dxfId="7361">
      <pivotArea dataOnly="0" labelOnly="1" grandCol="1" outline="0" fieldPosition="0"/>
    </format>
    <format dxfId="7360">
      <pivotArea dataOnly="0" grandCol="1" outline="0" axis="axisCol" fieldPosition="0"/>
    </format>
    <format dxfId="7359">
      <pivotArea dataOnly="0" labelOnly="1" outline="0" fieldPosition="0">
        <references count="1">
          <reference field="12" count="0"/>
        </references>
      </pivotArea>
    </format>
    <format dxfId="7358">
      <pivotArea dataOnly="0" grandCol="1" outline="0" axis="axisCol" fieldPosition="0"/>
    </format>
    <format dxfId="7357">
      <pivotArea dataOnly="0" labelOnly="1" outline="0" fieldPosition="0">
        <references count="1">
          <reference field="12" count="5">
            <x v="0"/>
            <x v="2"/>
            <x v="3"/>
            <x v="4"/>
            <x v="5"/>
          </reference>
        </references>
      </pivotArea>
    </format>
    <format dxfId="7356">
      <pivotArea dataOnly="0" labelOnly="1" grandCol="1" outline="0" fieldPosition="0"/>
    </format>
    <format dxfId="7355">
      <pivotArea dataOnly="0" labelOnly="1" grandCol="1" outline="0" fieldPosition="0"/>
    </format>
    <format dxfId="7354">
      <pivotArea dataOnly="0" labelOnly="1" outline="0" fieldPosition="0">
        <references count="1">
          <reference field="12" count="4">
            <x v="0"/>
            <x v="1"/>
            <x v="2"/>
            <x v="3"/>
          </reference>
        </references>
      </pivotArea>
    </format>
    <format dxfId="7353">
      <pivotArea dataOnly="0" labelOnly="1" grandCol="1" outline="0" fieldPosition="0"/>
    </format>
    <format dxfId="7352">
      <pivotArea dataOnly="0" labelOnly="1" grandCol="1" outline="0" fieldPosition="0"/>
    </format>
    <format dxfId="7351">
      <pivotArea dataOnly="0" labelOnly="1" outline="0" fieldPosition="0">
        <references count="1">
          <reference field="12" count="4">
            <x v="0"/>
            <x v="1"/>
            <x v="2"/>
            <x v="3"/>
          </reference>
        </references>
      </pivotArea>
    </format>
    <format dxfId="7350">
      <pivotArea dataOnly="0" labelOnly="1" grandCol="1" outline="0" fieldPosition="0"/>
    </format>
    <format dxfId="7349">
      <pivotArea outline="0" collapsedLevelsAreSubtotals="1" fieldPosition="0"/>
    </format>
    <format dxfId="7348">
      <pivotArea dataOnly="0" labelOnly="1" outline="0" fieldPosition="0">
        <references count="1">
          <reference field="12" count="4">
            <x v="0"/>
            <x v="1"/>
            <x v="3"/>
            <x v="4"/>
          </reference>
        </references>
      </pivotArea>
    </format>
    <format dxfId="7347">
      <pivotArea dataOnly="0" labelOnly="1" grandCol="1" outline="0" fieldPosition="0"/>
    </format>
    <format dxfId="7346">
      <pivotArea dataOnly="0" labelOnly="1" grandRow="1" outline="0" fieldPosition="0"/>
    </format>
    <format dxfId="7345">
      <pivotArea grandCol="1" outline="0" collapsedLevelsAreSubtotals="1" fieldPosition="0"/>
    </format>
    <format dxfId="7344">
      <pivotArea dataOnly="0" labelOnly="1" grandCol="1" outline="0" fieldPosition="0"/>
    </format>
    <format dxfId="7343">
      <pivotArea type="all" dataOnly="0" outline="0" fieldPosition="0"/>
    </format>
    <format dxfId="7342">
      <pivotArea outline="0" collapsedLevelsAreSubtotals="1" fieldPosition="0"/>
    </format>
    <format dxfId="7341">
      <pivotArea type="origin" dataOnly="0" labelOnly="1" outline="0" fieldPosition="0"/>
    </format>
    <format dxfId="7340">
      <pivotArea field="12" type="button" dataOnly="0" labelOnly="1" outline="0" axis="axisCol" fieldPosition="0"/>
    </format>
    <format dxfId="7339">
      <pivotArea type="topRight" dataOnly="0" labelOnly="1" outline="0" fieldPosition="0"/>
    </format>
    <format dxfId="7338">
      <pivotArea dataOnly="0" labelOnly="1" grandRow="1" outline="0" fieldPosition="0"/>
    </format>
    <format dxfId="7337">
      <pivotArea dataOnly="0" labelOnly="1" outline="0" fieldPosition="0">
        <references count="1">
          <reference field="12" count="4">
            <x v="0"/>
            <x v="1"/>
            <x v="2"/>
            <x v="4"/>
          </reference>
        </references>
      </pivotArea>
    </format>
    <format dxfId="7336">
      <pivotArea dataOnly="0" labelOnly="1" grandCol="1" outline="0" fieldPosition="0"/>
    </format>
    <format dxfId="7335">
      <pivotArea dataOnly="0" labelOnly="1" outline="0" fieldPosition="0">
        <references count="1">
          <reference field="12" count="1">
            <x v="2"/>
          </reference>
        </references>
      </pivotArea>
    </format>
    <format dxfId="7334">
      <pivotArea outline="0" collapsedLevelsAreSubtotals="1" fieldPosition="0"/>
    </format>
    <format dxfId="7333">
      <pivotArea dataOnly="0" labelOnly="1" outline="0" fieldPosition="0">
        <references count="1">
          <reference field="12" count="5">
            <x v="0"/>
            <x v="1"/>
            <x v="2"/>
            <x v="4"/>
            <x v="5"/>
          </reference>
        </references>
      </pivotArea>
    </format>
    <format dxfId="7332">
      <pivotArea dataOnly="0" labelOnly="1" grandCol="1" outline="0" fieldPosition="0"/>
    </format>
    <format dxfId="7331">
      <pivotArea grandRow="1" outline="0" collapsedLevelsAreSubtotals="1" fieldPosition="0"/>
    </format>
    <format dxfId="7330">
      <pivotArea dataOnly="0" labelOnly="1" grandRow="1" outline="0" fieldPosition="0"/>
    </format>
    <format dxfId="7329">
      <pivotArea outline="0" collapsedLevelsAreSubtotals="1" fieldPosition="0"/>
    </format>
    <format dxfId="7328">
      <pivotArea dataOnly="0" labelOnly="1" grandRow="1" outline="0" fieldPosition="0"/>
    </format>
    <format dxfId="7327">
      <pivotArea dataOnly="0" labelOnly="1" outline="0" fieldPosition="0">
        <references count="1">
          <reference field="12" count="6">
            <x v="0"/>
            <x v="1"/>
            <x v="2"/>
            <x v="3"/>
            <x v="4"/>
            <x v="5"/>
          </reference>
        </references>
      </pivotArea>
    </format>
    <format dxfId="7326">
      <pivotArea dataOnly="0" labelOnly="1" grandCol="1" outline="0" fieldPosition="0"/>
    </format>
    <format dxfId="7325">
      <pivotArea dataOnly="0" labelOnly="1" outline="0" fieldPosition="0">
        <references count="1">
          <reference field="12" count="4">
            <x v="0"/>
            <x v="1"/>
            <x v="2"/>
            <x v="3"/>
          </reference>
        </references>
      </pivotArea>
    </format>
    <format dxfId="7324">
      <pivotArea dataOnly="0" labelOnly="1" grandCol="1" outline="0" fieldPosition="0"/>
    </format>
    <format dxfId="7323">
      <pivotArea type="all" dataOnly="0" outline="0" fieldPosition="0"/>
    </format>
    <format dxfId="7322">
      <pivotArea outline="0" collapsedLevelsAreSubtotals="1" fieldPosition="0"/>
    </format>
    <format dxfId="7321">
      <pivotArea type="origin" dataOnly="0" labelOnly="1" outline="0" fieldPosition="0"/>
    </format>
    <format dxfId="7320">
      <pivotArea field="12" type="button" dataOnly="0" labelOnly="1" outline="0" axis="axisCol" fieldPosition="0"/>
    </format>
    <format dxfId="7319">
      <pivotArea type="topRight" dataOnly="0" labelOnly="1" outline="0" fieldPosition="0"/>
    </format>
    <format dxfId="7318">
      <pivotArea dataOnly="0" labelOnly="1" grandRow="1" outline="0" fieldPosition="0"/>
    </format>
    <format dxfId="7317">
      <pivotArea dataOnly="0" labelOnly="1" outline="0" fieldPosition="0">
        <references count="1">
          <reference field="12" count="5">
            <x v="0"/>
            <x v="1"/>
            <x v="2"/>
            <x v="3"/>
            <x v="4"/>
          </reference>
        </references>
      </pivotArea>
    </format>
    <format dxfId="7316">
      <pivotArea dataOnly="0" labelOnly="1" grandCol="1" outline="0" fieldPosition="0"/>
    </format>
    <format dxfId="7315">
      <pivotArea dataOnly="0" labelOnly="1" outline="0" fieldPosition="0">
        <references count="1">
          <reference field="12" count="4">
            <x v="0"/>
            <x v="1"/>
            <x v="2"/>
            <x v="3"/>
          </reference>
        </references>
      </pivotArea>
    </format>
    <format dxfId="7314">
      <pivotArea dataOnly="0" labelOnly="1" grandCol="1" outline="0" fieldPosition="0"/>
    </format>
    <format dxfId="7313">
      <pivotArea dataOnly="0" labelOnly="1" outline="0" fieldPosition="0">
        <references count="1">
          <reference field="12" count="5">
            <x v="0"/>
            <x v="1"/>
            <x v="2"/>
            <x v="3"/>
            <x v="5"/>
          </reference>
        </references>
      </pivotArea>
    </format>
    <format dxfId="7312">
      <pivotArea dataOnly="0" labelOnly="1" grandCol="1" outline="0" fieldPosition="0"/>
    </format>
    <format dxfId="7311">
      <pivotArea dataOnly="0" labelOnly="1" outline="0" fieldPosition="0">
        <references count="1">
          <reference field="12" count="5">
            <x v="0"/>
            <x v="1"/>
            <x v="2"/>
            <x v="3"/>
            <x v="5"/>
          </reference>
        </references>
      </pivotArea>
    </format>
    <format dxfId="7310">
      <pivotArea dataOnly="0" labelOnly="1" grandCol="1" outline="0" fieldPosition="0"/>
    </format>
    <format dxfId="7309">
      <pivotArea dataOnly="0" labelOnly="1" outline="0" fieldPosition="0">
        <references count="1">
          <reference field="12" count="5">
            <x v="0"/>
            <x v="1"/>
            <x v="2"/>
            <x v="3"/>
            <x v="5"/>
          </reference>
        </references>
      </pivotArea>
    </format>
    <format dxfId="7308">
      <pivotArea dataOnly="0" labelOnly="1" grandCol="1" outline="0" fieldPosition="0"/>
    </format>
    <format dxfId="7307">
      <pivotArea grandRow="1" outline="0" collapsedLevelsAreSubtotals="1" fieldPosition="0"/>
    </format>
    <format dxfId="7306">
      <pivotArea dataOnly="0" labelOnly="1" grandRow="1" outline="0" fieldPosition="0"/>
    </format>
    <format dxfId="7305">
      <pivotArea outline="0" collapsedLevelsAreSubtotals="1" fieldPosition="0"/>
    </format>
    <format dxfId="7304">
      <pivotArea dataOnly="0" labelOnly="1" grandRow="1" outline="0" fieldPosition="0"/>
    </format>
    <format dxfId="7303">
      <pivotArea dataOnly="0" labelOnly="1" outline="0" fieldPosition="0">
        <references count="1">
          <reference field="12" count="5">
            <x v="0"/>
            <x v="1"/>
            <x v="2"/>
            <x v="3"/>
            <x v="5"/>
          </reference>
        </references>
      </pivotArea>
    </format>
    <format dxfId="7302">
      <pivotArea dataOnly="0" labelOnly="1" grandCol="1" outline="0" fieldPosition="0"/>
    </format>
    <format dxfId="7301">
      <pivotArea outline="0" collapsedLevelsAreSubtotals="1" fieldPosition="0"/>
    </format>
    <format dxfId="7300">
      <pivotArea dataOnly="0" labelOnly="1" grandRow="1" outline="0" fieldPosition="0"/>
    </format>
    <format dxfId="7299">
      <pivotArea dataOnly="0" labelOnly="1" outline="0" fieldPosition="0">
        <references count="1">
          <reference field="12" count="4">
            <x v="0"/>
            <x v="1"/>
            <x v="2"/>
            <x v="3"/>
          </reference>
        </references>
      </pivotArea>
    </format>
    <format dxfId="7298">
      <pivotArea dataOnly="0" labelOnly="1" grandCol="1" outline="0" fieldPosition="0"/>
    </format>
    <format dxfId="7297">
      <pivotArea outline="0" collapsedLevelsAreSubtotals="1" fieldPosition="0"/>
    </format>
    <format dxfId="7296">
      <pivotArea dataOnly="0" labelOnly="1" grandRow="1" outline="0" fieldPosition="0"/>
    </format>
    <format dxfId="7295">
      <pivotArea dataOnly="0" labelOnly="1" outline="0" fieldPosition="0">
        <references count="1">
          <reference field="12" count="4">
            <x v="0"/>
            <x v="1"/>
            <x v="2"/>
            <x v="3"/>
          </reference>
        </references>
      </pivotArea>
    </format>
    <format dxfId="7294">
      <pivotArea dataOnly="0" labelOnly="1" grandCol="1" outline="0" fieldPosition="0"/>
    </format>
    <format dxfId="7293">
      <pivotArea dataOnly="0" labelOnly="1" outline="0" fieldPosition="0">
        <references count="1">
          <reference field="12" count="4">
            <x v="0"/>
            <x v="1"/>
            <x v="2"/>
            <x v="3"/>
          </reference>
        </references>
      </pivotArea>
    </format>
    <format dxfId="7292">
      <pivotArea dataOnly="0" labelOnly="1" grandCol="1" outline="0" fieldPosition="0"/>
    </format>
    <format dxfId="7291">
      <pivotArea grandRow="1" outline="0" collapsedLevelsAreSubtotals="1" fieldPosition="0"/>
    </format>
    <format dxfId="7290">
      <pivotArea dataOnly="0" labelOnly="1" grandRow="1" outline="0" fieldPosition="0"/>
    </format>
    <format dxfId="7289">
      <pivotArea grandCol="1" outline="0" collapsedLevelsAreSubtotals="1" fieldPosition="0"/>
    </format>
    <format dxfId="7288">
      <pivotArea dataOnly="0" labelOnly="1" grandCol="1" outline="0" fieldPosition="0"/>
    </format>
    <format dxfId="7287">
      <pivotArea outline="0" collapsedLevelsAreSubtotals="1" fieldPosition="0"/>
    </format>
    <format dxfId="7286">
      <pivotArea dataOnly="0" labelOnly="1" grandRow="1" outline="0" fieldPosition="0"/>
    </format>
    <format dxfId="7285">
      <pivotArea dataOnly="0" labelOnly="1" outline="0" fieldPosition="0">
        <references count="1">
          <reference field="12" count="5">
            <x v="0"/>
            <x v="1"/>
            <x v="2"/>
            <x v="3"/>
            <x v="4"/>
          </reference>
        </references>
      </pivotArea>
    </format>
    <format dxfId="7284">
      <pivotArea dataOnly="0" labelOnly="1" grandCol="1" outline="0" fieldPosition="0"/>
    </format>
    <format dxfId="7283">
      <pivotArea outline="0" collapsedLevelsAreSubtotals="1" fieldPosition="0"/>
    </format>
    <format dxfId="7282">
      <pivotArea dataOnly="0" labelOnly="1" grandRow="1" outline="0" fieldPosition="0"/>
    </format>
    <format dxfId="7281">
      <pivotArea dataOnly="0" labelOnly="1" outline="0" fieldPosition="0">
        <references count="1">
          <reference field="12" count="5">
            <x v="0"/>
            <x v="1"/>
            <x v="2"/>
            <x v="3"/>
            <x v="4"/>
          </reference>
        </references>
      </pivotArea>
    </format>
    <format dxfId="7280">
      <pivotArea dataOnly="0" labelOnly="1" grandCol="1" outline="0" fieldPosition="0"/>
    </format>
    <format dxfId="7279">
      <pivotArea dataOnly="0" labelOnly="1" outline="0" fieldPosition="0">
        <references count="1">
          <reference field="12" count="5">
            <x v="0"/>
            <x v="1"/>
            <x v="2"/>
            <x v="3"/>
            <x v="4"/>
          </reference>
        </references>
      </pivotArea>
    </format>
    <format dxfId="7278">
      <pivotArea dataOnly="0" labelOnly="1" grandCol="1" outline="0" fieldPosition="0"/>
    </format>
    <format dxfId="7277">
      <pivotArea outline="0" collapsedLevelsAreSubtotals="1" fieldPosition="0"/>
    </format>
    <format dxfId="7276">
      <pivotArea dataOnly="0" labelOnly="1" grandRow="1" outline="0" fieldPosition="0"/>
    </format>
    <format dxfId="7275">
      <pivotArea dataOnly="0" labelOnly="1" outline="0" fieldPosition="0">
        <references count="1">
          <reference field="12" count="5">
            <x v="0"/>
            <x v="1"/>
            <x v="2"/>
            <x v="3"/>
            <x v="4"/>
          </reference>
        </references>
      </pivotArea>
    </format>
    <format dxfId="7274">
      <pivotArea dataOnly="0" labelOnly="1" grandCol="1" outline="0" fieldPosition="0"/>
    </format>
    <format dxfId="7273">
      <pivotArea grandRow="1" outline="0" collapsedLevelsAreSubtotals="1" fieldPosition="0"/>
    </format>
    <format dxfId="7272">
      <pivotArea dataOnly="0" labelOnly="1" grandRow="1" outline="0" fieldPosition="0"/>
    </format>
    <format dxfId="7271">
      <pivotArea outline="0" collapsedLevelsAreSubtotals="1" fieldPosition="0"/>
    </format>
    <format dxfId="7270">
      <pivotArea dataOnly="0" labelOnly="1" grandRow="1" outline="0" fieldPosition="0"/>
    </format>
    <format dxfId="7269">
      <pivotArea dataOnly="0" labelOnly="1" outline="0" fieldPosition="0">
        <references count="1">
          <reference field="12" count="4">
            <x v="0"/>
            <x v="1"/>
            <x v="2"/>
            <x v="5"/>
          </reference>
        </references>
      </pivotArea>
    </format>
    <format dxfId="7268">
      <pivotArea dataOnly="0" labelOnly="1" grandCol="1" outline="0" fieldPosition="0"/>
    </format>
    <format dxfId="7267">
      <pivotArea outline="0" collapsedLevelsAreSubtotals="1" fieldPosition="0"/>
    </format>
    <format dxfId="7266">
      <pivotArea dataOnly="0" labelOnly="1" grandRow="1" outline="0" fieldPosition="0"/>
    </format>
    <format dxfId="7265">
      <pivotArea dataOnly="0" labelOnly="1" outline="0" fieldPosition="0">
        <references count="1">
          <reference field="12" count="4">
            <x v="0"/>
            <x v="1"/>
            <x v="2"/>
            <x v="5"/>
          </reference>
        </references>
      </pivotArea>
    </format>
    <format dxfId="7264">
      <pivotArea dataOnly="0" labelOnly="1" grandCol="1" outline="0" fieldPosition="0"/>
    </format>
    <format dxfId="7263">
      <pivotArea dataOnly="0" labelOnly="1" outline="0" fieldPosition="0">
        <references count="1">
          <reference field="12" count="4">
            <x v="0"/>
            <x v="1"/>
            <x v="2"/>
            <x v="5"/>
          </reference>
        </references>
      </pivotArea>
    </format>
    <format dxfId="7262">
      <pivotArea dataOnly="0" labelOnly="1" grandCol="1" outline="0" fieldPosition="0"/>
    </format>
    <format dxfId="7261">
      <pivotArea dataOnly="0" labelOnly="1" outline="0" fieldPosition="0">
        <references count="1">
          <reference field="12" count="4">
            <x v="0"/>
            <x v="1"/>
            <x v="3"/>
            <x v="5"/>
          </reference>
        </references>
      </pivotArea>
    </format>
    <format dxfId="7260">
      <pivotArea dataOnly="0" labelOnly="1" grandCol="1" outline="0" fieldPosition="0"/>
    </format>
    <format dxfId="7259">
      <pivotArea dataOnly="0" labelOnly="1" outline="0" fieldPosition="0">
        <references count="1">
          <reference field="12" count="4">
            <x v="0"/>
            <x v="1"/>
            <x v="3"/>
            <x v="5"/>
          </reference>
        </references>
      </pivotArea>
    </format>
    <format dxfId="7258">
      <pivotArea dataOnly="0" labelOnly="1" grandCol="1" outline="0" fieldPosition="0"/>
    </format>
    <format dxfId="7257">
      <pivotArea grandRow="1" outline="0" collapsedLevelsAreSubtotals="1" fieldPosition="0"/>
    </format>
    <format dxfId="7256">
      <pivotArea dataOnly="0" labelOnly="1" grandRow="1" outline="0" fieldPosition="0"/>
    </format>
    <format dxfId="7255">
      <pivotArea dataOnly="0" labelOnly="1" grandCol="1" outline="0" fieldPosition="0"/>
    </format>
    <format dxfId="7254">
      <pivotArea dataOnly="0" labelOnly="1" outline="0" fieldPosition="0">
        <references count="1">
          <reference field="12" count="3">
            <x v="0"/>
            <x v="1"/>
            <x v="3"/>
          </reference>
        </references>
      </pivotArea>
    </format>
    <format dxfId="7253">
      <pivotArea dataOnly="0" labelOnly="1" grandCol="1" outline="0" fieldPosition="0"/>
    </format>
    <format dxfId="7252">
      <pivotArea dataOnly="0" labelOnly="1" outline="0" fieldPosition="0">
        <references count="1">
          <reference field="12" count="3">
            <x v="0"/>
            <x v="1"/>
            <x v="3"/>
          </reference>
        </references>
      </pivotArea>
    </format>
    <format dxfId="7251">
      <pivotArea dataOnly="0" labelOnly="1" grandCol="1" outline="0" fieldPosition="0"/>
    </format>
    <format dxfId="7250">
      <pivotArea dataOnly="0" labelOnly="1" outline="0" fieldPosition="0">
        <references count="1">
          <reference field="12" count="3">
            <x v="0"/>
            <x v="1"/>
            <x v="3"/>
          </reference>
        </references>
      </pivotArea>
    </format>
    <format dxfId="7249">
      <pivotArea dataOnly="0" labelOnly="1" grandCol="1" outline="0" fieldPosition="0"/>
    </format>
    <format dxfId="7248">
      <pivotArea outline="0" collapsedLevelsAreSubtotals="1" fieldPosition="0"/>
    </format>
    <format dxfId="7247">
      <pivotArea dataOnly="0" labelOnly="1" grandRow="1" outline="0" fieldPosition="0"/>
    </format>
    <format dxfId="7246">
      <pivotArea dataOnly="0" labelOnly="1" outline="0" fieldPosition="0">
        <references count="1">
          <reference field="12" count="3">
            <x v="0"/>
            <x v="1"/>
            <x v="3"/>
          </reference>
        </references>
      </pivotArea>
    </format>
    <format dxfId="7245">
      <pivotArea dataOnly="0" labelOnly="1" grandCol="1" outline="0" fieldPosition="0"/>
    </format>
    <format dxfId="7244">
      <pivotArea dataOnly="0" labelOnly="1" outline="0" fieldPosition="0">
        <references count="1">
          <reference field="12" count="3">
            <x v="0"/>
            <x v="1"/>
            <x v="3"/>
          </reference>
        </references>
      </pivotArea>
    </format>
    <format dxfId="7243">
      <pivotArea dataOnly="0" labelOnly="1" grandCol="1" outline="0" fieldPosition="0"/>
    </format>
    <format dxfId="7242">
      <pivotArea dataOnly="0" labelOnly="1" outline="0" fieldPosition="0">
        <references count="1">
          <reference field="12" count="3">
            <x v="0"/>
            <x v="1"/>
            <x v="3"/>
          </reference>
        </references>
      </pivotArea>
    </format>
    <format dxfId="7241">
      <pivotArea dataOnly="0" labelOnly="1" grandCol="1" outline="0" fieldPosition="0"/>
    </format>
    <format dxfId="7240">
      <pivotArea grandRow="1" outline="0" collapsedLevelsAreSubtotals="1" fieldPosition="0"/>
    </format>
    <format dxfId="7239">
      <pivotArea dataOnly="0" labelOnly="1" grandRow="1" outline="0" fieldPosition="0"/>
    </format>
    <format dxfId="7238">
      <pivotArea dataOnly="0" labelOnly="1" outline="0" fieldPosition="0">
        <references count="1">
          <reference field="12" count="3">
            <x v="0"/>
            <x v="1"/>
            <x v="3"/>
          </reference>
        </references>
      </pivotArea>
    </format>
    <format dxfId="7237">
      <pivotArea dataOnly="0" labelOnly="1" grandCol="1" outline="0" fieldPosition="0"/>
    </format>
    <format dxfId="7236">
      <pivotArea dataOnly="0" labelOnly="1" grandRow="1" outline="0" fieldPosition="0"/>
    </format>
    <format dxfId="7235">
      <pivotArea dataOnly="0" labelOnly="1" grandRow="1" outline="0" fieldPosition="0"/>
    </format>
    <format dxfId="7234">
      <pivotArea dataOnly="0" labelOnly="1" grandRow="1" outline="0" fieldPosition="0"/>
    </format>
    <format dxfId="7233">
      <pivotArea outline="0" collapsedLevelsAreSubtotals="1" fieldPosition="0"/>
    </format>
    <format dxfId="7232">
      <pivotArea dataOnly="0" labelOnly="1" grandRow="1" outline="0" fieldPosition="0"/>
    </format>
    <format dxfId="7231">
      <pivotArea dataOnly="0" labelOnly="1" outline="0" fieldPosition="0">
        <references count="1">
          <reference field="12" count="0"/>
        </references>
      </pivotArea>
    </format>
    <format dxfId="7230">
      <pivotArea dataOnly="0" labelOnly="1" grandCol="1" outline="0" fieldPosition="0"/>
    </format>
    <format dxfId="7229">
      <pivotArea dataOnly="0" labelOnly="1" outline="0" fieldPosition="0">
        <references count="1">
          <reference field="12" count="0"/>
        </references>
      </pivotArea>
    </format>
    <format dxfId="7228">
      <pivotArea dataOnly="0" labelOnly="1" grandCol="1" outline="0" fieldPosition="0"/>
    </format>
    <format dxfId="7227">
      <pivotArea grandRow="1" outline="0" collapsedLevelsAreSubtotals="1" fieldPosition="0"/>
    </format>
    <format dxfId="7226">
      <pivotArea dataOnly="0" labelOnly="1" grandRow="1" outline="0" fieldPosition="0"/>
    </format>
    <format dxfId="7225">
      <pivotArea grandRow="1" outline="0" collapsedLevelsAreSubtotals="1" fieldPosition="0"/>
    </format>
    <format dxfId="7224">
      <pivotArea dataOnly="0" labelOnly="1" grandRow="1" outline="0" fieldPosition="0"/>
    </format>
    <format dxfId="7223">
      <pivotArea grandRow="1" outline="0" collapsedLevelsAreSubtotals="1" fieldPosition="0"/>
    </format>
    <format dxfId="7222">
      <pivotArea dataOnly="0" labelOnly="1" grandRow="1" outline="0" fieldPosition="0"/>
    </format>
    <format dxfId="7221">
      <pivotArea grandRow="1" outline="0" collapsedLevelsAreSubtotals="1" fieldPosition="0"/>
    </format>
    <format dxfId="7220">
      <pivotArea dataOnly="0" labelOnly="1" grandRow="1" outline="0" fieldPosition="0"/>
    </format>
    <format dxfId="7219">
      <pivotArea grandRow="1" outline="0" collapsedLevelsAreSubtotals="1" fieldPosition="0"/>
    </format>
    <format dxfId="7218">
      <pivotArea dataOnly="0" labelOnly="1" grandRow="1" outline="0" fieldPosition="0"/>
    </format>
    <format dxfId="7217">
      <pivotArea grandRow="1" outline="0" collapsedLevelsAreSubtotals="1" fieldPosition="0"/>
    </format>
    <format dxfId="7216">
      <pivotArea dataOnly="0" labelOnly="1" grandRow="1" outline="0" fieldPosition="0"/>
    </format>
    <format dxfId="7215">
      <pivotArea type="origin" dataOnly="0" labelOnly="1" outline="0" fieldPosition="0"/>
    </format>
    <format dxfId="7214">
      <pivotArea dataOnly="0" labelOnly="1" grandRow="1" outline="0" fieldPosition="0"/>
    </format>
    <format dxfId="7213">
      <pivotArea type="origin" dataOnly="0" labelOnly="1" outline="0" fieldPosition="0"/>
    </format>
    <format dxfId="7212">
      <pivotArea dataOnly="0" labelOnly="1" grandRow="1" outline="0" fieldPosition="0"/>
    </format>
    <format dxfId="7211">
      <pivotArea type="origin" dataOnly="0" labelOnly="1" outline="0" fieldPosition="0"/>
    </format>
    <format dxfId="7210">
      <pivotArea dataOnly="0" labelOnly="1" grandRow="1" outline="0" fieldPosition="0"/>
    </format>
    <format dxfId="7209">
      <pivotArea type="origin" dataOnly="0" labelOnly="1" outline="0" fieldPosition="0"/>
    </format>
    <format dxfId="7208">
      <pivotArea dataOnly="0" labelOnly="1" grandRow="1" outline="0" fieldPosition="0"/>
    </format>
    <format dxfId="7207">
      <pivotArea type="all" dataOnly="0" outline="0" fieldPosition="0"/>
    </format>
    <format dxfId="7206">
      <pivotArea outline="0" collapsedLevelsAreSubtotals="1" fieldPosition="0"/>
    </format>
    <format dxfId="7205">
      <pivotArea type="origin" dataOnly="0" labelOnly="1" outline="0" fieldPosition="0"/>
    </format>
    <format dxfId="7204">
      <pivotArea field="12" type="button" dataOnly="0" labelOnly="1" outline="0" axis="axisCol" fieldPosition="0"/>
    </format>
    <format dxfId="7203">
      <pivotArea type="topRight" dataOnly="0" labelOnly="1" outline="0" fieldPosition="0"/>
    </format>
    <format dxfId="7202">
      <pivotArea dataOnly="0" labelOnly="1" grandRow="1" outline="0" fieldPosition="0"/>
    </format>
    <format dxfId="7201">
      <pivotArea dataOnly="0" labelOnly="1" outline="0" fieldPosition="0">
        <references count="1">
          <reference field="12" count="0"/>
        </references>
      </pivotArea>
    </format>
    <format dxfId="7200">
      <pivotArea dataOnly="0" labelOnly="1" grandCol="1" outline="0" fieldPosition="0"/>
    </format>
    <format dxfId="7199">
      <pivotArea grandRow="1" outline="0" collapsedLevelsAreSubtotals="1" fieldPosition="0"/>
    </format>
    <format dxfId="7198">
      <pivotArea dataOnly="0" labelOnly="1" grandRow="1" outline="0" fieldPosition="0"/>
    </format>
    <format dxfId="7197">
      <pivotArea dataOnly="0" labelOnly="1" outline="0" fieldPosition="0">
        <references count="1">
          <reference field="12" count="3">
            <x v="0"/>
            <x v="1"/>
            <x v="3"/>
          </reference>
        </references>
      </pivotArea>
    </format>
    <format dxfId="7196">
      <pivotArea dataOnly="0" labelOnly="1" grandCol="1" outline="0" fieldPosition="0"/>
    </format>
    <format dxfId="7195">
      <pivotArea dataOnly="0" labelOnly="1" grandRow="1" outline="0" fieldPosition="0"/>
    </format>
    <format dxfId="7194">
      <pivotArea outline="0" collapsedLevelsAreSubtotals="1" fieldPosition="0"/>
    </format>
    <format dxfId="7193">
      <pivotArea dataOnly="0" labelOnly="1" grandRow="1" outline="0" fieldPosition="0"/>
    </format>
    <format dxfId="7192">
      <pivotArea dataOnly="0" labelOnly="1" outline="0" fieldPosition="0">
        <references count="1">
          <reference field="12" count="3">
            <x v="0"/>
            <x v="1"/>
            <x v="2"/>
          </reference>
        </references>
      </pivotArea>
    </format>
    <format dxfId="7191">
      <pivotArea dataOnly="0" labelOnly="1" grandCol="1" outline="0" fieldPosition="0"/>
    </format>
    <format dxfId="7190">
      <pivotArea outline="0" collapsedLevelsAreSubtotals="1" fieldPosition="0"/>
    </format>
    <format dxfId="7189">
      <pivotArea dataOnly="0" labelOnly="1" grandRow="1" outline="0" fieldPosition="0"/>
    </format>
    <format dxfId="7188">
      <pivotArea dataOnly="0" labelOnly="1" outline="0" fieldPosition="0">
        <references count="1">
          <reference field="12" count="3">
            <x v="0"/>
            <x v="1"/>
            <x v="2"/>
          </reference>
        </references>
      </pivotArea>
    </format>
    <format dxfId="7187">
      <pivotArea dataOnly="0" labelOnly="1" grandCol="1" outline="0" fieldPosition="0"/>
    </format>
    <format dxfId="7186">
      <pivotArea outline="0" collapsedLevelsAreSubtotals="1" fieldPosition="0"/>
    </format>
    <format dxfId="7185">
      <pivotArea dataOnly="0" labelOnly="1" grandRow="1" outline="0" fieldPosition="0"/>
    </format>
    <format dxfId="7184">
      <pivotArea dataOnly="0" labelOnly="1" outline="0" fieldPosition="0">
        <references count="1">
          <reference field="12" count="5">
            <x v="0"/>
            <x v="1"/>
            <x v="2"/>
            <x v="3"/>
            <x v="5"/>
          </reference>
        </references>
      </pivotArea>
    </format>
    <format dxfId="7183">
      <pivotArea dataOnly="0" labelOnly="1" grandCol="1" outline="0" fieldPosition="0"/>
    </format>
    <format dxfId="7182">
      <pivotArea outline="0" collapsedLevelsAreSubtotals="1" fieldPosition="0"/>
    </format>
    <format dxfId="7181">
      <pivotArea dataOnly="0" labelOnly="1" grandRow="1" outline="0" fieldPosition="0"/>
    </format>
    <format dxfId="7180">
      <pivotArea dataOnly="0" labelOnly="1" outline="0" fieldPosition="0">
        <references count="1">
          <reference field="12" count="5">
            <x v="0"/>
            <x v="1"/>
            <x v="2"/>
            <x v="3"/>
            <x v="5"/>
          </reference>
        </references>
      </pivotArea>
    </format>
    <format dxfId="7179">
      <pivotArea dataOnly="0" labelOnly="1" grandCol="1" outline="0" fieldPosition="0"/>
    </format>
    <format dxfId="7178">
      <pivotArea dataOnly="0" labelOnly="1" outline="0" fieldPosition="0">
        <references count="1">
          <reference field="12" count="5">
            <x v="0"/>
            <x v="1"/>
            <x v="2"/>
            <x v="3"/>
            <x v="5"/>
          </reference>
        </references>
      </pivotArea>
    </format>
    <format dxfId="7177">
      <pivotArea dataOnly="0" labelOnly="1" grandCol="1" outline="0" fieldPosition="0"/>
    </format>
    <format dxfId="7176">
      <pivotArea outline="0" collapsedLevelsAreSubtotals="1" fieldPosition="0"/>
    </format>
    <format dxfId="7175">
      <pivotArea dataOnly="0" labelOnly="1" grandRow="1" outline="0" fieldPosition="0"/>
    </format>
    <format dxfId="7174">
      <pivotArea dataOnly="0" labelOnly="1" outline="0" fieldPosition="0">
        <references count="1">
          <reference field="12" count="4">
            <x v="0"/>
            <x v="1"/>
            <x v="2"/>
            <x v="3"/>
          </reference>
        </references>
      </pivotArea>
    </format>
    <format dxfId="7173">
      <pivotArea dataOnly="0" labelOnly="1" grandCol="1" outline="0" fieldPosition="0"/>
    </format>
    <format dxfId="7172">
      <pivotArea outline="0" collapsedLevelsAreSubtotals="1" fieldPosition="0"/>
    </format>
    <format dxfId="7171">
      <pivotArea dataOnly="0" labelOnly="1" grandRow="1" outline="0" fieldPosition="0"/>
    </format>
    <format dxfId="7170">
      <pivotArea dataOnly="0" labelOnly="1" outline="0" fieldPosition="0">
        <references count="1">
          <reference field="12" count="4">
            <x v="0"/>
            <x v="1"/>
            <x v="2"/>
            <x v="3"/>
          </reference>
        </references>
      </pivotArea>
    </format>
    <format dxfId="7169">
      <pivotArea dataOnly="0" labelOnly="1" grandCol="1" outline="0" fieldPosition="0"/>
    </format>
    <format dxfId="7168">
      <pivotArea dataOnly="0" labelOnly="1" outline="0" fieldPosition="0">
        <references count="1">
          <reference field="12" count="4">
            <x v="0"/>
            <x v="1"/>
            <x v="2"/>
            <x v="3"/>
          </reference>
        </references>
      </pivotArea>
    </format>
    <format dxfId="7167">
      <pivotArea dataOnly="0" labelOnly="1" grandCol="1" outline="0" fieldPosition="0"/>
    </format>
    <format dxfId="7166">
      <pivotArea grandRow="1" outline="0" collapsedLevelsAreSubtotals="1" fieldPosition="0"/>
    </format>
    <format dxfId="7165">
      <pivotArea dataOnly="0" labelOnly="1" grandRow="1" outline="0" fieldPosition="0"/>
    </format>
    <format dxfId="7164">
      <pivotArea outline="0" collapsedLevelsAreSubtotals="1" fieldPosition="0"/>
    </format>
    <format dxfId="7163">
      <pivotArea dataOnly="0" labelOnly="1" grandRow="1" outline="0" fieldPosition="0"/>
    </format>
    <format dxfId="7162">
      <pivotArea dataOnly="0" labelOnly="1" outline="0" fieldPosition="0">
        <references count="1">
          <reference field="12" count="5">
            <x v="0"/>
            <x v="1"/>
            <x v="2"/>
            <x v="3"/>
            <x v="4"/>
          </reference>
        </references>
      </pivotArea>
    </format>
    <format dxfId="7161">
      <pivotArea dataOnly="0" labelOnly="1" grandCol="1" outline="0" fieldPosition="0"/>
    </format>
    <format dxfId="7160">
      <pivotArea outline="0" collapsedLevelsAreSubtotals="1" fieldPosition="0"/>
    </format>
    <format dxfId="7159">
      <pivotArea dataOnly="0" labelOnly="1" grandRow="1" outline="0" fieldPosition="0"/>
    </format>
    <format dxfId="7158">
      <pivotArea dataOnly="0" labelOnly="1" outline="0" fieldPosition="0">
        <references count="1">
          <reference field="12" count="5">
            <x v="0"/>
            <x v="1"/>
            <x v="2"/>
            <x v="3"/>
            <x v="4"/>
          </reference>
        </references>
      </pivotArea>
    </format>
    <format dxfId="7157">
      <pivotArea dataOnly="0" labelOnly="1" grandCol="1" outline="0" fieldPosition="0"/>
    </format>
    <format dxfId="7156">
      <pivotArea type="all" dataOnly="0" outline="0" fieldPosition="0"/>
    </format>
    <format dxfId="7155">
      <pivotArea outline="0" collapsedLevelsAreSubtotals="1" fieldPosition="0"/>
    </format>
    <format dxfId="7154">
      <pivotArea type="origin" dataOnly="0" labelOnly="1" outline="0" fieldPosition="0"/>
    </format>
    <format dxfId="7153">
      <pivotArea field="12" type="button" dataOnly="0" labelOnly="1" outline="0" axis="axisCol" fieldPosition="0"/>
    </format>
    <format dxfId="7152">
      <pivotArea type="topRight" dataOnly="0" labelOnly="1" outline="0" fieldPosition="0"/>
    </format>
    <format dxfId="7151">
      <pivotArea dataOnly="0" labelOnly="1" grandRow="1" outline="0" fieldPosition="0"/>
    </format>
    <format dxfId="7150">
      <pivotArea dataOnly="0" labelOnly="1" outline="0" fieldPosition="0">
        <references count="1">
          <reference field="12" count="5">
            <x v="0"/>
            <x v="1"/>
            <x v="2"/>
            <x v="3"/>
            <x v="4"/>
          </reference>
        </references>
      </pivotArea>
    </format>
    <format dxfId="7149">
      <pivotArea dataOnly="0" labelOnly="1" grandCol="1" outline="0" fieldPosition="0"/>
    </format>
    <format dxfId="7148">
      <pivotArea type="all" dataOnly="0" outline="0" fieldPosition="0"/>
    </format>
    <format dxfId="7147">
      <pivotArea outline="0" collapsedLevelsAreSubtotals="1" fieldPosition="0"/>
    </format>
    <format dxfId="7146">
      <pivotArea type="origin" dataOnly="0" labelOnly="1" outline="0" fieldPosition="0"/>
    </format>
    <format dxfId="7145">
      <pivotArea field="12" type="button" dataOnly="0" labelOnly="1" outline="0" axis="axisCol" fieldPosition="0"/>
    </format>
    <format dxfId="7144">
      <pivotArea type="topRight" dataOnly="0" labelOnly="1" outline="0" fieldPosition="0"/>
    </format>
    <format dxfId="7143">
      <pivotArea dataOnly="0" labelOnly="1" grandRow="1" outline="0" fieldPosition="0"/>
    </format>
    <format dxfId="7142">
      <pivotArea dataOnly="0" labelOnly="1" outline="0" fieldPosition="0">
        <references count="1">
          <reference field="12" count="5">
            <x v="0"/>
            <x v="1"/>
            <x v="2"/>
            <x v="3"/>
            <x v="4"/>
          </reference>
        </references>
      </pivotArea>
    </format>
    <format dxfId="7141">
      <pivotArea dataOnly="0" labelOnly="1" grandCol="1" outline="0" fieldPosition="0"/>
    </format>
    <format dxfId="7140">
      <pivotArea type="all" dataOnly="0" outline="0" fieldPosition="0"/>
    </format>
    <format dxfId="7139">
      <pivotArea outline="0" collapsedLevelsAreSubtotals="1" fieldPosition="0"/>
    </format>
    <format dxfId="7138">
      <pivotArea type="origin" dataOnly="0" labelOnly="1" outline="0" fieldPosition="0"/>
    </format>
    <format dxfId="7137">
      <pivotArea field="12" type="button" dataOnly="0" labelOnly="1" outline="0" axis="axisCol" fieldPosition="0"/>
    </format>
    <format dxfId="7136">
      <pivotArea type="topRight" dataOnly="0" labelOnly="1" outline="0" fieldPosition="0"/>
    </format>
    <format dxfId="7135">
      <pivotArea dataOnly="0" labelOnly="1" grandRow="1" outline="0" fieldPosition="0"/>
    </format>
    <format dxfId="7134">
      <pivotArea dataOnly="0" labelOnly="1" outline="0" fieldPosition="0">
        <references count="1">
          <reference field="12" count="5">
            <x v="0"/>
            <x v="1"/>
            <x v="2"/>
            <x v="3"/>
            <x v="4"/>
          </reference>
        </references>
      </pivotArea>
    </format>
    <format dxfId="7133">
      <pivotArea dataOnly="0" labelOnly="1" grandCol="1" outline="0" fieldPosition="0"/>
    </format>
    <format dxfId="7132">
      <pivotArea dataOnly="0" labelOnly="1" outline="0" fieldPosition="0">
        <references count="1">
          <reference field="12" count="5">
            <x v="0"/>
            <x v="1"/>
            <x v="2"/>
            <x v="3"/>
            <x v="4"/>
          </reference>
        </references>
      </pivotArea>
    </format>
    <format dxfId="7131">
      <pivotArea dataOnly="0" labelOnly="1" grandCol="1" outline="0" fieldPosition="0"/>
    </format>
    <format dxfId="7130">
      <pivotArea grandRow="1" outline="0" collapsedLevelsAreSubtotals="1" fieldPosition="0"/>
    </format>
    <format dxfId="7129">
      <pivotArea dataOnly="0" labelOnly="1" grandRow="1" outline="0" fieldPosition="0"/>
    </format>
    <format dxfId="7128">
      <pivotArea dataOnly="0" grandCol="1" outline="0" fieldPosition="0"/>
    </format>
    <format dxfId="7127">
      <pivotArea dataOnly="0" labelOnly="1" outline="0" fieldPosition="0">
        <references count="1">
          <reference field="12" count="5">
            <x v="0"/>
            <x v="1"/>
            <x v="2"/>
            <x v="4"/>
            <x v="5"/>
          </reference>
        </references>
      </pivotArea>
    </format>
    <format dxfId="7126">
      <pivotArea dataOnly="0" labelOnly="1" grandCol="1" outline="0" fieldPosition="0"/>
    </format>
    <format dxfId="7125">
      <pivotArea outline="0" collapsedLevelsAreSubtotals="1" fieldPosition="0"/>
    </format>
    <format dxfId="7124">
      <pivotArea dataOnly="0" labelOnly="1" grandRow="1" outline="0" fieldPosition="0"/>
    </format>
    <format dxfId="7123">
      <pivotArea dataOnly="0" labelOnly="1" outline="0" fieldPosition="0">
        <references count="1">
          <reference field="12" count="4">
            <x v="0"/>
            <x v="1"/>
            <x v="2"/>
            <x v="4"/>
          </reference>
        </references>
      </pivotArea>
    </format>
    <format dxfId="7122">
      <pivotArea dataOnly="0" labelOnly="1" grandCol="1" outline="0" fieldPosition="0"/>
    </format>
    <format dxfId="7121">
      <pivotArea outline="0" collapsedLevelsAreSubtotals="1" fieldPosition="0"/>
    </format>
    <format dxfId="7120">
      <pivotArea dataOnly="0" labelOnly="1" grandRow="1" outline="0" fieldPosition="0"/>
    </format>
    <format dxfId="7119">
      <pivotArea dataOnly="0" labelOnly="1" outline="0" fieldPosition="0">
        <references count="1">
          <reference field="12" count="4">
            <x v="0"/>
            <x v="1"/>
            <x v="2"/>
            <x v="3"/>
          </reference>
        </references>
      </pivotArea>
    </format>
    <format dxfId="7118">
      <pivotArea dataOnly="0" labelOnly="1" grandCol="1" outline="0" fieldPosition="0"/>
    </format>
    <format dxfId="7117">
      <pivotArea grandRow="1" outline="0" collapsedLevelsAreSubtotals="1" fieldPosition="0"/>
    </format>
    <format dxfId="7116">
      <pivotArea dataOnly="0" labelOnly="1" grandRow="1" outline="0" fieldPosition="0"/>
    </format>
    <format dxfId="7115">
      <pivotArea type="origin" dataOnly="0" labelOnly="1" outline="0" fieldPosition="0"/>
    </format>
    <format dxfId="7114">
      <pivotArea field="12" type="button" dataOnly="0" labelOnly="1" outline="0" axis="axisCol" fieldPosition="0"/>
    </format>
    <format dxfId="7113">
      <pivotArea type="topRight" dataOnly="0" labelOnly="1" outline="0" fieldPosition="0"/>
    </format>
    <format dxfId="7112">
      <pivotArea dataOnly="0" labelOnly="1" outline="0" fieldPosition="0">
        <references count="1">
          <reference field="12" count="4">
            <x v="0"/>
            <x v="1"/>
            <x v="2"/>
            <x v="3"/>
          </reference>
        </references>
      </pivotArea>
    </format>
    <format dxfId="7111">
      <pivotArea dataOnly="0" labelOnly="1" grandCol="1" outline="0" fieldPosition="0"/>
    </format>
    <format dxfId="7110">
      <pivotArea dataOnly="0" grandCol="1" outline="0" axis="axisCol" fieldPosition="0"/>
    </format>
    <format dxfId="7109">
      <pivotArea dataOnly="0" labelOnly="1" grandRow="1" outline="0" fieldPosition="0"/>
    </format>
    <format dxfId="7108">
      <pivotArea type="all" dataOnly="0" outline="0" fieldPosition="0"/>
    </format>
    <format dxfId="7107">
      <pivotArea outline="0" collapsedLevelsAreSubtotals="1" fieldPosition="0"/>
    </format>
    <format dxfId="7106">
      <pivotArea type="origin" dataOnly="0" labelOnly="1" outline="0" fieldPosition="0"/>
    </format>
    <format dxfId="7105">
      <pivotArea field="12" type="button" dataOnly="0" labelOnly="1" outline="0" axis="axisCol" fieldPosition="0"/>
    </format>
    <format dxfId="7104">
      <pivotArea type="topRight" dataOnly="0" labelOnly="1" outline="0" fieldPosition="0"/>
    </format>
    <format dxfId="7103">
      <pivotArea dataOnly="0" labelOnly="1" grandRow="1" outline="0" fieldPosition="0"/>
    </format>
    <format dxfId="7102">
      <pivotArea dataOnly="0" labelOnly="1" outline="0" fieldPosition="0">
        <references count="1">
          <reference field="12" count="4">
            <x v="0"/>
            <x v="1"/>
            <x v="2"/>
            <x v="3"/>
          </reference>
        </references>
      </pivotArea>
    </format>
    <format dxfId="7101">
      <pivotArea dataOnly="0" labelOnly="1" grandCol="1" outline="0" fieldPosition="0"/>
    </format>
    <format dxfId="7100">
      <pivotArea outline="0" collapsedLevelsAreSubtotals="1" fieldPosition="0"/>
    </format>
    <format dxfId="7099">
      <pivotArea dataOnly="0" labelOnly="1" grandRow="1" outline="0" fieldPosition="0"/>
    </format>
    <format dxfId="7098">
      <pivotArea dataOnly="0" labelOnly="1" outline="0" fieldPosition="0">
        <references count="1">
          <reference field="12" count="3">
            <x v="0"/>
            <x v="1"/>
            <x v="2"/>
          </reference>
        </references>
      </pivotArea>
    </format>
    <format dxfId="7097">
      <pivotArea dataOnly="0" labelOnly="1" grandCol="1" outline="0" fieldPosition="0"/>
    </format>
    <format dxfId="7096">
      <pivotArea outline="0" collapsedLevelsAreSubtotals="1" fieldPosition="0"/>
    </format>
    <format dxfId="7095">
      <pivotArea field="12" type="button" dataOnly="0" labelOnly="1" outline="0" axis="axisCol" fieldPosition="0"/>
    </format>
    <format dxfId="7094">
      <pivotArea type="topRight" dataOnly="0" labelOnly="1" outline="0" fieldPosition="0"/>
    </format>
    <format dxfId="7093">
      <pivotArea dataOnly="0" labelOnly="1" outline="0" fieldPosition="0">
        <references count="1">
          <reference field="12" count="2">
            <x v="0"/>
            <x v="1"/>
          </reference>
        </references>
      </pivotArea>
    </format>
    <format dxfId="7092">
      <pivotArea dataOnly="0" labelOnly="1" grandCol="1" outline="0" fieldPosition="0"/>
    </format>
    <format dxfId="7091">
      <pivotArea grandRow="1" outline="0" collapsedLevelsAreSubtotals="1" fieldPosition="0"/>
    </format>
    <format dxfId="7090">
      <pivotArea dataOnly="0" labelOnly="1" grandRow="1" outline="0" fieldPosition="0"/>
    </format>
    <format dxfId="7089">
      <pivotArea outline="0" collapsedLevelsAreSubtotals="1" fieldPosition="0"/>
    </format>
    <format dxfId="7088">
      <pivotArea dataOnly="0" labelOnly="1" grandRow="1" outline="0" fieldPosition="0"/>
    </format>
    <format dxfId="7087">
      <pivotArea dataOnly="0" labelOnly="1" outline="0" fieldPosition="0">
        <references count="1">
          <reference field="12" count="4">
            <x v="0"/>
            <x v="1"/>
            <x v="4"/>
            <x v="5"/>
          </reference>
        </references>
      </pivotArea>
    </format>
    <format dxfId="7086">
      <pivotArea dataOnly="0" labelOnly="1" grandCol="1" outline="0" fieldPosition="0"/>
    </format>
    <format dxfId="7085">
      <pivotArea outline="0" collapsedLevelsAreSubtotals="1" fieldPosition="0"/>
    </format>
    <format dxfId="7084">
      <pivotArea dataOnly="0" labelOnly="1" grandRow="1" outline="0" fieldPosition="0"/>
    </format>
    <format dxfId="7083">
      <pivotArea dataOnly="0" labelOnly="1" outline="0" fieldPosition="0">
        <references count="1">
          <reference field="12" count="4">
            <x v="0"/>
            <x v="1"/>
            <x v="4"/>
            <x v="5"/>
          </reference>
        </references>
      </pivotArea>
    </format>
    <format dxfId="7082">
      <pivotArea dataOnly="0" labelOnly="1" grandCol="1" outline="0" fieldPosition="0"/>
    </format>
    <format dxfId="7081">
      <pivotArea dataOnly="0" labelOnly="1" outline="0" fieldPosition="0">
        <references count="1">
          <reference field="12" count="4">
            <x v="0"/>
            <x v="1"/>
            <x v="4"/>
            <x v="5"/>
          </reference>
        </references>
      </pivotArea>
    </format>
    <format dxfId="7080">
      <pivotArea dataOnly="0" labelOnly="1" grandCol="1" outline="0" fieldPosition="0"/>
    </format>
    <format dxfId="7079">
      <pivotArea outline="0" collapsedLevelsAreSubtotals="1" fieldPosition="0"/>
    </format>
    <format dxfId="7078">
      <pivotArea dataOnly="0" labelOnly="1" grandRow="1" outline="0" fieldPosition="0"/>
    </format>
    <format dxfId="7077">
      <pivotArea dataOnly="0" labelOnly="1" outline="0" fieldPosition="0">
        <references count="1">
          <reference field="12" count="4">
            <x v="0"/>
            <x v="1"/>
            <x v="3"/>
            <x v="4"/>
          </reference>
        </references>
      </pivotArea>
    </format>
    <format dxfId="7076">
      <pivotArea dataOnly="0" labelOnly="1" grandCol="1" outline="0" fieldPosition="0"/>
    </format>
    <format dxfId="7075">
      <pivotArea outline="0" collapsedLevelsAreSubtotals="1" fieldPosition="0"/>
    </format>
    <format dxfId="7074">
      <pivotArea dataOnly="0" labelOnly="1" grandRow="1" outline="0" fieldPosition="0"/>
    </format>
    <format dxfId="7073">
      <pivotArea dataOnly="0" labelOnly="1" outline="0" fieldPosition="0">
        <references count="1">
          <reference field="12" count="4">
            <x v="0"/>
            <x v="1"/>
            <x v="3"/>
            <x v="4"/>
          </reference>
        </references>
      </pivotArea>
    </format>
    <format dxfId="7072">
      <pivotArea dataOnly="0" labelOnly="1" grandCol="1" outline="0" fieldPosition="0"/>
    </format>
    <format dxfId="7071">
      <pivotArea dataOnly="0" labelOnly="1" outline="0" fieldPosition="0">
        <references count="1">
          <reference field="12" count="4">
            <x v="0"/>
            <x v="1"/>
            <x v="3"/>
            <x v="4"/>
          </reference>
        </references>
      </pivotArea>
    </format>
    <format dxfId="7070">
      <pivotArea dataOnly="0" labelOnly="1" grandCol="1" outline="0" fieldPosition="0"/>
    </format>
    <format dxfId="7069">
      <pivotArea grandRow="1" outline="0" collapsedLevelsAreSubtotals="1" fieldPosition="0"/>
    </format>
    <format dxfId="7068">
      <pivotArea dataOnly="0" labelOnly="1" grandRow="1" outline="0" fieldPosition="0"/>
    </format>
    <format dxfId="7067">
      <pivotArea outline="0" collapsedLevelsAreSubtotals="1" fieldPosition="0"/>
    </format>
    <format dxfId="7066">
      <pivotArea dataOnly="0" labelOnly="1" grandRow="1" outline="0" fieldPosition="0"/>
    </format>
    <format dxfId="7065">
      <pivotArea dataOnly="0" labelOnly="1" outline="0" fieldPosition="0">
        <references count="1">
          <reference field="12" count="3">
            <x v="0"/>
            <x v="1"/>
            <x v="2"/>
          </reference>
        </references>
      </pivotArea>
    </format>
    <format dxfId="7064">
      <pivotArea dataOnly="0" labelOnly="1" grandCol="1" outline="0" fieldPosition="0"/>
    </format>
    <format dxfId="7063">
      <pivotArea outline="0" collapsedLevelsAreSubtotals="1" fieldPosition="0"/>
    </format>
    <format dxfId="7062">
      <pivotArea dataOnly="0" labelOnly="1" grandRow="1" outline="0" fieldPosition="0"/>
    </format>
    <format dxfId="7061">
      <pivotArea dataOnly="0" labelOnly="1" outline="0" fieldPosition="0">
        <references count="1">
          <reference field="12" count="3">
            <x v="0"/>
            <x v="1"/>
            <x v="2"/>
          </reference>
        </references>
      </pivotArea>
    </format>
    <format dxfId="7060">
      <pivotArea dataOnly="0" labelOnly="1" grandCol="1" outline="0" fieldPosition="0"/>
    </format>
    <format dxfId="7059">
      <pivotArea dataOnly="0" labelOnly="1" outline="0" fieldPosition="0">
        <references count="1">
          <reference field="12" count="3">
            <x v="0"/>
            <x v="1"/>
            <x v="2"/>
          </reference>
        </references>
      </pivotArea>
    </format>
    <format dxfId="7058">
      <pivotArea dataOnly="0" labelOnly="1" grandCol="1" outline="0" fieldPosition="0"/>
    </format>
    <format dxfId="7057">
      <pivotArea outline="0" collapsedLevelsAreSubtotals="1" fieldPosition="0"/>
    </format>
    <format dxfId="7056">
      <pivotArea dataOnly="0" labelOnly="1" grandRow="1" outline="0" fieldPosition="0"/>
    </format>
    <format dxfId="7055">
      <pivotArea dataOnly="0" labelOnly="1" outline="0" fieldPosition="0">
        <references count="1">
          <reference field="12" count="3">
            <x v="0"/>
            <x v="1"/>
            <x v="2"/>
          </reference>
        </references>
      </pivotArea>
    </format>
    <format dxfId="7054">
      <pivotArea dataOnly="0" labelOnly="1" grandCol="1" outline="0" fieldPosition="0"/>
    </format>
    <format dxfId="7053">
      <pivotArea outline="0" collapsedLevelsAreSubtotals="1" fieldPosition="0"/>
    </format>
    <format dxfId="7052">
      <pivotArea dataOnly="0" labelOnly="1" grandRow="1" outline="0" fieldPosition="0"/>
    </format>
    <format dxfId="7051">
      <pivotArea dataOnly="0" labelOnly="1" outline="0" fieldPosition="0">
        <references count="1">
          <reference field="12" count="3">
            <x v="0"/>
            <x v="1"/>
            <x v="2"/>
          </reference>
        </references>
      </pivotArea>
    </format>
    <format dxfId="7050">
      <pivotArea dataOnly="0" labelOnly="1" grandCol="1" outline="0" fieldPosition="0"/>
    </format>
    <format dxfId="7049">
      <pivotArea dataOnly="0" labelOnly="1" outline="0" fieldPosition="0">
        <references count="1">
          <reference field="12" count="3">
            <x v="0"/>
            <x v="1"/>
            <x v="2"/>
          </reference>
        </references>
      </pivotArea>
    </format>
    <format dxfId="7048">
      <pivotArea dataOnly="0" labelOnly="1" grandCol="1" outline="0" fieldPosition="0"/>
    </format>
    <format dxfId="7047">
      <pivotArea grandRow="1" outline="0" collapsedLevelsAreSubtotals="1" fieldPosition="0"/>
    </format>
    <format dxfId="7046">
      <pivotArea dataOnly="0" labelOnly="1" grandRow="1" outline="0" fieldPosition="0"/>
    </format>
    <format dxfId="7045">
      <pivotArea outline="0" collapsedLevelsAreSubtotals="1" fieldPosition="0"/>
    </format>
    <format dxfId="7044">
      <pivotArea dataOnly="0" labelOnly="1" grandRow="1" outline="0" fieldPosition="0"/>
    </format>
    <format dxfId="7043">
      <pivotArea dataOnly="0" labelOnly="1" outline="0" fieldPosition="0">
        <references count="1">
          <reference field="12" count="3">
            <x v="0"/>
            <x v="1"/>
            <x v="3"/>
          </reference>
        </references>
      </pivotArea>
    </format>
    <format dxfId="7042">
      <pivotArea dataOnly="0" labelOnly="1" grandCol="1" outline="0" fieldPosition="0"/>
    </format>
    <format dxfId="7041">
      <pivotArea outline="0" collapsedLevelsAreSubtotals="1" fieldPosition="0"/>
    </format>
    <format dxfId="7040">
      <pivotArea dataOnly="0" labelOnly="1" grandRow="1" outline="0" fieldPosition="0"/>
    </format>
    <format dxfId="7039">
      <pivotArea dataOnly="0" labelOnly="1" outline="0" fieldPosition="0">
        <references count="1">
          <reference field="12" count="3">
            <x v="0"/>
            <x v="1"/>
            <x v="3"/>
          </reference>
        </references>
      </pivotArea>
    </format>
    <format dxfId="7038">
      <pivotArea dataOnly="0" labelOnly="1" grandCol="1" outline="0" fieldPosition="0"/>
    </format>
    <format dxfId="7037">
      <pivotArea dataOnly="0" labelOnly="1" outline="0" fieldPosition="0">
        <references count="1">
          <reference field="12" count="3">
            <x v="0"/>
            <x v="1"/>
            <x v="3"/>
          </reference>
        </references>
      </pivotArea>
    </format>
    <format dxfId="7036">
      <pivotArea dataOnly="0" labelOnly="1" grandCol="1" outline="0" fieldPosition="0"/>
    </format>
    <format dxfId="7035">
      <pivotArea grandRow="1" outline="0" collapsedLevelsAreSubtotals="1" fieldPosition="0"/>
    </format>
    <format dxfId="7034">
      <pivotArea dataOnly="0" labelOnly="1" grandRow="1" outline="0" fieldPosition="0"/>
    </format>
    <format dxfId="7033">
      <pivotArea grandCol="1" outline="0" collapsedLevelsAreSubtotals="1" fieldPosition="0"/>
    </format>
    <format dxfId="7032">
      <pivotArea dataOnly="0" labelOnly="1" grandCol="1" outline="0" fieldPosition="0"/>
    </format>
    <format dxfId="7031">
      <pivotArea outline="0" collapsedLevelsAreSubtotals="1" fieldPosition="0"/>
    </format>
    <format dxfId="7030">
      <pivotArea dataOnly="0" labelOnly="1" grandRow="1" outline="0" fieldPosition="0"/>
    </format>
    <format dxfId="7029">
      <pivotArea dataOnly="0" labelOnly="1" outline="0" fieldPosition="0">
        <references count="1">
          <reference field="12" count="3">
            <x v="0"/>
            <x v="2"/>
            <x v="4"/>
          </reference>
        </references>
      </pivotArea>
    </format>
    <format dxfId="7028">
      <pivotArea dataOnly="0" labelOnly="1" grandCol="1" outline="0" fieldPosition="0"/>
    </format>
    <format dxfId="7027">
      <pivotArea outline="0" collapsedLevelsAreSubtotals="1" fieldPosition="0"/>
    </format>
    <format dxfId="7026">
      <pivotArea dataOnly="0" labelOnly="1" grandRow="1" outline="0" fieldPosition="0"/>
    </format>
    <format dxfId="7025">
      <pivotArea dataOnly="0" labelOnly="1" outline="0" fieldPosition="0">
        <references count="1">
          <reference field="12" count="3">
            <x v="0"/>
            <x v="2"/>
            <x v="4"/>
          </reference>
        </references>
      </pivotArea>
    </format>
    <format dxfId="7024">
      <pivotArea dataOnly="0" labelOnly="1" grandCol="1" outline="0" fieldPosition="0"/>
    </format>
    <format dxfId="7023">
      <pivotArea outline="0" collapsedLevelsAreSubtotals="1" fieldPosition="0"/>
    </format>
    <format dxfId="7022">
      <pivotArea dataOnly="0" labelOnly="1" grandRow="1" outline="0" fieldPosition="0"/>
    </format>
    <format dxfId="7021">
      <pivotArea dataOnly="0" labelOnly="1" outline="0" fieldPosition="0">
        <references count="1">
          <reference field="12" count="4">
            <x v="0"/>
            <x v="1"/>
            <x v="3"/>
            <x v="5"/>
          </reference>
        </references>
      </pivotArea>
    </format>
    <format dxfId="7020">
      <pivotArea dataOnly="0" labelOnly="1" grandCol="1" outline="0" fieldPosition="0"/>
    </format>
    <format dxfId="7019">
      <pivotArea outline="0" collapsedLevelsAreSubtotals="1" fieldPosition="0"/>
    </format>
    <format dxfId="7018">
      <pivotArea dataOnly="0" labelOnly="1" grandRow="1" outline="0" fieldPosition="0"/>
    </format>
    <format dxfId="7017">
      <pivotArea dataOnly="0" labelOnly="1" outline="0" fieldPosition="0">
        <references count="1">
          <reference field="12" count="4">
            <x v="0"/>
            <x v="1"/>
            <x v="3"/>
            <x v="5"/>
          </reference>
        </references>
      </pivotArea>
    </format>
    <format dxfId="7016">
      <pivotArea dataOnly="0" labelOnly="1" grandCol="1" outline="0" fieldPosition="0"/>
    </format>
    <format dxfId="7015">
      <pivotArea outline="0" collapsedLevelsAreSubtotals="1" fieldPosition="0"/>
    </format>
    <format dxfId="7014">
      <pivotArea dataOnly="0" labelOnly="1" grandRow="1" outline="0" fieldPosition="0"/>
    </format>
    <format dxfId="7013">
      <pivotArea dataOnly="0" labelOnly="1" outline="0" fieldPosition="0">
        <references count="1">
          <reference field="12" count="3">
            <x v="0"/>
            <x v="1"/>
            <x v="4"/>
          </reference>
        </references>
      </pivotArea>
    </format>
    <format dxfId="7012">
      <pivotArea dataOnly="0" labelOnly="1" grandCol="1" outline="0" fieldPosition="0"/>
    </format>
    <format dxfId="7011">
      <pivotArea outline="0" collapsedLevelsAreSubtotals="1" fieldPosition="0"/>
    </format>
    <format dxfId="7010">
      <pivotArea dataOnly="0" labelOnly="1" grandRow="1" outline="0" fieldPosition="0"/>
    </format>
    <format dxfId="7009">
      <pivotArea dataOnly="0" labelOnly="1" outline="0" fieldPosition="0">
        <references count="1">
          <reference field="12" count="3">
            <x v="0"/>
            <x v="1"/>
            <x v="4"/>
          </reference>
        </references>
      </pivotArea>
    </format>
    <format dxfId="7008">
      <pivotArea dataOnly="0" labelOnly="1" grandCol="1" outline="0" fieldPosition="0"/>
    </format>
    <format dxfId="7007">
      <pivotArea grandRow="1" outline="0" collapsedLevelsAreSubtotals="1" fieldPosition="0"/>
    </format>
    <format dxfId="7006">
      <pivotArea dataOnly="0" labelOnly="1" grandRow="1" outline="0" fieldPosition="0"/>
    </format>
    <format dxfId="7005">
      <pivotArea dataOnly="0" labelOnly="1" outline="0" fieldPosition="0">
        <references count="1">
          <reference field="12" count="3">
            <x v="0"/>
            <x v="1"/>
            <x v="4"/>
          </reference>
        </references>
      </pivotArea>
    </format>
    <format dxfId="7004">
      <pivotArea dataOnly="0" labelOnly="1" grandCol="1" outline="0" fieldPosition="0"/>
    </format>
    <format dxfId="7003">
      <pivotArea grandCol="1" outline="0" collapsedLevelsAreSubtotals="1" fieldPosition="0"/>
    </format>
    <format dxfId="7002">
      <pivotArea dataOnly="0" labelOnly="1" grandCol="1" outline="0" fieldPosition="0"/>
    </format>
    <format dxfId="7001">
      <pivotArea outline="0" collapsedLevelsAreSubtotals="1" fieldPosition="0"/>
    </format>
    <format dxfId="7000">
      <pivotArea dataOnly="0" labelOnly="1" grandRow="1" outline="0" fieldPosition="0"/>
    </format>
    <format dxfId="6999">
      <pivotArea dataOnly="0" labelOnly="1" outline="0" fieldPosition="0">
        <references count="1">
          <reference field="12" count="5">
            <x v="0"/>
            <x v="1"/>
            <x v="2"/>
            <x v="3"/>
            <x v="5"/>
          </reference>
        </references>
      </pivotArea>
    </format>
    <format dxfId="6998">
      <pivotArea dataOnly="0" labelOnly="1" grandCol="1" outline="0" fieldPosition="0"/>
    </format>
    <format dxfId="6997">
      <pivotArea outline="0" collapsedLevelsAreSubtotals="1" fieldPosition="0"/>
    </format>
    <format dxfId="6996">
      <pivotArea dataOnly="0" labelOnly="1" grandRow="1" outline="0" fieldPosition="0"/>
    </format>
    <format dxfId="6995">
      <pivotArea dataOnly="0" labelOnly="1" outline="0" fieldPosition="0">
        <references count="1">
          <reference field="12" count="5">
            <x v="0"/>
            <x v="1"/>
            <x v="2"/>
            <x v="3"/>
            <x v="5"/>
          </reference>
        </references>
      </pivotArea>
    </format>
    <format dxfId="6994">
      <pivotArea dataOnly="0" labelOnly="1" grandCol="1" outline="0" fieldPosition="0"/>
    </format>
    <format dxfId="6993">
      <pivotArea outline="0" collapsedLevelsAreSubtotals="1" fieldPosition="0"/>
    </format>
    <format dxfId="6992">
      <pivotArea dataOnly="0" labelOnly="1" grandRow="1" outline="0" fieldPosition="0"/>
    </format>
    <format dxfId="6991">
      <pivotArea dataOnly="0" labelOnly="1" outline="0" fieldPosition="0">
        <references count="1">
          <reference field="12" count="3">
            <x v="0"/>
            <x v="1"/>
            <x v="2"/>
          </reference>
        </references>
      </pivotArea>
    </format>
    <format dxfId="6990">
      <pivotArea dataOnly="0" labelOnly="1" grandCol="1" outline="0" fieldPosition="0"/>
    </format>
    <format dxfId="6989">
      <pivotArea outline="0" collapsedLevelsAreSubtotals="1" fieldPosition="0"/>
    </format>
    <format dxfId="6988">
      <pivotArea dataOnly="0" labelOnly="1" grandRow="1" outline="0" fieldPosition="0"/>
    </format>
    <format dxfId="6987">
      <pivotArea dataOnly="0" labelOnly="1" outline="0" fieldPosition="0">
        <references count="1">
          <reference field="12" count="3">
            <x v="0"/>
            <x v="1"/>
            <x v="2"/>
          </reference>
        </references>
      </pivotArea>
    </format>
    <format dxfId="6986">
      <pivotArea dataOnly="0" labelOnly="1" grandCol="1" outline="0" fieldPosition="0"/>
    </format>
    <format dxfId="6985">
      <pivotArea dataOnly="0" labelOnly="1" outline="0" fieldPosition="0">
        <references count="1">
          <reference field="12" count="3">
            <x v="0"/>
            <x v="1"/>
            <x v="2"/>
          </reference>
        </references>
      </pivotArea>
    </format>
    <format dxfId="6984">
      <pivotArea dataOnly="0" labelOnly="1" grandCol="1" outline="0" fieldPosition="0"/>
    </format>
    <format dxfId="6983">
      <pivotArea grandRow="1" outline="0" collapsedLevelsAreSubtotals="1" fieldPosition="0"/>
    </format>
    <format dxfId="6982">
      <pivotArea dataOnly="0" labelOnly="1" grandRow="1" outline="0" fieldPosition="0"/>
    </format>
    <format dxfId="6981">
      <pivotArea outline="0" collapsedLevelsAreSubtotals="1" fieldPosition="0"/>
    </format>
    <format dxfId="6980">
      <pivotArea dataOnly="0" labelOnly="1" grandRow="1" outline="0" fieldPosition="0"/>
    </format>
    <format dxfId="6979">
      <pivotArea dataOnly="0" labelOnly="1" outline="0" fieldPosition="0">
        <references count="1">
          <reference field="12" count="3">
            <x v="0"/>
            <x v="1"/>
            <x v="3"/>
          </reference>
        </references>
      </pivotArea>
    </format>
    <format dxfId="6978">
      <pivotArea dataOnly="0" labelOnly="1" grandCol="1" outline="0" fieldPosition="0"/>
    </format>
    <format dxfId="6977">
      <pivotArea outline="0" collapsedLevelsAreSubtotals="1" fieldPosition="0"/>
    </format>
    <format dxfId="6976">
      <pivotArea dataOnly="0" labelOnly="1" grandRow="1" outline="0" fieldPosition="0"/>
    </format>
    <format dxfId="6975">
      <pivotArea dataOnly="0" labelOnly="1" outline="0" fieldPosition="0">
        <references count="1">
          <reference field="12" count="3">
            <x v="0"/>
            <x v="1"/>
            <x v="3"/>
          </reference>
        </references>
      </pivotArea>
    </format>
    <format dxfId="6974">
      <pivotArea dataOnly="0" labelOnly="1" grandCol="1" outline="0" fieldPosition="0"/>
    </format>
    <format dxfId="6973">
      <pivotArea dataOnly="0" labelOnly="1" outline="0" fieldPosition="0">
        <references count="1">
          <reference field="12" count="3">
            <x v="0"/>
            <x v="1"/>
            <x v="3"/>
          </reference>
        </references>
      </pivotArea>
    </format>
    <format dxfId="6972">
      <pivotArea dataOnly="0" labelOnly="1" grandCol="1" outline="0" fieldPosition="0"/>
    </format>
    <format dxfId="6971">
      <pivotArea grandRow="1" outline="0" collapsedLevelsAreSubtotals="1" fieldPosition="0"/>
    </format>
    <format dxfId="6970">
      <pivotArea dataOnly="0" labelOnly="1" grandRow="1" outline="0" fieldPosition="0"/>
    </format>
    <format dxfId="6969">
      <pivotArea outline="0" collapsedLevelsAreSubtotals="1" fieldPosition="0"/>
    </format>
    <format dxfId="6968">
      <pivotArea dataOnly="0" labelOnly="1" grandRow="1" outline="0" fieldPosition="0"/>
    </format>
    <format dxfId="6967">
      <pivotArea dataOnly="0" labelOnly="1" outline="0" fieldPosition="0">
        <references count="1">
          <reference field="12" count="3">
            <x v="0"/>
            <x v="2"/>
            <x v="5"/>
          </reference>
        </references>
      </pivotArea>
    </format>
    <format dxfId="6966">
      <pivotArea dataOnly="0" labelOnly="1" grandCol="1" outline="0" fieldPosition="0"/>
    </format>
    <format dxfId="6965">
      <pivotArea outline="0" collapsedLevelsAreSubtotals="1" fieldPosition="0"/>
    </format>
    <format dxfId="6964">
      <pivotArea dataOnly="0" labelOnly="1" grandRow="1" outline="0" fieldPosition="0"/>
    </format>
    <format dxfId="6963">
      <pivotArea dataOnly="0" labelOnly="1" outline="0" fieldPosition="0">
        <references count="1">
          <reference field="12" count="3">
            <x v="0"/>
            <x v="2"/>
            <x v="5"/>
          </reference>
        </references>
      </pivotArea>
    </format>
    <format dxfId="6962">
      <pivotArea dataOnly="0" labelOnly="1" grandCol="1" outline="0" fieldPosition="0"/>
    </format>
    <format dxfId="6961">
      <pivotArea dataOnly="0" labelOnly="1" outline="0" fieldPosition="0">
        <references count="1">
          <reference field="12" count="3">
            <x v="0"/>
            <x v="1"/>
            <x v="2"/>
          </reference>
        </references>
      </pivotArea>
    </format>
    <format dxfId="6960">
      <pivotArea dataOnly="0" labelOnly="1" grandCol="1" outline="0" fieldPosition="0"/>
    </format>
    <format dxfId="6959">
      <pivotArea dataOnly="0" labelOnly="1" outline="0" fieldPosition="0">
        <references count="1">
          <reference field="12" count="3">
            <x v="0"/>
            <x v="1"/>
            <x v="2"/>
          </reference>
        </references>
      </pivotArea>
    </format>
    <format dxfId="6958">
      <pivotArea dataOnly="0" labelOnly="1" grandCol="1" outline="0" fieldPosition="0"/>
    </format>
    <format dxfId="6957">
      <pivotArea dataOnly="0" labelOnly="1" outline="0" fieldPosition="0">
        <references count="1">
          <reference field="12" count="3">
            <x v="0"/>
            <x v="1"/>
            <x v="2"/>
          </reference>
        </references>
      </pivotArea>
    </format>
    <format dxfId="6956">
      <pivotArea dataOnly="0" labelOnly="1" grandCol="1" outline="0" fieldPosition="0"/>
    </format>
    <format dxfId="6955">
      <pivotArea outline="0" collapsedLevelsAreSubtotals="1" fieldPosition="0"/>
    </format>
    <format dxfId="6954">
      <pivotArea dataOnly="0" labelOnly="1" grandRow="1" outline="0" fieldPosition="0"/>
    </format>
    <format dxfId="6953">
      <pivotArea dataOnly="0" labelOnly="1" outline="0" fieldPosition="0">
        <references count="1">
          <reference field="12" count="3">
            <x v="0"/>
            <x v="1"/>
            <x v="2"/>
          </reference>
        </references>
      </pivotArea>
    </format>
    <format dxfId="6952">
      <pivotArea dataOnly="0" labelOnly="1" grandCol="1" outline="0" fieldPosition="0"/>
    </format>
    <format dxfId="6951">
      <pivotArea outline="0" collapsedLevelsAreSubtotals="1" fieldPosition="0"/>
    </format>
    <format dxfId="6950">
      <pivotArea dataOnly="0" labelOnly="1" grandRow="1" outline="0" fieldPosition="0"/>
    </format>
    <format dxfId="6949">
      <pivotArea dataOnly="0" labelOnly="1" outline="0" fieldPosition="0">
        <references count="1">
          <reference field="12" count="3">
            <x v="0"/>
            <x v="1"/>
            <x v="2"/>
          </reference>
        </references>
      </pivotArea>
    </format>
    <format dxfId="6948">
      <pivotArea dataOnly="0" labelOnly="1" grandCol="1" outline="0" fieldPosition="0"/>
    </format>
    <format dxfId="6947">
      <pivotArea dataOnly="0" labelOnly="1" outline="0" fieldPosition="0">
        <references count="1">
          <reference field="12" count="3">
            <x v="0"/>
            <x v="1"/>
            <x v="2"/>
          </reference>
        </references>
      </pivotArea>
    </format>
    <format dxfId="6946">
      <pivotArea dataOnly="0" labelOnly="1" grandCol="1" outline="0" fieldPosition="0"/>
    </format>
    <format dxfId="6945">
      <pivotArea grandRow="1" outline="0" collapsedLevelsAreSubtotals="1" fieldPosition="0"/>
    </format>
    <format dxfId="6944">
      <pivotArea dataOnly="0" labelOnly="1" grandRow="1" outline="0" fieldPosition="0"/>
    </format>
    <format dxfId="6943">
      <pivotArea outline="0" collapsedLevelsAreSubtotals="1" fieldPosition="0"/>
    </format>
    <format dxfId="6942">
      <pivotArea dataOnly="0" labelOnly="1" grandRow="1" outline="0" fieldPosition="0"/>
    </format>
    <format dxfId="6941">
      <pivotArea dataOnly="0" labelOnly="1" outline="0" fieldPosition="0">
        <references count="1">
          <reference field="12" count="3">
            <x v="0"/>
            <x v="1"/>
            <x v="3"/>
          </reference>
        </references>
      </pivotArea>
    </format>
    <format dxfId="6940">
      <pivotArea dataOnly="0" labelOnly="1" grandCol="1" outline="0" fieldPosition="0"/>
    </format>
    <format dxfId="6939">
      <pivotArea outline="0" collapsedLevelsAreSubtotals="1" fieldPosition="0"/>
    </format>
    <format dxfId="6938">
      <pivotArea dataOnly="0" labelOnly="1" grandRow="1" outline="0" fieldPosition="0"/>
    </format>
    <format dxfId="6937">
      <pivotArea dataOnly="0" labelOnly="1" outline="0" fieldPosition="0">
        <references count="1">
          <reference field="12" count="3">
            <x v="0"/>
            <x v="1"/>
            <x v="3"/>
          </reference>
        </references>
      </pivotArea>
    </format>
    <format dxfId="6936">
      <pivotArea dataOnly="0" labelOnly="1" grandCol="1" outline="0" fieldPosition="0"/>
    </format>
    <format dxfId="6935">
      <pivotArea dataOnly="0" labelOnly="1" outline="0" fieldPosition="0">
        <references count="1">
          <reference field="12" count="3">
            <x v="0"/>
            <x v="1"/>
            <x v="3"/>
          </reference>
        </references>
      </pivotArea>
    </format>
    <format dxfId="6934">
      <pivotArea dataOnly="0" labelOnly="1" grandCol="1" outline="0" fieldPosition="0"/>
    </format>
    <format dxfId="6933">
      <pivotArea grandRow="1" outline="0" collapsedLevelsAreSubtotals="1" fieldPosition="0"/>
    </format>
    <format dxfId="6932">
      <pivotArea dataOnly="0" labelOnly="1" grandRow="1" outline="0" fieldPosition="0"/>
    </format>
    <format dxfId="6931">
      <pivotArea type="all" dataOnly="0" outline="0" fieldPosition="0"/>
    </format>
    <format dxfId="6930">
      <pivotArea outline="0" collapsedLevelsAreSubtotals="1" fieldPosition="0"/>
    </format>
    <format dxfId="6929">
      <pivotArea type="origin" dataOnly="0" labelOnly="1" outline="0" fieldPosition="0"/>
    </format>
    <format dxfId="6928">
      <pivotArea field="12" type="button" dataOnly="0" labelOnly="1" outline="0" axis="axisCol" fieldPosition="0"/>
    </format>
    <format dxfId="6927">
      <pivotArea type="topRight" dataOnly="0" labelOnly="1" outline="0" fieldPosition="0"/>
    </format>
    <format dxfId="6926">
      <pivotArea dataOnly="0" labelOnly="1" grandRow="1" outline="0" fieldPosition="0"/>
    </format>
    <format dxfId="6925">
      <pivotArea dataOnly="0" labelOnly="1" outline="0" fieldPosition="0">
        <references count="1">
          <reference field="12" count="3">
            <x v="0"/>
            <x v="3"/>
            <x v="5"/>
          </reference>
        </references>
      </pivotArea>
    </format>
    <format dxfId="6924">
      <pivotArea dataOnly="0" labelOnly="1" grandCol="1" outline="0" fieldPosition="0"/>
    </format>
    <format dxfId="6923">
      <pivotArea type="all" dataOnly="0" outline="0" fieldPosition="0"/>
    </format>
    <format dxfId="6922">
      <pivotArea outline="0" collapsedLevelsAreSubtotals="1" fieldPosition="0"/>
    </format>
    <format dxfId="6921">
      <pivotArea type="origin" dataOnly="0" labelOnly="1" outline="0" fieldPosition="0"/>
    </format>
    <format dxfId="6920">
      <pivotArea field="12" type="button" dataOnly="0" labelOnly="1" outline="0" axis="axisCol" fieldPosition="0"/>
    </format>
    <format dxfId="6919">
      <pivotArea type="topRight" dataOnly="0" labelOnly="1" outline="0" fieldPosition="0"/>
    </format>
    <format dxfId="6918">
      <pivotArea dataOnly="0" labelOnly="1" grandRow="1" outline="0" fieldPosition="0"/>
    </format>
    <format dxfId="6917">
      <pivotArea dataOnly="0" labelOnly="1" outline="0" fieldPosition="0">
        <references count="1">
          <reference field="12" count="3">
            <x v="0"/>
            <x v="3"/>
            <x v="5"/>
          </reference>
        </references>
      </pivotArea>
    </format>
    <format dxfId="6916">
      <pivotArea dataOnly="0" labelOnly="1" grandCol="1" outline="0" fieldPosition="0"/>
    </format>
    <format dxfId="6915">
      <pivotArea outline="0" collapsedLevelsAreSubtotals="1" fieldPosition="0"/>
    </format>
    <format dxfId="6914">
      <pivotArea dataOnly="0" labelOnly="1" grandRow="1" outline="0" fieldPosition="0"/>
    </format>
    <format dxfId="6913">
      <pivotArea dataOnly="0" labelOnly="1" outline="0" fieldPosition="0">
        <references count="1">
          <reference field="12" count="3">
            <x v="0"/>
            <x v="3"/>
            <x v="5"/>
          </reference>
        </references>
      </pivotArea>
    </format>
    <format dxfId="6912">
      <pivotArea dataOnly="0" labelOnly="1" grandCol="1" outline="0" fieldPosition="0"/>
    </format>
    <format dxfId="6911">
      <pivotArea outline="0" collapsedLevelsAreSubtotals="1" fieldPosition="0"/>
    </format>
    <format dxfId="6910">
      <pivotArea dataOnly="0" labelOnly="1" grandRow="1" outline="0" fieldPosition="0"/>
    </format>
    <format dxfId="6909">
      <pivotArea dataOnly="0" labelOnly="1" outline="0" fieldPosition="0">
        <references count="1">
          <reference field="12" count="3">
            <x v="0"/>
            <x v="3"/>
            <x v="5"/>
          </reference>
        </references>
      </pivotArea>
    </format>
    <format dxfId="6908">
      <pivotArea dataOnly="0" labelOnly="1" grandCol="1" outline="0" fieldPosition="0"/>
    </format>
    <format dxfId="6907">
      <pivotArea outline="0" collapsedLevelsAreSubtotals="1" fieldPosition="0"/>
    </format>
    <format dxfId="6906">
      <pivotArea dataOnly="0" labelOnly="1" grandRow="1" outline="0" fieldPosition="0"/>
    </format>
    <format dxfId="6905">
      <pivotArea dataOnly="0" labelOnly="1" outline="0" fieldPosition="0">
        <references count="1">
          <reference field="12" count="4">
            <x v="0"/>
            <x v="1"/>
            <x v="3"/>
            <x v="5"/>
          </reference>
        </references>
      </pivotArea>
    </format>
    <format dxfId="6904">
      <pivotArea dataOnly="0" labelOnly="1" grandCol="1" outline="0" fieldPosition="0"/>
    </format>
    <format dxfId="6903">
      <pivotArea outline="0" collapsedLevelsAreSubtotals="1" fieldPosition="0"/>
    </format>
    <format dxfId="6902">
      <pivotArea dataOnly="0" labelOnly="1" grandRow="1" outline="0" fieldPosition="0"/>
    </format>
    <format dxfId="6901">
      <pivotArea dataOnly="0" labelOnly="1" outline="0" fieldPosition="0">
        <references count="1">
          <reference field="12" count="4">
            <x v="0"/>
            <x v="1"/>
            <x v="3"/>
            <x v="5"/>
          </reference>
        </references>
      </pivotArea>
    </format>
    <format dxfId="6900">
      <pivotArea dataOnly="0" labelOnly="1" grandCol="1" outline="0" fieldPosition="0"/>
    </format>
    <format dxfId="6899">
      <pivotArea outline="0" collapsedLevelsAreSubtotals="1" fieldPosition="0"/>
    </format>
    <format dxfId="6898">
      <pivotArea dataOnly="0" labelOnly="1" grandRow="1" outline="0" fieldPosition="0"/>
    </format>
    <format dxfId="6897">
      <pivotArea dataOnly="0" labelOnly="1" outline="0" fieldPosition="0">
        <references count="1">
          <reference field="12" count="4">
            <x v="0"/>
            <x v="1"/>
            <x v="3"/>
            <x v="5"/>
          </reference>
        </references>
      </pivotArea>
    </format>
    <format dxfId="6896">
      <pivotArea dataOnly="0" labelOnly="1" grandCol="1" outline="0" fieldPosition="0"/>
    </format>
    <format dxfId="6895">
      <pivotArea dataOnly="0" labelOnly="1" outline="0" fieldPosition="0">
        <references count="1">
          <reference field="12" count="4">
            <x v="0"/>
            <x v="1"/>
            <x v="3"/>
            <x v="5"/>
          </reference>
        </references>
      </pivotArea>
    </format>
    <format dxfId="6894">
      <pivotArea dataOnly="0" labelOnly="1" grandCol="1" outline="0" fieldPosition="0"/>
    </format>
    <format dxfId="6893">
      <pivotArea grandRow="1" outline="0" collapsedLevelsAreSubtotals="1" fieldPosition="0"/>
    </format>
    <format dxfId="6892">
      <pivotArea dataOnly="0" labelOnly="1" grandRow="1" outline="0" fieldPosition="0"/>
    </format>
    <format dxfId="6891">
      <pivotArea outline="0" collapsedLevelsAreSubtotals="1" fieldPosition="0"/>
    </format>
    <format dxfId="6890">
      <pivotArea dataOnly="0" labelOnly="1" grandRow="1" outline="0" fieldPosition="0"/>
    </format>
    <format dxfId="6889">
      <pivotArea dataOnly="0" labelOnly="1" outline="0" fieldPosition="0">
        <references count="1">
          <reference field="12" count="4">
            <x v="1"/>
            <x v="2"/>
            <x v="3"/>
            <x v="4"/>
          </reference>
        </references>
      </pivotArea>
    </format>
    <format dxfId="6888">
      <pivotArea dataOnly="0" labelOnly="1" grandCol="1" outline="0" fieldPosition="0"/>
    </format>
    <format dxfId="6887">
      <pivotArea outline="0" collapsedLevelsAreSubtotals="1" fieldPosition="0"/>
    </format>
    <format dxfId="6886">
      <pivotArea dataOnly="0" labelOnly="1" grandRow="1" outline="0" fieldPosition="0"/>
    </format>
    <format dxfId="6885">
      <pivotArea dataOnly="0" labelOnly="1" outline="0" fieldPosition="0">
        <references count="1">
          <reference field="12" count="4">
            <x v="1"/>
            <x v="2"/>
            <x v="3"/>
            <x v="4"/>
          </reference>
        </references>
      </pivotArea>
    </format>
    <format dxfId="6884">
      <pivotArea dataOnly="0" labelOnly="1" grandCol="1" outline="0" fieldPosition="0"/>
    </format>
    <format dxfId="6883">
      <pivotArea dataOnly="0" labelOnly="1" outline="0" fieldPosition="0">
        <references count="1">
          <reference field="12" count="4">
            <x v="1"/>
            <x v="2"/>
            <x v="3"/>
            <x v="4"/>
          </reference>
        </references>
      </pivotArea>
    </format>
    <format dxfId="6882">
      <pivotArea dataOnly="0" labelOnly="1" grandCol="1" outline="0" fieldPosition="0"/>
    </format>
    <format dxfId="6881">
      <pivotArea grandRow="1" outline="0" collapsedLevelsAreSubtotals="1" fieldPosition="0"/>
    </format>
    <format dxfId="6880">
      <pivotArea dataOnly="0" labelOnly="1" grandRow="1" outline="0" fieldPosition="0"/>
    </format>
    <format dxfId="6879">
      <pivotArea outline="0" collapsedLevelsAreSubtotals="1" fieldPosition="0"/>
    </format>
    <format dxfId="6878">
      <pivotArea dataOnly="0" labelOnly="1" grandRow="1" outline="0" fieldPosition="0"/>
    </format>
    <format dxfId="6877">
      <pivotArea dataOnly="0" labelOnly="1" outline="0" fieldPosition="0">
        <references count="1">
          <reference field="12" count="4">
            <x v="0"/>
            <x v="1"/>
            <x v="2"/>
            <x v="4"/>
          </reference>
        </references>
      </pivotArea>
    </format>
    <format dxfId="6876">
      <pivotArea dataOnly="0" labelOnly="1" grandCol="1" outline="0" fieldPosition="0"/>
    </format>
    <format dxfId="6875">
      <pivotArea outline="0" collapsedLevelsAreSubtotals="1" fieldPosition="0"/>
    </format>
    <format dxfId="6874">
      <pivotArea dataOnly="0" labelOnly="1" grandRow="1" outline="0" fieldPosition="0"/>
    </format>
    <format dxfId="6873">
      <pivotArea dataOnly="0" labelOnly="1" outline="0" fieldPosition="0">
        <references count="1">
          <reference field="12" count="4">
            <x v="0"/>
            <x v="1"/>
            <x v="2"/>
            <x v="4"/>
          </reference>
        </references>
      </pivotArea>
    </format>
    <format dxfId="6872">
      <pivotArea dataOnly="0" labelOnly="1" grandCol="1" outline="0" fieldPosition="0"/>
    </format>
    <format dxfId="6871">
      <pivotArea dataOnly="0" labelOnly="1" outline="0" fieldPosition="0">
        <references count="1">
          <reference field="12" count="4">
            <x v="0"/>
            <x v="1"/>
            <x v="2"/>
            <x v="4"/>
          </reference>
        </references>
      </pivotArea>
    </format>
    <format dxfId="6870">
      <pivotArea dataOnly="0" labelOnly="1" grandCol="1" outline="0" fieldPosition="0"/>
    </format>
    <format dxfId="6869">
      <pivotArea grandRow="1" outline="0" collapsedLevelsAreSubtotals="1" fieldPosition="0"/>
    </format>
    <format dxfId="6868">
      <pivotArea dataOnly="0" labelOnly="1" grandRow="1" outline="0" fieldPosition="0"/>
    </format>
    <format dxfId="6867">
      <pivotArea outline="0" collapsedLevelsAreSubtotals="1" fieldPosition="0"/>
    </format>
    <format dxfId="6866">
      <pivotArea dataOnly="0" labelOnly="1" grandRow="1" outline="0" fieldPosition="0"/>
    </format>
    <format dxfId="6865">
      <pivotArea dataOnly="0" labelOnly="1" outline="0" fieldPosition="0">
        <references count="1">
          <reference field="12" count="3">
            <x v="0"/>
            <x v="1"/>
            <x v="2"/>
          </reference>
        </references>
      </pivotArea>
    </format>
    <format dxfId="6864">
      <pivotArea dataOnly="0" labelOnly="1" grandCol="1" outline="0" fieldPosition="0"/>
    </format>
    <format dxfId="6863">
      <pivotArea outline="0" collapsedLevelsAreSubtotals="1" fieldPosition="0"/>
    </format>
    <format dxfId="6862">
      <pivotArea dataOnly="0" labelOnly="1" grandRow="1" outline="0" fieldPosition="0"/>
    </format>
    <format dxfId="6861">
      <pivotArea dataOnly="0" labelOnly="1" outline="0" fieldPosition="0">
        <references count="1">
          <reference field="12" count="3">
            <x v="0"/>
            <x v="1"/>
            <x v="2"/>
          </reference>
        </references>
      </pivotArea>
    </format>
    <format dxfId="6860">
      <pivotArea dataOnly="0" labelOnly="1" grandCol="1" outline="0" fieldPosition="0"/>
    </format>
    <format dxfId="6859">
      <pivotArea outline="0" collapsedLevelsAreSubtotals="1" fieldPosition="0"/>
    </format>
    <format dxfId="6858">
      <pivotArea dataOnly="0" labelOnly="1" grandRow="1" outline="0" fieldPosition="0"/>
    </format>
    <format dxfId="6857">
      <pivotArea dataOnly="0" labelOnly="1" outline="0" fieldPosition="0">
        <references count="1">
          <reference field="12" count="2">
            <x v="0"/>
            <x v="1"/>
          </reference>
        </references>
      </pivotArea>
    </format>
    <format dxfId="6856">
      <pivotArea dataOnly="0" labelOnly="1" grandCol="1" outline="0" fieldPosition="0"/>
    </format>
    <format dxfId="6855">
      <pivotArea dataOnly="0" labelOnly="1" outline="0" fieldPosition="0">
        <references count="1">
          <reference field="12" count="2">
            <x v="0"/>
            <x v="1"/>
          </reference>
        </references>
      </pivotArea>
    </format>
    <format dxfId="6854">
      <pivotArea dataOnly="0" labelOnly="1" grandCol="1" outline="0" fieldPosition="0"/>
    </format>
    <format dxfId="6853">
      <pivotArea grandRow="1" outline="0" collapsedLevelsAreSubtotals="1" fieldPosition="0"/>
    </format>
    <format dxfId="6852">
      <pivotArea dataOnly="0" labelOnly="1" grandRow="1" outline="0" fieldPosition="0"/>
    </format>
    <format dxfId="6851">
      <pivotArea dataOnly="0" grandCol="1" outline="0" axis="axisCol" fieldPosition="0"/>
    </format>
    <format dxfId="6850">
      <pivotArea outline="0" collapsedLevelsAreSubtotals="1" fieldPosition="0"/>
    </format>
    <format dxfId="6849">
      <pivotArea dataOnly="0" labelOnly="1" grandRow="1" outline="0" fieldPosition="0"/>
    </format>
    <format dxfId="6848">
      <pivotArea dataOnly="0" labelOnly="1" outline="0" fieldPosition="0">
        <references count="1">
          <reference field="12" count="3">
            <x v="0"/>
            <x v="1"/>
            <x v="3"/>
          </reference>
        </references>
      </pivotArea>
    </format>
    <format dxfId="6847">
      <pivotArea dataOnly="0" labelOnly="1" grandCol="1" outline="0" fieldPosition="0"/>
    </format>
    <format dxfId="6846">
      <pivotArea dataOnly="0" labelOnly="1" outline="0" fieldPosition="0">
        <references count="1">
          <reference field="12" count="3">
            <x v="0"/>
            <x v="1"/>
            <x v="3"/>
          </reference>
        </references>
      </pivotArea>
    </format>
    <format dxfId="6845">
      <pivotArea dataOnly="0" labelOnly="1" grandCol="1" outline="0" fieldPosition="0"/>
    </format>
    <format dxfId="6844">
      <pivotArea grandRow="1" outline="0" collapsedLevelsAreSubtotals="1" fieldPosition="0"/>
    </format>
    <format dxfId="6843">
      <pivotArea dataOnly="0" labelOnly="1" grandRow="1" outline="0" fieldPosition="0"/>
    </format>
    <format dxfId="6842">
      <pivotArea outline="0" collapsedLevelsAreSubtotals="1" fieldPosition="0"/>
    </format>
    <format dxfId="6841">
      <pivotArea dataOnly="0" labelOnly="1" grandRow="1" outline="0" fieldPosition="0"/>
    </format>
    <format dxfId="6840">
      <pivotArea dataOnly="0" labelOnly="1" outline="0" fieldPosition="0">
        <references count="1">
          <reference field="12" count="3">
            <x v="0"/>
            <x v="1"/>
            <x v="3"/>
          </reference>
        </references>
      </pivotArea>
    </format>
    <format dxfId="6839">
      <pivotArea dataOnly="0" labelOnly="1" grandCol="1" outline="0" fieldPosition="0"/>
    </format>
    <format dxfId="6838">
      <pivotArea outline="0" collapsedLevelsAreSubtotals="1" fieldPosition="0"/>
    </format>
    <format dxfId="6837">
      <pivotArea dataOnly="0" labelOnly="1" grandRow="1" outline="0" fieldPosition="0"/>
    </format>
    <format dxfId="6836">
      <pivotArea dataOnly="0" labelOnly="1" outline="0" fieldPosition="0">
        <references count="1">
          <reference field="12" count="2">
            <x v="0"/>
            <x v="1"/>
          </reference>
        </references>
      </pivotArea>
    </format>
    <format dxfId="6835">
      <pivotArea dataOnly="0" labelOnly="1" grandCol="1" outline="0" fieldPosition="0"/>
    </format>
    <format dxfId="6834">
      <pivotArea dataOnly="0" labelOnly="1" outline="0" fieldPosition="0">
        <references count="1">
          <reference field="12" count="2">
            <x v="0"/>
            <x v="1"/>
          </reference>
        </references>
      </pivotArea>
    </format>
    <format dxfId="6833">
      <pivotArea dataOnly="0" labelOnly="1" grandCol="1" outline="0" fieldPosition="0"/>
    </format>
    <format dxfId="6832">
      <pivotArea dataOnly="0" labelOnly="1" outline="0" fieldPosition="0">
        <references count="1">
          <reference field="12" count="2">
            <x v="0"/>
            <x v="1"/>
          </reference>
        </references>
      </pivotArea>
    </format>
    <format dxfId="6831">
      <pivotArea dataOnly="0" labelOnly="1" grandCol="1" outline="0" fieldPosition="0"/>
    </format>
    <format dxfId="6830">
      <pivotArea grandRow="1" outline="0" collapsedLevelsAreSubtotals="1" fieldPosition="0"/>
    </format>
    <format dxfId="6829">
      <pivotArea dataOnly="0" labelOnly="1" grandRow="1" outline="0" fieldPosition="0"/>
    </format>
    <format dxfId="6828">
      <pivotArea outline="0" collapsedLevelsAreSubtotals="1" fieldPosition="0"/>
    </format>
    <format dxfId="6827">
      <pivotArea dataOnly="0" labelOnly="1" grandRow="1" outline="0" fieldPosition="0"/>
    </format>
    <format dxfId="6826">
      <pivotArea dataOnly="0" labelOnly="1" outline="0" fieldPosition="0">
        <references count="1">
          <reference field="12" count="2">
            <x v="0"/>
            <x v="1"/>
          </reference>
        </references>
      </pivotArea>
    </format>
    <format dxfId="6825">
      <pivotArea dataOnly="0" labelOnly="1" grandCol="1" outline="0" fieldPosition="0"/>
    </format>
    <format dxfId="6824">
      <pivotArea outline="0" collapsedLevelsAreSubtotals="1" fieldPosition="0"/>
    </format>
    <format dxfId="6823">
      <pivotArea dataOnly="0" labelOnly="1" grandRow="1" outline="0" fieldPosition="0"/>
    </format>
    <format dxfId="6822">
      <pivotArea dataOnly="0" labelOnly="1" outline="0" fieldPosition="0">
        <references count="1">
          <reference field="12" count="2">
            <x v="0"/>
            <x v="3"/>
          </reference>
        </references>
      </pivotArea>
    </format>
    <format dxfId="6821">
      <pivotArea dataOnly="0" labelOnly="1" grandCol="1" outline="0" fieldPosition="0"/>
    </format>
    <format dxfId="6820">
      <pivotArea outline="0" collapsedLevelsAreSubtotals="1" fieldPosition="0"/>
    </format>
    <format dxfId="6819">
      <pivotArea dataOnly="0" labelOnly="1" grandRow="1" outline="0" fieldPosition="0"/>
    </format>
    <format dxfId="6818">
      <pivotArea dataOnly="0" labelOnly="1" outline="0" fieldPosition="0">
        <references count="1">
          <reference field="12" count="2">
            <x v="0"/>
            <x v="3"/>
          </reference>
        </references>
      </pivotArea>
    </format>
    <format dxfId="6817">
      <pivotArea dataOnly="0" labelOnly="1" grandCol="1" outline="0" fieldPosition="0"/>
    </format>
    <format dxfId="6816">
      <pivotArea dataOnly="0" labelOnly="1" outline="0" fieldPosition="0">
        <references count="1">
          <reference field="12" count="2">
            <x v="0"/>
            <x v="3"/>
          </reference>
        </references>
      </pivotArea>
    </format>
    <format dxfId="6815">
      <pivotArea dataOnly="0" labelOnly="1" grandCol="1" outline="0" fieldPosition="0"/>
    </format>
    <format dxfId="6814">
      <pivotArea grandRow="1" outline="0" collapsedLevelsAreSubtotals="1" fieldPosition="0"/>
    </format>
    <format dxfId="6813">
      <pivotArea dataOnly="0" labelOnly="1" grandRow="1" outline="0" fieldPosition="0"/>
    </format>
    <format dxfId="6812">
      <pivotArea outline="0" collapsedLevelsAreSubtotals="1" fieldPosition="0"/>
    </format>
    <format dxfId="6811">
      <pivotArea dataOnly="0" labelOnly="1" grandRow="1" outline="0" fieldPosition="0"/>
    </format>
    <format dxfId="6810">
      <pivotArea dataOnly="0" labelOnly="1" outline="0" fieldPosition="0">
        <references count="1">
          <reference field="12" count="1">
            <x v="0"/>
          </reference>
        </references>
      </pivotArea>
    </format>
    <format dxfId="6809">
      <pivotArea dataOnly="0" labelOnly="1" grandCol="1" outline="0" fieldPosition="0"/>
    </format>
    <format dxfId="6808">
      <pivotArea dataOnly="0" labelOnly="1" outline="0" fieldPosition="0">
        <references count="1">
          <reference field="12" count="1">
            <x v="0"/>
          </reference>
        </references>
      </pivotArea>
    </format>
    <format dxfId="6807">
      <pivotArea dataOnly="0" labelOnly="1" grandCol="1" outline="0" fieldPosition="0"/>
    </format>
    <format dxfId="6806">
      <pivotArea grandRow="1" outline="0" collapsedLevelsAreSubtotals="1" fieldPosition="0"/>
    </format>
    <format dxfId="6805">
      <pivotArea dataOnly="0" labelOnly="1" grandRow="1" outline="0" fieldPosition="0"/>
    </format>
    <format dxfId="6804">
      <pivotArea grandCol="1" outline="0" collapsedLevelsAreSubtotals="1" fieldPosition="0"/>
    </format>
    <format dxfId="6803">
      <pivotArea dataOnly="0" labelOnly="1" grandCol="1" outline="0" fieldPosition="0"/>
    </format>
    <format dxfId="6802">
      <pivotArea outline="0" collapsedLevelsAreSubtotals="1" fieldPosition="0"/>
    </format>
    <format dxfId="6801">
      <pivotArea dataOnly="0" labelOnly="1" grandRow="1" outline="0" fieldPosition="0"/>
    </format>
    <format dxfId="6800">
      <pivotArea dataOnly="0" labelOnly="1" outline="0" fieldPosition="0">
        <references count="1">
          <reference field="12" count="0"/>
        </references>
      </pivotArea>
    </format>
    <format dxfId="6799">
      <pivotArea dataOnly="0" labelOnly="1" grandCol="1" outline="0" fieldPosition="0"/>
    </format>
    <format dxfId="6798">
      <pivotArea outline="0" collapsedLevelsAreSubtotals="1" fieldPosition="0"/>
    </format>
    <format dxfId="6797">
      <pivotArea dataOnly="0" labelOnly="1" grandRow="1" outline="0" fieldPosition="0"/>
    </format>
    <format dxfId="6796">
      <pivotArea dataOnly="0" labelOnly="1" outline="0" fieldPosition="0">
        <references count="1">
          <reference field="12" count="0"/>
        </references>
      </pivotArea>
    </format>
    <format dxfId="6795">
      <pivotArea dataOnly="0" labelOnly="1" grandCol="1" outline="0" fieldPosition="0"/>
    </format>
    <format dxfId="6794">
      <pivotArea outline="0" collapsedLevelsAreSubtotals="1" fieldPosition="0"/>
    </format>
    <format dxfId="6793">
      <pivotArea dataOnly="0" labelOnly="1" grandRow="1" outline="0" fieldPosition="0"/>
    </format>
    <format dxfId="6792">
      <pivotArea dataOnly="0" labelOnly="1" outline="0" fieldPosition="0">
        <references count="1">
          <reference field="12" count="0"/>
        </references>
      </pivotArea>
    </format>
    <format dxfId="6791">
      <pivotArea dataOnly="0" labelOnly="1" grandCol="1" outline="0" fieldPosition="0"/>
    </format>
    <format dxfId="6790">
      <pivotArea grandRow="1" outline="0" collapsedLevelsAreSubtotals="1" fieldPosition="0"/>
    </format>
    <format dxfId="6789">
      <pivotArea dataOnly="0" labelOnly="1" grandRow="1" outline="0" fieldPosition="0"/>
    </format>
    <format dxfId="6788">
      <pivotArea dataOnly="0" labelOnly="1" outline="0" fieldPosition="0">
        <references count="1">
          <reference field="12" count="0"/>
        </references>
      </pivotArea>
    </format>
    <format dxfId="6787">
      <pivotArea dataOnly="0" labelOnly="1" grandCol="1" outline="0" fieldPosition="0"/>
    </format>
    <format dxfId="6786">
      <pivotArea grandCol="1" outline="0" collapsedLevelsAreSubtotals="1" fieldPosition="0"/>
    </format>
    <format dxfId="6785">
      <pivotArea dataOnly="0" labelOnly="1" grandCol="1" outline="0" fieldPosition="0"/>
    </format>
    <format dxfId="6784">
      <pivotArea outline="0" collapsedLevelsAreSubtotals="1" fieldPosition="0"/>
    </format>
    <format dxfId="6783">
      <pivotArea field="15" type="button" dataOnly="0" labelOnly="1" outline="0" axis="axisRow" fieldPosition="0"/>
    </format>
    <format dxfId="6782">
      <pivotArea dataOnly="0" labelOnly="1" outline="0" fieldPosition="0">
        <references count="1">
          <reference field="15" count="0"/>
        </references>
      </pivotArea>
    </format>
    <format dxfId="6781">
      <pivotArea dataOnly="0" labelOnly="1" grandRow="1" outline="0" fieldPosition="0"/>
    </format>
    <format dxfId="6780">
      <pivotArea dataOnly="0" labelOnly="1" outline="0" fieldPosition="0">
        <references count="1">
          <reference field="12" count="0"/>
        </references>
      </pivotArea>
    </format>
    <format dxfId="6779">
      <pivotArea dataOnly="0" labelOnly="1" grandCol="1" outline="0" fieldPosition="0"/>
    </format>
    <format dxfId="6778">
      <pivotArea outline="0" collapsedLevelsAreSubtotals="1" fieldPosition="0"/>
    </format>
    <format dxfId="6777">
      <pivotArea field="15" type="button" dataOnly="0" labelOnly="1" outline="0" axis="axisRow" fieldPosition="0"/>
    </format>
    <format dxfId="6776">
      <pivotArea dataOnly="0" labelOnly="1" outline="0" fieldPosition="0">
        <references count="1">
          <reference field="15" count="0"/>
        </references>
      </pivotArea>
    </format>
    <format dxfId="6775">
      <pivotArea dataOnly="0" labelOnly="1" grandRow="1" outline="0" fieldPosition="0"/>
    </format>
    <format dxfId="6774">
      <pivotArea dataOnly="0" labelOnly="1" outline="0" fieldPosition="0">
        <references count="1">
          <reference field="12" count="0"/>
        </references>
      </pivotArea>
    </format>
    <format dxfId="6773">
      <pivotArea dataOnly="0" labelOnly="1" grandCol="1" outline="0" fieldPosition="0"/>
    </format>
    <format dxfId="6772">
      <pivotArea outline="0" collapsedLevelsAreSubtotals="1" fieldPosition="0"/>
    </format>
    <format dxfId="6771">
      <pivotArea field="15" type="button" dataOnly="0" labelOnly="1" outline="0" axis="axisRow" fieldPosition="0"/>
    </format>
    <format dxfId="6770">
      <pivotArea dataOnly="0" labelOnly="1" outline="0" fieldPosition="0">
        <references count="1">
          <reference field="15" count="5">
            <x v="4"/>
            <x v="6"/>
            <x v="10"/>
            <x v="11"/>
            <x v="13"/>
          </reference>
        </references>
      </pivotArea>
    </format>
    <format dxfId="6769">
      <pivotArea dataOnly="0" labelOnly="1" grandRow="1" outline="0" fieldPosition="0"/>
    </format>
    <format dxfId="6768">
      <pivotArea dataOnly="0" labelOnly="1" outline="0" fieldPosition="0">
        <references count="1">
          <reference field="12" count="3">
            <x v="0"/>
            <x v="1"/>
            <x v="4"/>
          </reference>
        </references>
      </pivotArea>
    </format>
    <format dxfId="6767">
      <pivotArea dataOnly="0" labelOnly="1" grandCol="1" outline="0" fieldPosition="0"/>
    </format>
    <format dxfId="6766">
      <pivotArea outline="0" collapsedLevelsAreSubtotals="1" fieldPosition="0"/>
    </format>
    <format dxfId="6765">
      <pivotArea field="15" type="button" dataOnly="0" labelOnly="1" outline="0" axis="axisRow" fieldPosition="0"/>
    </format>
    <format dxfId="6764">
      <pivotArea dataOnly="0" labelOnly="1" outline="0" fieldPosition="0">
        <references count="1">
          <reference field="15" count="5">
            <x v="4"/>
            <x v="6"/>
            <x v="10"/>
            <x v="11"/>
            <x v="13"/>
          </reference>
        </references>
      </pivotArea>
    </format>
    <format dxfId="6763">
      <pivotArea dataOnly="0" labelOnly="1" grandRow="1" outline="0" fieldPosition="0"/>
    </format>
    <format dxfId="6762">
      <pivotArea dataOnly="0" labelOnly="1" outline="0" fieldPosition="0">
        <references count="1">
          <reference field="12" count="3">
            <x v="0"/>
            <x v="1"/>
            <x v="4"/>
          </reference>
        </references>
      </pivotArea>
    </format>
    <format dxfId="6761">
      <pivotArea dataOnly="0" labelOnly="1" grandCol="1" outline="0" fieldPosition="0"/>
    </format>
    <format dxfId="6760">
      <pivotArea grandRow="1" outline="0" collapsedLevelsAreSubtotals="1" fieldPosition="0"/>
    </format>
    <format dxfId="6759">
      <pivotArea dataOnly="0" labelOnly="1" grandRow="1" outline="0" fieldPosition="0"/>
    </format>
    <format dxfId="6758">
      <pivotArea type="all" dataOnly="0" outline="0" fieldPosition="0"/>
    </format>
    <format dxfId="6757">
      <pivotArea dataOnly="0" labelOnly="1" outline="0" fieldPosition="0">
        <references count="1">
          <reference field="15" count="11">
            <x v="0"/>
            <x v="1"/>
            <x v="2"/>
            <x v="3"/>
            <x v="4"/>
            <x v="10"/>
            <x v="11"/>
            <x v="13"/>
            <x v="14"/>
            <x v="15"/>
            <x v="16"/>
          </reference>
        </references>
      </pivotArea>
    </format>
    <format dxfId="6756">
      <pivotArea dataOnly="0" labelOnly="1" outline="0" fieldPosition="0">
        <references count="1">
          <reference field="12" count="5">
            <x v="0"/>
            <x v="1"/>
            <x v="2"/>
            <x v="4"/>
            <x v="5"/>
          </reference>
        </references>
      </pivotArea>
    </format>
    <format dxfId="6755">
      <pivotArea type="all" dataOnly="0" outline="0" fieldPosition="0"/>
    </format>
    <format dxfId="6754">
      <pivotArea dataOnly="0" labelOnly="1" outline="0" fieldPosition="0">
        <references count="1">
          <reference field="15" count="11">
            <x v="0"/>
            <x v="1"/>
            <x v="2"/>
            <x v="3"/>
            <x v="4"/>
            <x v="10"/>
            <x v="11"/>
            <x v="13"/>
            <x v="14"/>
            <x v="15"/>
            <x v="16"/>
          </reference>
        </references>
      </pivotArea>
    </format>
    <format dxfId="6753">
      <pivotArea dataOnly="0" labelOnly="1" outline="0" fieldPosition="0">
        <references count="1">
          <reference field="12" count="5">
            <x v="0"/>
            <x v="1"/>
            <x v="2"/>
            <x v="4"/>
            <x v="5"/>
          </reference>
        </references>
      </pivotArea>
    </format>
    <format dxfId="6752">
      <pivotArea dataOnly="0" labelOnly="1" outline="0" fieldPosition="0">
        <references count="1">
          <reference field="15" count="11">
            <x v="0"/>
            <x v="1"/>
            <x v="2"/>
            <x v="3"/>
            <x v="4"/>
            <x v="10"/>
            <x v="11"/>
            <x v="13"/>
            <x v="14"/>
            <x v="15"/>
            <x v="16"/>
          </reference>
        </references>
      </pivotArea>
    </format>
    <format dxfId="6751">
      <pivotArea dataOnly="0" labelOnly="1" outline="0" fieldPosition="0">
        <references count="1">
          <reference field="12" count="5">
            <x v="0"/>
            <x v="1"/>
            <x v="2"/>
            <x v="4"/>
            <x v="5"/>
          </reference>
        </references>
      </pivotArea>
    </format>
    <format dxfId="6750">
      <pivotArea dataOnly="0" labelOnly="1" outline="0" fieldPosition="0">
        <references count="1">
          <reference field="15" count="4">
            <x v="7"/>
            <x v="8"/>
            <x v="12"/>
            <x v="13"/>
          </reference>
        </references>
      </pivotArea>
    </format>
    <format dxfId="6749">
      <pivotArea dataOnly="0" labelOnly="1" outline="0" fieldPosition="0">
        <references count="1">
          <reference field="15" count="1">
            <x v="6"/>
          </reference>
        </references>
      </pivotArea>
    </format>
    <format dxfId="6748">
      <pivotArea type="all" dataOnly="0" outline="0" fieldPosition="0"/>
    </format>
    <format dxfId="6747">
      <pivotArea dataOnly="0" labelOnly="1" outline="0" fieldPosition="0">
        <references count="1">
          <reference field="15" count="0"/>
        </references>
      </pivotArea>
    </format>
    <format dxfId="6746">
      <pivotArea dataOnly="0" labelOnly="1" outline="0" fieldPosition="0">
        <references count="1">
          <reference field="12" count="0"/>
        </references>
      </pivotArea>
    </format>
    <format dxfId="6745">
      <pivotArea type="all" dataOnly="0" outline="0" fieldPosition="0"/>
    </format>
    <format dxfId="6744">
      <pivotArea dataOnly="0" labelOnly="1" outline="0" fieldPosition="0">
        <references count="1">
          <reference field="15" count="0"/>
        </references>
      </pivotArea>
    </format>
    <format dxfId="6743">
      <pivotArea dataOnly="0" labelOnly="1" outline="0" fieldPosition="0">
        <references count="1">
          <reference field="12" count="0"/>
        </references>
      </pivotArea>
    </format>
    <format dxfId="6742">
      <pivotArea dataOnly="0" labelOnly="1" outline="0" fieldPosition="0">
        <references count="1">
          <reference field="15" count="10">
            <x v="1"/>
            <x v="2"/>
            <x v="3"/>
            <x v="4"/>
            <x v="6"/>
            <x v="7"/>
            <x v="8"/>
            <x v="11"/>
            <x v="13"/>
            <x v="15"/>
          </reference>
        </references>
      </pivotArea>
    </format>
    <format dxfId="6741">
      <pivotArea type="all" dataOnly="0" outline="0" fieldPosition="0"/>
    </format>
    <format dxfId="6740">
      <pivotArea outline="0" collapsedLevelsAreSubtotals="1" fieldPosition="0"/>
    </format>
    <format dxfId="6739">
      <pivotArea type="origin" dataOnly="0" labelOnly="1" outline="0" fieldPosition="0"/>
    </format>
    <format dxfId="6738">
      <pivotArea field="12" type="button" dataOnly="0" labelOnly="1" outline="0" axis="axisCol" fieldPosition="0"/>
    </format>
    <format dxfId="6737">
      <pivotArea type="topRight" dataOnly="0" labelOnly="1" outline="0" fieldPosition="0"/>
    </format>
    <format dxfId="6736">
      <pivotArea field="15" type="button" dataOnly="0" labelOnly="1" outline="0" axis="axisRow" fieldPosition="0"/>
    </format>
    <format dxfId="6735">
      <pivotArea dataOnly="0" labelOnly="1" outline="0" fieldPosition="0">
        <references count="1">
          <reference field="15" count="12">
            <x v="0"/>
            <x v="1"/>
            <x v="2"/>
            <x v="3"/>
            <x v="4"/>
            <x v="7"/>
            <x v="8"/>
            <x v="11"/>
            <x v="12"/>
            <x v="13"/>
            <x v="14"/>
            <x v="17"/>
          </reference>
        </references>
      </pivotArea>
    </format>
    <format dxfId="6734">
      <pivotArea dataOnly="0" labelOnly="1" grandRow="1" outline="0" fieldPosition="0"/>
    </format>
    <format dxfId="6733">
      <pivotArea dataOnly="0" labelOnly="1" outline="0" fieldPosition="0">
        <references count="1">
          <reference field="12" count="4">
            <x v="0"/>
            <x v="1"/>
            <x v="2"/>
            <x v="4"/>
          </reference>
        </references>
      </pivotArea>
    </format>
    <format dxfId="673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7691">
      <pivotArea outline="0" collapsedLevelsAreSubtotals="1" fieldPosition="0"/>
    </format>
    <format dxfId="7690">
      <pivotArea dataOnly="0" labelOnly="1" grandCol="1" outline="0" fieldPosition="0"/>
    </format>
    <format dxfId="7689">
      <pivotArea outline="0" collapsedLevelsAreSubtotals="1" fieldPosition="0"/>
    </format>
    <format dxfId="7688">
      <pivotArea dataOnly="0" labelOnly="1" grandCol="1" outline="0" fieldPosition="0"/>
    </format>
    <format dxfId="7687">
      <pivotArea dataOnly="0" labelOnly="1" grandRow="1" outline="0" fieldPosition="0"/>
    </format>
    <format dxfId="7686">
      <pivotArea dataOnly="0" labelOnly="1" grandCol="1" outline="0" fieldPosition="0"/>
    </format>
    <format dxfId="7685">
      <pivotArea dataOnly="0" labelOnly="1" grandCol="1" outline="0" fieldPosition="0"/>
    </format>
    <format dxfId="7684">
      <pivotArea dataOnly="0" labelOnly="1" outline="0" fieldPosition="0">
        <references count="1">
          <reference field="12" count="0"/>
        </references>
      </pivotArea>
    </format>
    <format dxfId="7683">
      <pivotArea dataOnly="0" labelOnly="1" grandCol="1" outline="0" fieldPosition="0"/>
    </format>
    <format dxfId="7682">
      <pivotArea dataOnly="0" labelOnly="1" outline="0" fieldPosition="0">
        <references count="1">
          <reference field="12" count="0"/>
        </references>
      </pivotArea>
    </format>
    <format dxfId="7681">
      <pivotArea dataOnly="0" labelOnly="1" grandCol="1" outline="0" fieldPosition="0"/>
    </format>
    <format dxfId="7680">
      <pivotArea grandRow="1" outline="0" collapsedLevelsAreSubtotals="1" fieldPosition="0"/>
    </format>
    <format dxfId="7679">
      <pivotArea dataOnly="0" labelOnly="1" grandRow="1" outline="0" fieldPosition="0"/>
    </format>
    <format dxfId="7678">
      <pivotArea dataOnly="0" labelOnly="1" grandRow="1" outline="0" fieldPosition="0"/>
    </format>
    <format dxfId="7677">
      <pivotArea grandRow="1" outline="0" collapsedLevelsAreSubtotals="1" fieldPosition="0"/>
    </format>
    <format dxfId="7676">
      <pivotArea dataOnly="0" labelOnly="1" grandRow="1" outline="0" fieldPosition="0"/>
    </format>
    <format dxfId="7675">
      <pivotArea grandRow="1" outline="0" collapsedLevelsAreSubtotals="1" fieldPosition="0"/>
    </format>
    <format dxfId="7674">
      <pivotArea dataOnly="0" labelOnly="1" grandRow="1" outline="0" fieldPosition="0"/>
    </format>
    <format dxfId="7673">
      <pivotArea grandRow="1" outline="0" collapsedLevelsAreSubtotals="1" fieldPosition="0"/>
    </format>
    <format dxfId="7672">
      <pivotArea grandRow="1" outline="0" collapsedLevelsAreSubtotals="1" fieldPosition="0"/>
    </format>
    <format dxfId="7671">
      <pivotArea dataOnly="0" labelOnly="1" grandRow="1" outline="0" fieldPosition="0"/>
    </format>
    <format dxfId="7670">
      <pivotArea dataOnly="0" labelOnly="1" grandRow="1" outline="0" fieldPosition="0"/>
    </format>
    <format dxfId="7669">
      <pivotArea dataOnly="0" labelOnly="1" grandRow="1" outline="0" fieldPosition="0"/>
    </format>
    <format dxfId="7668">
      <pivotArea dataOnly="0" labelOnly="1" grandRow="1" outline="0" fieldPosition="0"/>
    </format>
    <format dxfId="7667">
      <pivotArea grandRow="1" outline="0" collapsedLevelsAreSubtotals="1" fieldPosition="0"/>
    </format>
    <format dxfId="7666">
      <pivotArea dataOnly="0" labelOnly="1" grandRow="1" outline="0" fieldPosition="0"/>
    </format>
    <format dxfId="7665">
      <pivotArea dataOnly="0" labelOnly="1" outline="0" fieldPosition="0">
        <references count="1">
          <reference field="12" count="0"/>
        </references>
      </pivotArea>
    </format>
    <format dxfId="7664">
      <pivotArea dataOnly="0" labelOnly="1" grandCol="1" outline="0" fieldPosition="0"/>
    </format>
    <format dxfId="7663">
      <pivotArea grandRow="1" outline="0" collapsedLevelsAreSubtotals="1" fieldPosition="0"/>
    </format>
    <format dxfId="7662">
      <pivotArea dataOnly="0" labelOnly="1" grandRow="1" outline="0" fieldPosition="0"/>
    </format>
    <format dxfId="7661">
      <pivotArea grandRow="1" outline="0" collapsedLevelsAreSubtotals="1" fieldPosition="0"/>
    </format>
    <format dxfId="7660">
      <pivotArea dataOnly="0" labelOnly="1" grandRow="1" outline="0" fieldPosition="0"/>
    </format>
    <format dxfId="7659">
      <pivotArea dataOnly="0" labelOnly="1" outline="0" fieldPosition="0">
        <references count="1">
          <reference field="12" count="0"/>
        </references>
      </pivotArea>
    </format>
    <format dxfId="7658">
      <pivotArea dataOnly="0" labelOnly="1" grandCol="1" outline="0" fieldPosition="0"/>
    </format>
    <format dxfId="7657">
      <pivotArea dataOnly="0" labelOnly="1" grandCol="1" outline="0" fieldPosition="0"/>
    </format>
    <format dxfId="7656">
      <pivotArea grandRow="1" grandCol="1" outline="0" collapsedLevelsAreSubtotals="1" fieldPosition="0"/>
    </format>
    <format dxfId="7655">
      <pivotArea dataOnly="0" labelOnly="1" outline="0" fieldPosition="0">
        <references count="1">
          <reference field="12" count="0"/>
        </references>
      </pivotArea>
    </format>
    <format dxfId="7654">
      <pivotArea dataOnly="0" labelOnly="1" grandCol="1" outline="0" fieldPosition="0"/>
    </format>
    <format dxfId="7653">
      <pivotArea dataOnly="0" labelOnly="1" outline="0" fieldPosition="0">
        <references count="1">
          <reference field="12" count="0"/>
        </references>
      </pivotArea>
    </format>
    <format dxfId="7652">
      <pivotArea dataOnly="0" labelOnly="1" grandCol="1" outline="0" fieldPosition="0"/>
    </format>
    <format dxfId="7651">
      <pivotArea grandRow="1" outline="0" collapsedLevelsAreSubtotals="1" fieldPosition="0"/>
    </format>
    <format dxfId="7650">
      <pivotArea grandRow="1" outline="0" collapsedLevelsAreSubtotals="1" fieldPosition="0"/>
    </format>
    <format dxfId="7649">
      <pivotArea type="origin" dataOnly="0" labelOnly="1" outline="0" fieldPosition="0"/>
    </format>
    <format dxfId="7648">
      <pivotArea type="origin" dataOnly="0" labelOnly="1" outline="0" fieldPosition="0"/>
    </format>
    <format dxfId="7647">
      <pivotArea type="origin" dataOnly="0" labelOnly="1" outline="0" fieldPosition="0"/>
    </format>
    <format dxfId="7646">
      <pivotArea dataOnly="0" labelOnly="1" outline="0" fieldPosition="0">
        <references count="1">
          <reference field="12" count="0"/>
        </references>
      </pivotArea>
    </format>
    <format dxfId="7645">
      <pivotArea type="topRight" dataOnly="0" labelOnly="1" outline="0" fieldPosition="0"/>
    </format>
    <format dxfId="7644">
      <pivotArea outline="0" collapsedLevelsAreSubtotals="1" fieldPosition="0"/>
    </format>
    <format dxfId="7643">
      <pivotArea dataOnly="0" labelOnly="1" grandRow="1" outline="0" fieldPosition="0"/>
    </format>
    <format dxfId="7642">
      <pivotArea dataOnly="0" labelOnly="1" outline="0" fieldPosition="0">
        <references count="1">
          <reference field="12" count="0"/>
        </references>
      </pivotArea>
    </format>
    <format dxfId="7641">
      <pivotArea dataOnly="0" labelOnly="1" grandCol="1" outline="0" fieldPosition="0"/>
    </format>
    <format dxfId="7640">
      <pivotArea dataOnly="0" labelOnly="1" outline="0" fieldPosition="0">
        <references count="1">
          <reference field="12" count="0"/>
        </references>
      </pivotArea>
    </format>
    <format dxfId="7639">
      <pivotArea dataOnly="0" labelOnly="1" grandCol="1" outline="0" fieldPosition="0"/>
    </format>
    <format dxfId="7638">
      <pivotArea grandRow="1" outline="0" collapsedLevelsAreSubtotals="1" fieldPosition="0"/>
    </format>
    <format dxfId="7637">
      <pivotArea dataOnly="0" labelOnly="1" grandRow="1" outline="0" fieldPosition="0"/>
    </format>
    <format dxfId="7636">
      <pivotArea outline="0" collapsedLevelsAreSubtotals="1" fieldPosition="0"/>
    </format>
    <format dxfId="7635">
      <pivotArea dataOnly="0" labelOnly="1" grandRow="1" outline="0" fieldPosition="0"/>
    </format>
    <format dxfId="7634">
      <pivotArea dataOnly="0" labelOnly="1" outline="0" fieldPosition="0">
        <references count="1">
          <reference field="12" count="0"/>
        </references>
      </pivotArea>
    </format>
    <format dxfId="7633">
      <pivotArea dataOnly="0" labelOnly="1" grandCol="1" outline="0" fieldPosition="0"/>
    </format>
    <format dxfId="7632">
      <pivotArea grandRow="1" outline="0" collapsedLevelsAreSubtotals="1" fieldPosition="0"/>
    </format>
    <format dxfId="7631">
      <pivotArea dataOnly="0" labelOnly="1" grandRow="1" outline="0" fieldPosition="0"/>
    </format>
    <format dxfId="7630">
      <pivotArea grandRow="1" outline="0" collapsedLevelsAreSubtotals="1" fieldPosition="0"/>
    </format>
    <format dxfId="7629">
      <pivotArea dataOnly="0" labelOnly="1" grandRow="1" outline="0" fieldPosition="0"/>
    </format>
    <format dxfId="7628">
      <pivotArea dataOnly="0" labelOnly="1" outline="0" fieldPosition="0">
        <references count="1">
          <reference field="12" count="0"/>
        </references>
      </pivotArea>
    </format>
    <format dxfId="7627">
      <pivotArea dataOnly="0" labelOnly="1" grandCol="1" outline="0" fieldPosition="0"/>
    </format>
    <format dxfId="7626">
      <pivotArea grandRow="1" outline="0" collapsedLevelsAreSubtotals="1" fieldPosition="0"/>
    </format>
    <format dxfId="7625">
      <pivotArea dataOnly="0" labelOnly="1" grandRow="1" outline="0" fieldPosition="0"/>
    </format>
    <format dxfId="7624">
      <pivotArea dataOnly="0" labelOnly="1" outline="0" fieldPosition="0">
        <references count="1">
          <reference field="12" count="0"/>
        </references>
      </pivotArea>
    </format>
    <format dxfId="7623">
      <pivotArea dataOnly="0" labelOnly="1" grandCol="1" outline="0" fieldPosition="0"/>
    </format>
    <format dxfId="7622">
      <pivotArea grandRow="1" outline="0" collapsedLevelsAreSubtotals="1" fieldPosition="0"/>
    </format>
    <format dxfId="7621">
      <pivotArea dataOnly="0" labelOnly="1" grandRow="1" outline="0" fieldPosition="0"/>
    </format>
    <format dxfId="7620">
      <pivotArea outline="0" collapsedLevelsAreSubtotals="1" fieldPosition="0"/>
    </format>
    <format dxfId="7619">
      <pivotArea dataOnly="0" labelOnly="1" grandRow="1" outline="0" fieldPosition="0"/>
    </format>
    <format dxfId="7618">
      <pivotArea dataOnly="0" labelOnly="1" outline="0" fieldPosition="0">
        <references count="1">
          <reference field="12" count="0"/>
        </references>
      </pivotArea>
    </format>
    <format dxfId="7617">
      <pivotArea dataOnly="0" labelOnly="1" grandCol="1" outline="0" fieldPosition="0"/>
    </format>
    <format dxfId="7616">
      <pivotArea field="10" type="button" dataOnly="0" labelOnly="1" outline="0" axis="axisPage" fieldPosition="0"/>
    </format>
    <format dxfId="7615">
      <pivotArea type="origin" dataOnly="0" labelOnly="1" outline="0" fieldPosition="0"/>
    </format>
    <format dxfId="7614">
      <pivotArea dataOnly="0" labelOnly="1" grandRow="1" outline="0" fieldPosition="0"/>
    </format>
    <format dxfId="7613">
      <pivotArea field="10" type="button" dataOnly="0" labelOnly="1" outline="0" axis="axisPage" fieldPosition="0"/>
    </format>
    <format dxfId="7612">
      <pivotArea type="origin" dataOnly="0" labelOnly="1" outline="0" fieldPosition="0"/>
    </format>
    <format dxfId="7611">
      <pivotArea dataOnly="0" labelOnly="1" grandRow="1" outline="0" fieldPosition="0"/>
    </format>
    <format dxfId="7610">
      <pivotArea field="10" type="button" dataOnly="0" labelOnly="1" outline="0" axis="axisPage" fieldPosition="0"/>
    </format>
    <format dxfId="7609">
      <pivotArea type="origin" dataOnly="0" labelOnly="1" outline="0" fieldPosition="0"/>
    </format>
    <format dxfId="7608">
      <pivotArea dataOnly="0" labelOnly="1" grandRow="1" outline="0" fieldPosition="0"/>
    </format>
    <format dxfId="7607">
      <pivotArea field="10" type="button" dataOnly="0" labelOnly="1" outline="0" axis="axisPage" fieldPosition="0"/>
    </format>
    <format dxfId="7606">
      <pivotArea type="origin" dataOnly="0" labelOnly="1" outline="0" fieldPosition="0"/>
    </format>
    <format dxfId="7605">
      <pivotArea dataOnly="0" labelOnly="1" grandRow="1" outline="0" fieldPosition="0"/>
    </format>
    <format dxfId="7604">
      <pivotArea grandRow="1" outline="0" collapsedLevelsAreSubtotals="1" fieldPosition="0"/>
    </format>
    <format dxfId="7603">
      <pivotArea dataOnly="0" labelOnly="1" grandRow="1" outline="0" fieldPosition="0"/>
    </format>
    <format dxfId="7602">
      <pivotArea grandRow="1" outline="0" collapsedLevelsAreSubtotals="1" fieldPosition="0"/>
    </format>
    <format dxfId="7601">
      <pivotArea dataOnly="0" labelOnly="1" grandRow="1" outline="0" fieldPosition="0"/>
    </format>
    <format dxfId="7600">
      <pivotArea outline="0" collapsedLevelsAreSubtotals="1" fieldPosition="0"/>
    </format>
    <format dxfId="7599">
      <pivotArea dataOnly="0" labelOnly="1" grandRow="1" outline="0" fieldPosition="0"/>
    </format>
    <format dxfId="7598">
      <pivotArea outline="0" collapsedLevelsAreSubtotals="1" fieldPosition="0"/>
    </format>
    <format dxfId="7597">
      <pivotArea dataOnly="0" labelOnly="1" grandRow="1" outline="0" fieldPosition="0"/>
    </format>
    <format dxfId="7596">
      <pivotArea dataOnly="0" labelOnly="1" outline="0" fieldPosition="0">
        <references count="1">
          <reference field="12" count="0"/>
        </references>
      </pivotArea>
    </format>
    <format dxfId="7595">
      <pivotArea dataOnly="0" labelOnly="1" grandCol="1" outline="0" fieldPosition="0"/>
    </format>
    <format dxfId="7594">
      <pivotArea dataOnly="0" labelOnly="1" outline="0" fieldPosition="0">
        <references count="1">
          <reference field="12" count="0"/>
        </references>
      </pivotArea>
    </format>
    <format dxfId="7593">
      <pivotArea dataOnly="0" labelOnly="1" grandCol="1" outline="0" fieldPosition="0"/>
    </format>
    <format dxfId="7592">
      <pivotArea outline="0" fieldPosition="0">
        <references count="1">
          <reference field="12" count="0" selected="0"/>
        </references>
      </pivotArea>
    </format>
    <format dxfId="7591">
      <pivotArea dataOnly="0" labelOnly="1" grandRow="1" outline="0" fieldPosition="0"/>
    </format>
    <format dxfId="7590">
      <pivotArea dataOnly="0" labelOnly="1" outline="0" fieldPosition="0">
        <references count="1">
          <reference field="12" count="0"/>
        </references>
      </pivotArea>
    </format>
    <format dxfId="7589">
      <pivotArea grandRow="1" outline="0" collapsedLevelsAreSubtotals="1" fieldPosition="0"/>
    </format>
    <format dxfId="7588">
      <pivotArea dataOnly="0" labelOnly="1" grandRow="1" outline="0" fieldPosition="0"/>
    </format>
    <format dxfId="7587">
      <pivotArea outline="0" collapsedLevelsAreSubtotals="1" fieldPosition="0"/>
    </format>
    <format dxfId="7586">
      <pivotArea dataOnly="0" labelOnly="1" grandRow="1" outline="0" fieldPosition="0"/>
    </format>
    <format dxfId="7585">
      <pivotArea dataOnly="0" labelOnly="1" outline="0" fieldPosition="0">
        <references count="1">
          <reference field="12" count="0"/>
        </references>
      </pivotArea>
    </format>
    <format dxfId="7584">
      <pivotArea dataOnly="0" labelOnly="1" grandCol="1" outline="0" fieldPosition="0"/>
    </format>
    <format dxfId="7583">
      <pivotArea outline="0" collapsedLevelsAreSubtotals="1" fieldPosition="0"/>
    </format>
    <format dxfId="7582">
      <pivotArea dataOnly="0" labelOnly="1" grandRow="1" outline="0" fieldPosition="0"/>
    </format>
    <format dxfId="7581">
      <pivotArea dataOnly="0" labelOnly="1" outline="0" fieldPosition="0">
        <references count="1">
          <reference field="12" count="0"/>
        </references>
      </pivotArea>
    </format>
    <format dxfId="7580">
      <pivotArea dataOnly="0" labelOnly="1" grandCol="1" outline="0" fieldPosition="0"/>
    </format>
    <format dxfId="7579">
      <pivotArea outline="0" collapsedLevelsAreSubtotals="1" fieldPosition="0"/>
    </format>
    <format dxfId="7578">
      <pivotArea dataOnly="0" labelOnly="1" grandRow="1" outline="0" fieldPosition="0"/>
    </format>
    <format dxfId="7577">
      <pivotArea dataOnly="0" labelOnly="1" outline="0" fieldPosition="0">
        <references count="1">
          <reference field="12" count="0"/>
        </references>
      </pivotArea>
    </format>
    <format dxfId="7576">
      <pivotArea dataOnly="0" labelOnly="1" grandCol="1" outline="0" fieldPosition="0"/>
    </format>
    <format dxfId="7575">
      <pivotArea dataOnly="0" labelOnly="1" outline="0" fieldPosition="0">
        <references count="1">
          <reference field="12" count="0"/>
        </references>
      </pivotArea>
    </format>
    <format dxfId="7574">
      <pivotArea dataOnly="0" labelOnly="1" grandCol="1" outline="0" fieldPosition="0"/>
    </format>
    <format dxfId="7573">
      <pivotArea grandRow="1" outline="0" collapsedLevelsAreSubtotals="1" fieldPosition="0"/>
    </format>
    <format dxfId="7572">
      <pivotArea dataOnly="0" labelOnly="1" grandRow="1" outline="0" fieldPosition="0"/>
    </format>
    <format dxfId="7571">
      <pivotArea outline="0" collapsedLevelsAreSubtotals="1" fieldPosition="0"/>
    </format>
    <format dxfId="7570">
      <pivotArea dataOnly="0" labelOnly="1" grandRow="1" outline="0" fieldPosition="0"/>
    </format>
    <format dxfId="7569">
      <pivotArea dataOnly="0" labelOnly="1" outline="0" fieldPosition="0">
        <references count="1">
          <reference field="12" count="0"/>
        </references>
      </pivotArea>
    </format>
    <format dxfId="7568">
      <pivotArea dataOnly="0" labelOnly="1" grandCol="1" outline="0" fieldPosition="0"/>
    </format>
    <format dxfId="7567">
      <pivotArea outline="0" collapsedLevelsAreSubtotals="1" fieldPosition="0"/>
    </format>
    <format dxfId="7566">
      <pivotArea field="13" type="button" dataOnly="0" labelOnly="1" outline="0" axis="axisRow" fieldPosition="0"/>
    </format>
    <format dxfId="7565">
      <pivotArea dataOnly="0" labelOnly="1" outline="0" fieldPosition="0">
        <references count="1">
          <reference field="13" count="0"/>
        </references>
      </pivotArea>
    </format>
    <format dxfId="7564">
      <pivotArea dataOnly="0" labelOnly="1" grandRow="1" outline="0" fieldPosition="0"/>
    </format>
    <format dxfId="7563">
      <pivotArea dataOnly="0" labelOnly="1" outline="0" fieldPosition="0">
        <references count="1">
          <reference field="12" count="0"/>
        </references>
      </pivotArea>
    </format>
    <format dxfId="7562">
      <pivotArea dataOnly="0" labelOnly="1" grandCol="1" outline="0" fieldPosition="0"/>
    </format>
    <format dxfId="7561">
      <pivotArea outline="0" collapsedLevelsAreSubtotals="1" fieldPosition="0"/>
    </format>
    <format dxfId="7560">
      <pivotArea field="13" type="button" dataOnly="0" labelOnly="1" outline="0" axis="axisRow" fieldPosition="0"/>
    </format>
    <format dxfId="7559">
      <pivotArea dataOnly="0" labelOnly="1" outline="0" fieldPosition="0">
        <references count="1">
          <reference field="13" count="0"/>
        </references>
      </pivotArea>
    </format>
    <format dxfId="7558">
      <pivotArea dataOnly="0" labelOnly="1" grandRow="1" outline="0" fieldPosition="0"/>
    </format>
    <format dxfId="7557">
      <pivotArea dataOnly="0" labelOnly="1" outline="0" fieldPosition="0">
        <references count="1">
          <reference field="12" count="0"/>
        </references>
      </pivotArea>
    </format>
    <format dxfId="7556">
      <pivotArea dataOnly="0" labelOnly="1" grandCol="1" outline="0" fieldPosition="0"/>
    </format>
    <format dxfId="7555">
      <pivotArea outline="0" collapsedLevelsAreSubtotals="1" fieldPosition="0"/>
    </format>
    <format dxfId="7554">
      <pivotArea field="13" type="button" dataOnly="0" labelOnly="1" outline="0" axis="axisRow" fieldPosition="0"/>
    </format>
    <format dxfId="7553">
      <pivotArea dataOnly="0" labelOnly="1" outline="0" fieldPosition="0">
        <references count="1">
          <reference field="13" count="0"/>
        </references>
      </pivotArea>
    </format>
    <format dxfId="7552">
      <pivotArea dataOnly="0" labelOnly="1" grandRow="1" outline="0" fieldPosition="0"/>
    </format>
    <format dxfId="7551">
      <pivotArea dataOnly="0" labelOnly="1" outline="0" fieldPosition="0">
        <references count="1">
          <reference field="12" count="0"/>
        </references>
      </pivotArea>
    </format>
    <format dxfId="7550">
      <pivotArea dataOnly="0" labelOnly="1" grandCol="1" outline="0" fieldPosition="0"/>
    </format>
    <format dxfId="7549">
      <pivotArea outline="0" collapsedLevelsAreSubtotals="1" fieldPosition="0"/>
    </format>
    <format dxfId="7548">
      <pivotArea field="13" type="button" dataOnly="0" labelOnly="1" outline="0" axis="axisRow" fieldPosition="0"/>
    </format>
    <format dxfId="7547">
      <pivotArea dataOnly="0" labelOnly="1" outline="0" fieldPosition="0">
        <references count="1">
          <reference field="13" count="0"/>
        </references>
      </pivotArea>
    </format>
    <format dxfId="7546">
      <pivotArea dataOnly="0" labelOnly="1" grandRow="1" outline="0" fieldPosition="0"/>
    </format>
    <format dxfId="7545">
      <pivotArea dataOnly="0" labelOnly="1" outline="0" fieldPosition="0">
        <references count="1">
          <reference field="12" count="0"/>
        </references>
      </pivotArea>
    </format>
    <format dxfId="7544">
      <pivotArea dataOnly="0" labelOnly="1" grandCol="1" outline="0" fieldPosition="0"/>
    </format>
    <format dxfId="7543">
      <pivotArea grandRow="1" outline="0" collapsedLevelsAreSubtotals="1" fieldPosition="0"/>
    </format>
    <format dxfId="7542">
      <pivotArea dataOnly="0" labelOnly="1" grandRow="1" outline="0" fieldPosition="0"/>
    </format>
    <format dxfId="7541">
      <pivotArea grandRow="1" outline="0" collapsedLevelsAreSubtotals="1" fieldPosition="0"/>
    </format>
    <format dxfId="7540">
      <pivotArea dataOnly="0" labelOnly="1" grandRow="1" outline="0" fieldPosition="0"/>
    </format>
    <format dxfId="7539">
      <pivotArea outline="0" collapsedLevelsAreSubtotals="1" fieldPosition="0"/>
    </format>
    <format dxfId="7538">
      <pivotArea field="13" type="button" dataOnly="0" labelOnly="1" outline="0" axis="axisRow" fieldPosition="0"/>
    </format>
    <format dxfId="7537">
      <pivotArea dataOnly="0" labelOnly="1" outline="0" fieldPosition="0">
        <references count="1">
          <reference field="13" count="17">
            <x v="0"/>
            <x v="1"/>
            <x v="2"/>
            <x v="3"/>
            <x v="4"/>
            <x v="5"/>
            <x v="6"/>
            <x v="7"/>
            <x v="8"/>
            <x v="9"/>
            <x v="10"/>
            <x v="11"/>
            <x v="13"/>
            <x v="14"/>
            <x v="15"/>
            <x v="16"/>
            <x v="17"/>
          </reference>
        </references>
      </pivotArea>
    </format>
    <format dxfId="7536">
      <pivotArea dataOnly="0" labelOnly="1" grandRow="1" outline="0" fieldPosition="0"/>
    </format>
    <format dxfId="7535">
      <pivotArea dataOnly="0" labelOnly="1" outline="0" fieldPosition="0">
        <references count="1">
          <reference field="12" count="0"/>
        </references>
      </pivotArea>
    </format>
    <format dxfId="7534">
      <pivotArea dataOnly="0" labelOnly="1" grandCol="1" outline="0" fieldPosition="0"/>
    </format>
    <format dxfId="7533">
      <pivotArea outline="0" collapsedLevelsAreSubtotals="1" fieldPosition="0"/>
    </format>
    <format dxfId="7532">
      <pivotArea field="13" type="button" dataOnly="0" labelOnly="1" outline="0" axis="axisRow" fieldPosition="0"/>
    </format>
    <format dxfId="7531">
      <pivotArea dataOnly="0" labelOnly="1" outline="0" fieldPosition="0">
        <references count="1">
          <reference field="13" count="17">
            <x v="0"/>
            <x v="1"/>
            <x v="2"/>
            <x v="3"/>
            <x v="4"/>
            <x v="5"/>
            <x v="6"/>
            <x v="7"/>
            <x v="8"/>
            <x v="9"/>
            <x v="10"/>
            <x v="11"/>
            <x v="13"/>
            <x v="14"/>
            <x v="15"/>
            <x v="16"/>
            <x v="17"/>
          </reference>
        </references>
      </pivotArea>
    </format>
    <format dxfId="7530">
      <pivotArea dataOnly="0" labelOnly="1" grandRow="1" outline="0" fieldPosition="0"/>
    </format>
    <format dxfId="7529">
      <pivotArea dataOnly="0" labelOnly="1" outline="0" fieldPosition="0">
        <references count="1">
          <reference field="12" count="0"/>
        </references>
      </pivotArea>
    </format>
    <format dxfId="7528">
      <pivotArea dataOnly="0" labelOnly="1" grandCol="1" outline="0" fieldPosition="0"/>
    </format>
    <format dxfId="7527">
      <pivotArea outline="0" collapsedLevelsAreSubtotals="1" fieldPosition="0"/>
    </format>
    <format dxfId="7526">
      <pivotArea field="13" type="button" dataOnly="0" labelOnly="1" outline="0" axis="axisRow" fieldPosition="0"/>
    </format>
    <format dxfId="7525">
      <pivotArea dataOnly="0" labelOnly="1" outline="0" fieldPosition="0">
        <references count="1">
          <reference field="13" count="17">
            <x v="0"/>
            <x v="1"/>
            <x v="2"/>
            <x v="3"/>
            <x v="4"/>
            <x v="5"/>
            <x v="6"/>
            <x v="7"/>
            <x v="8"/>
            <x v="9"/>
            <x v="10"/>
            <x v="11"/>
            <x v="13"/>
            <x v="14"/>
            <x v="15"/>
            <x v="16"/>
            <x v="17"/>
          </reference>
        </references>
      </pivotArea>
    </format>
    <format dxfId="7524">
      <pivotArea dataOnly="0" labelOnly="1" grandRow="1" outline="0" fieldPosition="0"/>
    </format>
    <format dxfId="7523">
      <pivotArea dataOnly="0" labelOnly="1" outline="0" fieldPosition="0">
        <references count="1">
          <reference field="12" count="0"/>
        </references>
      </pivotArea>
    </format>
    <format dxfId="7522">
      <pivotArea dataOnly="0" labelOnly="1" grandCol="1" outline="0" fieldPosition="0"/>
    </format>
    <format dxfId="7521">
      <pivotArea grandRow="1" outline="0" collapsedLevelsAreSubtotals="1" fieldPosition="0"/>
    </format>
    <format dxfId="7520">
      <pivotArea dataOnly="0" labelOnly="1" grandRow="1" outline="0" fieldPosition="0"/>
    </format>
    <format dxfId="7519">
      <pivotArea field="13" type="button" dataOnly="0" labelOnly="1" outline="0" axis="axisRow" fieldPosition="0"/>
    </format>
    <format dxfId="7518">
      <pivotArea dataOnly="0" labelOnly="1" outline="0" fieldPosition="0">
        <references count="1">
          <reference field="12" count="0"/>
        </references>
      </pivotArea>
    </format>
    <format dxfId="7517">
      <pivotArea dataOnly="0" labelOnly="1" grandCol="1" outline="0" fieldPosition="0"/>
    </format>
    <format dxfId="7516">
      <pivotArea outline="0" fieldPosition="0">
        <references count="1">
          <reference field="4294967294" count="1">
            <x v="0"/>
          </reference>
        </references>
      </pivotArea>
    </format>
    <format dxfId="7515">
      <pivotArea outline="0" collapsedLevelsAreSubtotals="1" fieldPosition="0"/>
    </format>
    <format dxfId="7514">
      <pivotArea field="13" type="button" dataOnly="0" labelOnly="1" outline="0" axis="axisRow" fieldPosition="0"/>
    </format>
    <format dxfId="7513">
      <pivotArea dataOnly="0" labelOnly="1" outline="0" fieldPosition="0">
        <references count="1">
          <reference field="13" count="8">
            <x v="1"/>
            <x v="2"/>
            <x v="3"/>
            <x v="4"/>
            <x v="5"/>
            <x v="8"/>
            <x v="9"/>
            <x v="11"/>
          </reference>
        </references>
      </pivotArea>
    </format>
    <format dxfId="7512">
      <pivotArea dataOnly="0" labelOnly="1" grandRow="1" outline="0" fieldPosition="0"/>
    </format>
    <format dxfId="7511">
      <pivotArea dataOnly="0" labelOnly="1" outline="0" fieldPosition="0">
        <references count="1">
          <reference field="12" count="0"/>
        </references>
      </pivotArea>
    </format>
    <format dxfId="7510">
      <pivotArea dataOnly="0" labelOnly="1" grandCol="1" outline="0" fieldPosition="0"/>
    </format>
    <format dxfId="7509">
      <pivotArea outline="0" collapsedLevelsAreSubtotals="1" fieldPosition="0"/>
    </format>
    <format dxfId="7508">
      <pivotArea field="13" type="button" dataOnly="0" labelOnly="1" outline="0" axis="axisRow" fieldPosition="0"/>
    </format>
    <format dxfId="7507">
      <pivotArea dataOnly="0" labelOnly="1" outline="0" fieldPosition="0">
        <references count="1">
          <reference field="13" count="10">
            <x v="1"/>
            <x v="2"/>
            <x v="3"/>
            <x v="4"/>
            <x v="5"/>
            <x v="6"/>
            <x v="8"/>
            <x v="9"/>
            <x v="11"/>
            <x v="16"/>
          </reference>
        </references>
      </pivotArea>
    </format>
    <format dxfId="7506">
      <pivotArea dataOnly="0" labelOnly="1" grandRow="1" outline="0" fieldPosition="0"/>
    </format>
    <format dxfId="7505">
      <pivotArea dataOnly="0" labelOnly="1" outline="0" fieldPosition="0">
        <references count="1">
          <reference field="12" count="0"/>
        </references>
      </pivotArea>
    </format>
    <format dxfId="7504">
      <pivotArea dataOnly="0" labelOnly="1" grandCol="1" outline="0" fieldPosition="0"/>
    </format>
    <format dxfId="7503">
      <pivotArea outline="0" collapsedLevelsAreSubtotals="1" fieldPosition="0"/>
    </format>
    <format dxfId="7502">
      <pivotArea field="13" type="button" dataOnly="0" labelOnly="1" outline="0" axis="axisRow" fieldPosition="0"/>
    </format>
    <format dxfId="7501">
      <pivotArea dataOnly="0" labelOnly="1" outline="0" fieldPosition="0">
        <references count="1">
          <reference field="13" count="10">
            <x v="1"/>
            <x v="2"/>
            <x v="3"/>
            <x v="4"/>
            <x v="5"/>
            <x v="6"/>
            <x v="8"/>
            <x v="9"/>
            <x v="11"/>
            <x v="16"/>
          </reference>
        </references>
      </pivotArea>
    </format>
    <format dxfId="7500">
      <pivotArea dataOnly="0" labelOnly="1" grandRow="1" outline="0" fieldPosition="0"/>
    </format>
    <format dxfId="7499">
      <pivotArea dataOnly="0" labelOnly="1" outline="0" fieldPosition="0">
        <references count="1">
          <reference field="12" count="0"/>
        </references>
      </pivotArea>
    </format>
    <format dxfId="7498">
      <pivotArea dataOnly="0" labelOnly="1" grandCol="1" outline="0" fieldPosition="0"/>
    </format>
    <format dxfId="7497">
      <pivotArea field="13" type="button" dataOnly="0" labelOnly="1" outline="0" axis="axisRow" fieldPosition="0"/>
    </format>
    <format dxfId="7496">
      <pivotArea dataOnly="0" labelOnly="1" outline="0" fieldPosition="0">
        <references count="1">
          <reference field="12" count="0"/>
        </references>
      </pivotArea>
    </format>
    <format dxfId="7495">
      <pivotArea dataOnly="0" labelOnly="1" grandCol="1" outline="0" fieldPosition="0"/>
    </format>
    <format dxfId="7494">
      <pivotArea grandRow="1" outline="0" collapsedLevelsAreSubtotals="1" fieldPosition="0"/>
    </format>
    <format dxfId="7493">
      <pivotArea dataOnly="0" labelOnly="1" grandRow="1" outline="0" fieldPosition="0"/>
    </format>
    <format dxfId="7492">
      <pivotArea outline="0" collapsedLevelsAreSubtotals="1" fieldPosition="0"/>
    </format>
    <format dxfId="7491">
      <pivotArea field="13" type="button" dataOnly="0" labelOnly="1" outline="0" axis="axisRow" fieldPosition="0"/>
    </format>
    <format dxfId="7490">
      <pivotArea dataOnly="0" labelOnly="1" outline="0" fieldPosition="0">
        <references count="1">
          <reference field="13" count="10">
            <x v="1"/>
            <x v="2"/>
            <x v="3"/>
            <x v="4"/>
            <x v="5"/>
            <x v="6"/>
            <x v="8"/>
            <x v="9"/>
            <x v="11"/>
            <x v="16"/>
          </reference>
        </references>
      </pivotArea>
    </format>
    <format dxfId="7489">
      <pivotArea dataOnly="0" labelOnly="1" grandRow="1" outline="0" fieldPosition="0"/>
    </format>
    <format dxfId="7488">
      <pivotArea dataOnly="0" labelOnly="1" outline="0" fieldPosition="0">
        <references count="1">
          <reference field="12" count="0"/>
        </references>
      </pivotArea>
    </format>
    <format dxfId="7487">
      <pivotArea dataOnly="0" labelOnly="1" grandCol="1" outline="0" fieldPosition="0"/>
    </format>
    <format dxfId="7486">
      <pivotArea outline="0" collapsedLevelsAreSubtotals="1" fieldPosition="0"/>
    </format>
    <format dxfId="7485">
      <pivotArea field="13" type="button" dataOnly="0" labelOnly="1" outline="0" axis="axisRow" fieldPosition="0"/>
    </format>
    <format dxfId="7484">
      <pivotArea dataOnly="0" labelOnly="1" outline="0" fieldPosition="0">
        <references count="1">
          <reference field="13" count="10">
            <x v="1"/>
            <x v="2"/>
            <x v="3"/>
            <x v="4"/>
            <x v="5"/>
            <x v="6"/>
            <x v="8"/>
            <x v="9"/>
            <x v="11"/>
            <x v="16"/>
          </reference>
        </references>
      </pivotArea>
    </format>
    <format dxfId="7483">
      <pivotArea dataOnly="0" labelOnly="1" grandRow="1" outline="0" fieldPosition="0"/>
    </format>
    <format dxfId="7482">
      <pivotArea dataOnly="0" labelOnly="1" outline="0" fieldPosition="0">
        <references count="1">
          <reference field="12" count="0"/>
        </references>
      </pivotArea>
    </format>
    <format dxfId="7481">
      <pivotArea dataOnly="0" labelOnly="1" grandCol="1" outline="0" fieldPosition="0"/>
    </format>
    <format dxfId="7480">
      <pivotArea outline="0" collapsedLevelsAreSubtotals="1" fieldPosition="0"/>
    </format>
    <format dxfId="7479">
      <pivotArea field="13" type="button" dataOnly="0" labelOnly="1" outline="0" axis="axisRow" fieldPosition="0"/>
    </format>
    <format dxfId="7478">
      <pivotArea dataOnly="0" labelOnly="1" outline="0" fieldPosition="0">
        <references count="1">
          <reference field="13" count="11">
            <x v="1"/>
            <x v="2"/>
            <x v="3"/>
            <x v="4"/>
            <x v="5"/>
            <x v="6"/>
            <x v="8"/>
            <x v="9"/>
            <x v="11"/>
            <x v="15"/>
            <x v="16"/>
          </reference>
        </references>
      </pivotArea>
    </format>
    <format dxfId="7477">
      <pivotArea dataOnly="0" labelOnly="1" grandRow="1" outline="0" fieldPosition="0"/>
    </format>
    <format dxfId="7476">
      <pivotArea dataOnly="0" labelOnly="1" outline="0" fieldPosition="0">
        <references count="1">
          <reference field="12" count="0"/>
        </references>
      </pivotArea>
    </format>
    <format dxfId="7475">
      <pivotArea dataOnly="0" labelOnly="1" grandCol="1" outline="0" fieldPosition="0"/>
    </format>
    <format dxfId="7474">
      <pivotArea field="13" type="button" dataOnly="0" labelOnly="1" outline="0" axis="axisRow" fieldPosition="0"/>
    </format>
    <format dxfId="7473">
      <pivotArea dataOnly="0" labelOnly="1" outline="0" fieldPosition="0">
        <references count="1">
          <reference field="12" count="0"/>
        </references>
      </pivotArea>
    </format>
    <format dxfId="7472">
      <pivotArea dataOnly="0" labelOnly="1" grandCol="1" outline="0" fieldPosition="0"/>
    </format>
    <format dxfId="7471">
      <pivotArea dataOnly="0" labelOnly="1" grandRow="1" outline="0" fieldPosition="0"/>
    </format>
    <format dxfId="7470">
      <pivotArea outline="0" collapsedLevelsAreSubtotals="1" fieldPosition="0"/>
    </format>
    <format dxfId="7469">
      <pivotArea field="13" type="button" dataOnly="0" labelOnly="1" outline="0" axis="axisRow" fieldPosition="0"/>
    </format>
    <format dxfId="7468">
      <pivotArea dataOnly="0" labelOnly="1" outline="0" fieldPosition="0">
        <references count="1">
          <reference field="13" count="11">
            <x v="1"/>
            <x v="2"/>
            <x v="3"/>
            <x v="4"/>
            <x v="5"/>
            <x v="6"/>
            <x v="8"/>
            <x v="9"/>
            <x v="11"/>
            <x v="15"/>
            <x v="16"/>
          </reference>
        </references>
      </pivotArea>
    </format>
    <format dxfId="7467">
      <pivotArea dataOnly="0" labelOnly="1" grandRow="1" outline="0" fieldPosition="0"/>
    </format>
    <format dxfId="7466">
      <pivotArea dataOnly="0" labelOnly="1" outline="0" fieldPosition="0">
        <references count="1">
          <reference field="12" count="0"/>
        </references>
      </pivotArea>
    </format>
    <format dxfId="7465">
      <pivotArea dataOnly="0" labelOnly="1" grandCol="1" outline="0" fieldPosition="0"/>
    </format>
    <format dxfId="7464">
      <pivotArea dataOnly="0" labelOnly="1" outline="0" fieldPosition="0">
        <references count="1">
          <reference field="13" count="11">
            <x v="1"/>
            <x v="2"/>
            <x v="3"/>
            <x v="4"/>
            <x v="5"/>
            <x v="6"/>
            <x v="8"/>
            <x v="9"/>
            <x v="11"/>
            <x v="15"/>
            <x v="16"/>
          </reference>
        </references>
      </pivotArea>
    </format>
    <format dxfId="7463">
      <pivotArea outline="0" collapsedLevelsAreSubtotals="1" fieldPosition="0"/>
    </format>
    <format dxfId="7462">
      <pivotArea field="13" type="button" dataOnly="0" labelOnly="1" outline="0" axis="axisRow" fieldPosition="0"/>
    </format>
    <format dxfId="7461">
      <pivotArea dataOnly="0" labelOnly="1" outline="0" fieldPosition="0">
        <references count="1">
          <reference field="13" count="11">
            <x v="1"/>
            <x v="2"/>
            <x v="3"/>
            <x v="4"/>
            <x v="5"/>
            <x v="7"/>
            <x v="8"/>
            <x v="9"/>
            <x v="11"/>
            <x v="15"/>
            <x v="16"/>
          </reference>
        </references>
      </pivotArea>
    </format>
    <format dxfId="7460">
      <pivotArea dataOnly="0" labelOnly="1" grandRow="1" outline="0" fieldPosition="0"/>
    </format>
    <format dxfId="7459">
      <pivotArea dataOnly="0" labelOnly="1" outline="0" fieldPosition="0">
        <references count="1">
          <reference field="12" count="0"/>
        </references>
      </pivotArea>
    </format>
    <format dxfId="7458">
      <pivotArea dataOnly="0" labelOnly="1" grandCol="1" outline="0" fieldPosition="0"/>
    </format>
    <format dxfId="7457">
      <pivotArea outline="0" collapsedLevelsAreSubtotals="1" fieldPosition="0"/>
    </format>
    <format dxfId="7456">
      <pivotArea dataOnly="0" labelOnly="1" outline="0" fieldPosition="0">
        <references count="1">
          <reference field="13" count="15">
            <x v="1"/>
            <x v="2"/>
            <x v="3"/>
            <x v="4"/>
            <x v="5"/>
            <x v="6"/>
            <x v="7"/>
            <x v="8"/>
            <x v="9"/>
            <x v="10"/>
            <x v="11"/>
            <x v="12"/>
            <x v="13"/>
            <x v="15"/>
            <x v="16"/>
          </reference>
        </references>
      </pivotArea>
    </format>
    <format dxfId="7455">
      <pivotArea dataOnly="0" labelOnly="1" grandRow="1" outline="0" fieldPosition="0"/>
    </format>
    <format dxfId="7454">
      <pivotArea outline="0" collapsedLevelsAreSubtotals="1" fieldPosition="0"/>
    </format>
    <format dxfId="7453">
      <pivotArea dataOnly="0" labelOnly="1" outline="0" fieldPosition="0">
        <references count="1">
          <reference field="13" count="14">
            <x v="1"/>
            <x v="2"/>
            <x v="3"/>
            <x v="4"/>
            <x v="5"/>
            <x v="6"/>
            <x v="8"/>
            <x v="9"/>
            <x v="10"/>
            <x v="11"/>
            <x v="12"/>
            <x v="13"/>
            <x v="15"/>
            <x v="16"/>
          </reference>
        </references>
      </pivotArea>
    </format>
    <format dxfId="7452">
      <pivotArea dataOnly="0" labelOnly="1" grandRow="1" outline="0" fieldPosition="0"/>
    </format>
    <format dxfId="7451">
      <pivotArea field="13" type="button" dataOnly="0" labelOnly="1" outline="0" axis="axisRow" fieldPosition="0"/>
    </format>
    <format dxfId="7450">
      <pivotArea dataOnly="0" labelOnly="1" outline="0" fieldPosition="0">
        <references count="1">
          <reference field="12" count="0"/>
        </references>
      </pivotArea>
    </format>
    <format dxfId="7449">
      <pivotArea dataOnly="0" labelOnly="1" grandCol="1" outline="0" fieldPosition="0"/>
    </format>
    <format dxfId="7448">
      <pivotArea field="13" type="button" dataOnly="0" labelOnly="1" outline="0" axis="axisRow" fieldPosition="0"/>
    </format>
    <format dxfId="7447">
      <pivotArea dataOnly="0" labelOnly="1" outline="0" fieldPosition="0">
        <references count="1">
          <reference field="12" count="0"/>
        </references>
      </pivotArea>
    </format>
    <format dxfId="7446">
      <pivotArea dataOnly="0" labelOnly="1" grandCol="1" outline="0" fieldPosition="0"/>
    </format>
    <format dxfId="7445">
      <pivotArea field="13" type="button" dataOnly="0" labelOnly="1" outline="0" axis="axisRow" fieldPosition="0"/>
    </format>
    <format dxfId="7444">
      <pivotArea dataOnly="0" labelOnly="1" outline="0" fieldPosition="0">
        <references count="1">
          <reference field="12" count="0"/>
        </references>
      </pivotArea>
    </format>
    <format dxfId="7443">
      <pivotArea dataOnly="0" labelOnly="1" grandCol="1" outline="0" fieldPosition="0"/>
    </format>
    <format dxfId="7442">
      <pivotArea outline="0" fieldPosition="0">
        <references count="1">
          <reference field="13" count="14" selected="0">
            <x v="1"/>
            <x v="2"/>
            <x v="3"/>
            <x v="4"/>
            <x v="5"/>
            <x v="6"/>
            <x v="8"/>
            <x v="9"/>
            <x v="10"/>
            <x v="11"/>
            <x v="12"/>
            <x v="13"/>
            <x v="15"/>
            <x v="16"/>
          </reference>
        </references>
      </pivotArea>
    </format>
    <format dxfId="7441">
      <pivotArea dataOnly="0" labelOnly="1" outline="0" fieldPosition="0">
        <references count="1">
          <reference field="13" count="14">
            <x v="1"/>
            <x v="2"/>
            <x v="3"/>
            <x v="4"/>
            <x v="5"/>
            <x v="6"/>
            <x v="8"/>
            <x v="9"/>
            <x v="10"/>
            <x v="11"/>
            <x v="12"/>
            <x v="13"/>
            <x v="15"/>
            <x v="16"/>
          </reference>
        </references>
      </pivotArea>
    </format>
    <format dxfId="7440">
      <pivotArea dataOnly="0" labelOnly="1" outline="0" fieldPosition="0">
        <references count="1">
          <reference field="13" count="10">
            <x v="0"/>
            <x v="1"/>
            <x v="3"/>
            <x v="4"/>
            <x v="5"/>
            <x v="7"/>
            <x v="8"/>
            <x v="9"/>
            <x v="11"/>
            <x v="15"/>
          </reference>
        </references>
      </pivotArea>
    </format>
    <format dxfId="7439">
      <pivotArea dataOnly="0" labelOnly="1" outline="0" fieldPosition="0">
        <references count="1">
          <reference field="13" count="10">
            <x v="0"/>
            <x v="1"/>
            <x v="3"/>
            <x v="4"/>
            <x v="5"/>
            <x v="7"/>
            <x v="8"/>
            <x v="9"/>
            <x v="11"/>
            <x v="15"/>
          </reference>
        </references>
      </pivotArea>
    </format>
    <format dxfId="7438">
      <pivotArea dataOnly="0" labelOnly="1" outline="0" fieldPosition="0">
        <references count="1">
          <reference field="13" count="10">
            <x v="0"/>
            <x v="1"/>
            <x v="3"/>
            <x v="4"/>
            <x v="5"/>
            <x v="7"/>
            <x v="8"/>
            <x v="9"/>
            <x v="11"/>
            <x v="15"/>
          </reference>
        </references>
      </pivotArea>
    </format>
    <format dxfId="7437">
      <pivotArea type="all" dataOnly="0" outline="0" fieldPosition="0"/>
    </format>
    <format dxfId="7436">
      <pivotArea type="origin" dataOnly="0" labelOnly="1" outline="0" fieldPosition="0"/>
    </format>
    <format dxfId="7435">
      <pivotArea field="12" type="button" dataOnly="0" labelOnly="1" outline="0" axis="axisCol" fieldPosition="0"/>
    </format>
    <format dxfId="7434">
      <pivotArea type="topRight" dataOnly="0" labelOnly="1" outline="0" fieldPosition="0"/>
    </format>
    <format dxfId="7433">
      <pivotArea type="all" dataOnly="0" outline="0" fieldPosition="0"/>
    </format>
    <format dxfId="7432">
      <pivotArea type="origin" dataOnly="0" labelOnly="1" outline="0" fieldPosition="0"/>
    </format>
    <format dxfId="7431">
      <pivotArea field="12" type="button" dataOnly="0" labelOnly="1" outline="0" axis="axisCol" fieldPosition="0"/>
    </format>
    <format dxfId="7430">
      <pivotArea type="topRight" dataOnly="0" labelOnly="1" outline="0" fieldPosition="0"/>
    </format>
    <format dxfId="7429">
      <pivotArea outline="0" collapsedLevelsAreSubtotals="1" fieldPosition="0"/>
    </format>
    <format dxfId="7428">
      <pivotArea dataOnly="0" labelOnly="1" outline="0" fieldPosition="0">
        <references count="1">
          <reference field="13" count="10">
            <x v="0"/>
            <x v="1"/>
            <x v="3"/>
            <x v="4"/>
            <x v="5"/>
            <x v="7"/>
            <x v="8"/>
            <x v="9"/>
            <x v="11"/>
            <x v="15"/>
          </reference>
        </references>
      </pivotArea>
    </format>
    <format dxfId="7427">
      <pivotArea field="13" type="button" dataOnly="0" labelOnly="1" outline="0" axis="axisRow" fieldPosition="0"/>
    </format>
    <format dxfId="7426">
      <pivotArea dataOnly="0" labelOnly="1" outline="0" fieldPosition="0">
        <references count="1">
          <reference field="12" count="0"/>
        </references>
      </pivotArea>
    </format>
    <format dxfId="7425">
      <pivotArea dataOnly="0" labelOnly="1" grandCol="1" outline="0" fieldPosition="0"/>
    </format>
    <format dxfId="7424">
      <pivotArea grandRow="1" outline="0" collapsedLevelsAreSubtotals="1" fieldPosition="0"/>
    </format>
    <format dxfId="7423">
      <pivotArea dataOnly="0" labelOnly="1" grandRow="1" outline="0" fieldPosition="0"/>
    </format>
    <format dxfId="7422">
      <pivotArea outline="0" fieldPosition="0">
        <references count="1">
          <reference field="13" count="10" selected="0">
            <x v="0"/>
            <x v="1"/>
            <x v="3"/>
            <x v="4"/>
            <x v="5"/>
            <x v="7"/>
            <x v="8"/>
            <x v="9"/>
            <x v="11"/>
            <x v="15"/>
          </reference>
        </references>
      </pivotArea>
    </format>
    <format dxfId="7421">
      <pivotArea outline="0" fieldPosition="0">
        <references count="1">
          <reference field="13" count="10" selected="0">
            <x v="0"/>
            <x v="1"/>
            <x v="3"/>
            <x v="4"/>
            <x v="5"/>
            <x v="7"/>
            <x v="8"/>
            <x v="9"/>
            <x v="11"/>
            <x v="15"/>
          </reference>
        </references>
      </pivotArea>
    </format>
    <format dxfId="742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7981">
      <pivotArea dataOnly="0" labelOnly="1" grandCol="1" outline="0" fieldPosition="0"/>
    </format>
    <format dxfId="7980">
      <pivotArea dataOnly="0" labelOnly="1" grandCol="1" outline="0" fieldPosition="0"/>
    </format>
    <format dxfId="7979">
      <pivotArea dataOnly="0" labelOnly="1" grandCol="1" outline="0" fieldPosition="0"/>
    </format>
    <format dxfId="7978">
      <pivotArea outline="0" collapsedLevelsAreSubtotals="1" fieldPosition="0"/>
    </format>
    <format dxfId="7977">
      <pivotArea dataOnly="0" labelOnly="1" grandRow="1" outline="0" fieldPosition="0"/>
    </format>
    <format dxfId="7976">
      <pivotArea outline="0" collapsedLevelsAreSubtotals="1" fieldPosition="0"/>
    </format>
    <format dxfId="7975">
      <pivotArea dataOnly="0" labelOnly="1" grandRow="1" outline="0" fieldPosition="0"/>
    </format>
    <format dxfId="7974">
      <pivotArea type="all" dataOnly="0" outline="0" fieldPosition="0"/>
    </format>
    <format dxfId="7973">
      <pivotArea dataOnly="0" labelOnly="1" outline="0" fieldPosition="0">
        <references count="1">
          <reference field="12" count="0"/>
        </references>
      </pivotArea>
    </format>
    <format dxfId="7972">
      <pivotArea dataOnly="0" labelOnly="1" outline="0" fieldPosition="0">
        <references count="1">
          <reference field="12" count="0"/>
        </references>
      </pivotArea>
    </format>
    <format dxfId="7971">
      <pivotArea type="all" dataOnly="0" outline="0" fieldPosition="0"/>
    </format>
    <format dxfId="7970">
      <pivotArea grandCol="1" outline="0" collapsedLevelsAreSubtotals="1" fieldPosition="0"/>
    </format>
    <format dxfId="7969">
      <pivotArea grandRow="1" grandCol="1" outline="0" collapsedLevelsAreSubtotals="1" fieldPosition="0"/>
    </format>
    <format dxfId="7968">
      <pivotArea dataOnly="0" labelOnly="1" grandRow="1" outline="0" fieldPosition="0"/>
    </format>
    <format dxfId="7967">
      <pivotArea dataOnly="0" labelOnly="1" grandRow="1" outline="0" fieldPosition="0"/>
    </format>
    <format dxfId="7966">
      <pivotArea dataOnly="0" labelOnly="1" grandRow="1" outline="0" fieldPosition="0"/>
    </format>
    <format dxfId="7965">
      <pivotArea dataOnly="0" labelOnly="1" grandRow="1" outline="0" fieldPosition="0"/>
    </format>
    <format dxfId="7964">
      <pivotArea dataOnly="0" labelOnly="1" grandRow="1" outline="0" fieldPosition="0"/>
    </format>
    <format dxfId="7963">
      <pivotArea dataOnly="0" labelOnly="1" grandRow="1" outline="0" fieldPosition="0"/>
    </format>
    <format dxfId="7962">
      <pivotArea dataOnly="0" labelOnly="1" grandRow="1" outline="0" fieldPosition="0"/>
    </format>
    <format dxfId="7961">
      <pivotArea dataOnly="0" labelOnly="1" grandRow="1" outline="0" fieldPosition="0"/>
    </format>
    <format dxfId="7960">
      <pivotArea dataOnly="0" labelOnly="1" grandCol="1" outline="0" fieldPosition="0"/>
    </format>
    <format dxfId="7959">
      <pivotArea dataOnly="0" labelOnly="1" grandCol="1" outline="0" fieldPosition="0"/>
    </format>
    <format dxfId="7958">
      <pivotArea dataOnly="0" labelOnly="1" outline="0" fieldPosition="0">
        <references count="1">
          <reference field="23" count="0"/>
        </references>
      </pivotArea>
    </format>
    <format dxfId="7957">
      <pivotArea dataOnly="0" labelOnly="1" grandCol="1" outline="0" fieldPosition="0"/>
    </format>
    <format dxfId="7956">
      <pivotArea dataOnly="0" labelOnly="1" outline="0" fieldPosition="0">
        <references count="1">
          <reference field="23" count="0"/>
        </references>
      </pivotArea>
    </format>
    <format dxfId="7955">
      <pivotArea dataOnly="0" labelOnly="1" grandCol="1" outline="0" fieldPosition="0"/>
    </format>
    <format dxfId="7954">
      <pivotArea field="23" grandRow="1" outline="0" axis="axisCol" fieldPosition="0">
        <references count="1">
          <reference field="23" count="0" selected="0"/>
        </references>
      </pivotArea>
    </format>
    <format dxfId="7953">
      <pivotArea grandCol="1" outline="0" collapsedLevelsAreSubtotals="1" fieldPosition="0"/>
    </format>
    <format dxfId="7952">
      <pivotArea dataOnly="0" labelOnly="1" outline="0" fieldPosition="0">
        <references count="1">
          <reference field="23" count="0"/>
        </references>
      </pivotArea>
    </format>
    <format dxfId="7951">
      <pivotArea dataOnly="0" labelOnly="1" grandCol="1" outline="0" fieldPosition="0"/>
    </format>
    <format dxfId="7950">
      <pivotArea dataOnly="0" labelOnly="1" outline="0" fieldPosition="0">
        <references count="1">
          <reference field="23" count="0"/>
        </references>
      </pivotArea>
    </format>
    <format dxfId="7949">
      <pivotArea dataOnly="0" labelOnly="1" grandCol="1" outline="0" fieldPosition="0"/>
    </format>
    <format dxfId="7948">
      <pivotArea dataOnly="0" labelOnly="1" outline="0" fieldPosition="0">
        <references count="1">
          <reference field="23" count="0"/>
        </references>
      </pivotArea>
    </format>
    <format dxfId="7947">
      <pivotArea dataOnly="0" labelOnly="1" grandCol="1" outline="0" fieldPosition="0"/>
    </format>
    <format dxfId="7946">
      <pivotArea dataOnly="0" labelOnly="1" outline="0" fieldPosition="0">
        <references count="1">
          <reference field="23" count="0"/>
        </references>
      </pivotArea>
    </format>
    <format dxfId="7945">
      <pivotArea dataOnly="0" labelOnly="1" grandCol="1" outline="0" fieldPosition="0"/>
    </format>
    <format dxfId="7944">
      <pivotArea outline="0" collapsedLevelsAreSubtotals="1" fieldPosition="0"/>
    </format>
    <format dxfId="7943">
      <pivotArea dataOnly="0" labelOnly="1" grandRow="1" outline="0" fieldPosition="0"/>
    </format>
    <format dxfId="7942">
      <pivotArea dataOnly="0" labelOnly="1" outline="0" fieldPosition="0">
        <references count="1">
          <reference field="23" count="0"/>
        </references>
      </pivotArea>
    </format>
    <format dxfId="7941">
      <pivotArea dataOnly="0" labelOnly="1" grandCol="1" outline="0" fieldPosition="0"/>
    </format>
    <format dxfId="7940">
      <pivotArea outline="0" collapsedLevelsAreSubtotals="1" fieldPosition="0"/>
    </format>
    <format dxfId="7939">
      <pivotArea dataOnly="0" labelOnly="1" grandRow="1" outline="0" fieldPosition="0"/>
    </format>
    <format dxfId="7938">
      <pivotArea dataOnly="0" labelOnly="1" outline="0" fieldPosition="0">
        <references count="1">
          <reference field="23" count="0"/>
        </references>
      </pivotArea>
    </format>
    <format dxfId="7937">
      <pivotArea dataOnly="0" labelOnly="1" grandCol="1" outline="0" fieldPosition="0"/>
    </format>
    <format dxfId="7936">
      <pivotArea outline="0" collapsedLevelsAreSubtotals="1" fieldPosition="0"/>
    </format>
    <format dxfId="7935">
      <pivotArea dataOnly="0" labelOnly="1" grandRow="1" outline="0" fieldPosition="0"/>
    </format>
    <format dxfId="7934">
      <pivotArea dataOnly="0" labelOnly="1" outline="0" fieldPosition="0">
        <references count="1">
          <reference field="23" count="0"/>
        </references>
      </pivotArea>
    </format>
    <format dxfId="7933">
      <pivotArea dataOnly="0" labelOnly="1" grandCol="1" outline="0" fieldPosition="0"/>
    </format>
    <format dxfId="7932">
      <pivotArea outline="0" collapsedLevelsAreSubtotals="1" fieldPosition="0"/>
    </format>
    <format dxfId="7931">
      <pivotArea dataOnly="0" labelOnly="1" outline="0" fieldPosition="0">
        <references count="1">
          <reference field="23" count="0"/>
        </references>
      </pivotArea>
    </format>
    <format dxfId="7930">
      <pivotArea dataOnly="0" labelOnly="1" grandCol="1" outline="0" fieldPosition="0"/>
    </format>
    <format dxfId="7929">
      <pivotArea dataOnly="0" labelOnly="1" grandRow="1" outline="0" fieldPosition="0"/>
    </format>
    <format dxfId="7928">
      <pivotArea outline="0" collapsedLevelsAreSubtotals="1" fieldPosition="0"/>
    </format>
    <format dxfId="7927">
      <pivotArea dataOnly="0" labelOnly="1" grandRow="1" outline="0" fieldPosition="0"/>
    </format>
    <format dxfId="7926">
      <pivotArea dataOnly="0" labelOnly="1" outline="0" fieldPosition="0">
        <references count="1">
          <reference field="23" count="0"/>
        </references>
      </pivotArea>
    </format>
    <format dxfId="7925">
      <pivotArea dataOnly="0" labelOnly="1" grandCol="1" outline="0" fieldPosition="0"/>
    </format>
    <format dxfId="7924">
      <pivotArea dataOnly="0" labelOnly="1" outline="0" fieldPosition="0">
        <references count="1">
          <reference field="23" count="0"/>
        </references>
      </pivotArea>
    </format>
    <format dxfId="7923">
      <pivotArea dataOnly="0" labelOnly="1" grandCol="1" outline="0" fieldPosition="0"/>
    </format>
    <format dxfId="7922">
      <pivotArea dataOnly="0" labelOnly="1" grandRow="1" outline="0" fieldPosition="0"/>
    </format>
    <format dxfId="7921">
      <pivotArea outline="0" collapsedLevelsAreSubtotals="1" fieldPosition="0"/>
    </format>
    <format dxfId="7920">
      <pivotArea dataOnly="0" labelOnly="1" grandRow="1" outline="0" fieldPosition="0"/>
    </format>
    <format dxfId="7919">
      <pivotArea dataOnly="0" labelOnly="1" outline="0" fieldPosition="0">
        <references count="1">
          <reference field="23" count="0"/>
        </references>
      </pivotArea>
    </format>
    <format dxfId="7918">
      <pivotArea dataOnly="0" labelOnly="1" grandCol="1" outline="0" fieldPosition="0"/>
    </format>
    <format dxfId="7917">
      <pivotArea dataOnly="0" labelOnly="1" grandRow="1" outline="0" fieldPosition="0"/>
    </format>
    <format dxfId="7916">
      <pivotArea type="origin" dataOnly="0" labelOnly="1" outline="0" fieldPosition="0"/>
    </format>
    <format dxfId="7915">
      <pivotArea dataOnly="0" labelOnly="1" grandRow="1" outline="0" fieldPosition="0"/>
    </format>
    <format dxfId="7914">
      <pivotArea type="origin" dataOnly="0" labelOnly="1" outline="0" fieldPosition="0"/>
    </format>
    <format dxfId="7913">
      <pivotArea dataOnly="0" labelOnly="1" grandRow="1" outline="0" fieldPosition="0"/>
    </format>
    <format dxfId="7912">
      <pivotArea type="origin" dataOnly="0" labelOnly="1" outline="0" fieldPosition="0"/>
    </format>
    <format dxfId="7911">
      <pivotArea dataOnly="0" labelOnly="1" grandRow="1" outline="0" fieldPosition="0"/>
    </format>
    <format dxfId="7910">
      <pivotArea type="origin" dataOnly="0" labelOnly="1" outline="0" fieldPosition="0"/>
    </format>
    <format dxfId="7909">
      <pivotArea dataOnly="0" labelOnly="1" grandRow="1" outline="0" fieldPosition="0"/>
    </format>
    <format dxfId="7908">
      <pivotArea outline="0" collapsedLevelsAreSubtotals="1" fieldPosition="0"/>
    </format>
    <format dxfId="7907">
      <pivotArea dataOnly="0" labelOnly="1" grandRow="1" outline="0" fieldPosition="0"/>
    </format>
    <format dxfId="7906">
      <pivotArea dataOnly="0" labelOnly="1" outline="0" fieldPosition="0">
        <references count="1">
          <reference field="23" count="0"/>
        </references>
      </pivotArea>
    </format>
    <format dxfId="7905">
      <pivotArea dataOnly="0" labelOnly="1" grandCol="1" outline="0" fieldPosition="0"/>
    </format>
    <format dxfId="7904">
      <pivotArea outline="0" collapsedLevelsAreSubtotals="1" fieldPosition="0"/>
    </format>
    <format dxfId="7903">
      <pivotArea dataOnly="0" labelOnly="1" grandRow="1" outline="0" fieldPosition="0"/>
    </format>
    <format dxfId="7902">
      <pivotArea dataOnly="0" labelOnly="1" outline="0" fieldPosition="0">
        <references count="1">
          <reference field="23" count="0"/>
        </references>
      </pivotArea>
    </format>
    <format dxfId="7901">
      <pivotArea dataOnly="0" labelOnly="1" grandCol="1" outline="0" fieldPosition="0"/>
    </format>
    <format dxfId="7900">
      <pivotArea outline="0" collapsedLevelsAreSubtotals="1" fieldPosition="0"/>
    </format>
    <format dxfId="7899">
      <pivotArea dataOnly="0" labelOnly="1" grandRow="1" outline="0" fieldPosition="0"/>
    </format>
    <format dxfId="7898">
      <pivotArea dataOnly="0" labelOnly="1" outline="0" fieldPosition="0">
        <references count="1">
          <reference field="23" count="0"/>
        </references>
      </pivotArea>
    </format>
    <format dxfId="7897">
      <pivotArea dataOnly="0" labelOnly="1" grandCol="1" outline="0" fieldPosition="0"/>
    </format>
    <format dxfId="7896">
      <pivotArea dataOnly="0" labelOnly="1" outline="0" fieldPosition="0">
        <references count="1">
          <reference field="23" count="0"/>
        </references>
      </pivotArea>
    </format>
    <format dxfId="7895">
      <pivotArea dataOnly="0" labelOnly="1" grandCol="1" outline="0" fieldPosition="0"/>
    </format>
    <format dxfId="7894">
      <pivotArea outline="0" collapsedLevelsAreSubtotals="1" fieldPosition="0"/>
    </format>
    <format dxfId="7893">
      <pivotArea dataOnly="0" labelOnly="1" grandRow="1" outline="0" fieldPosition="0"/>
    </format>
    <format dxfId="7892">
      <pivotArea dataOnly="0" labelOnly="1" outline="0" fieldPosition="0">
        <references count="1">
          <reference field="23" count="0"/>
        </references>
      </pivotArea>
    </format>
    <format dxfId="7891">
      <pivotArea dataOnly="0" labelOnly="1" grandCol="1" outline="0" fieldPosition="0"/>
    </format>
    <format dxfId="7890">
      <pivotArea outline="0" collapsedLevelsAreSubtotals="1" fieldPosition="0"/>
    </format>
    <format dxfId="7889">
      <pivotArea dataOnly="0" labelOnly="1" grandRow="1" outline="0" fieldPosition="0"/>
    </format>
    <format dxfId="7888">
      <pivotArea dataOnly="0" labelOnly="1" outline="0" fieldPosition="0">
        <references count="1">
          <reference field="23" count="0"/>
        </references>
      </pivotArea>
    </format>
    <format dxfId="7887">
      <pivotArea dataOnly="0" labelOnly="1" grandCol="1" outline="0" fieldPosition="0"/>
    </format>
    <format dxfId="7886">
      <pivotArea dataOnly="0" labelOnly="1" outline="0" fieldPosition="0">
        <references count="1">
          <reference field="23" count="0"/>
        </references>
      </pivotArea>
    </format>
    <format dxfId="7885">
      <pivotArea dataOnly="0" labelOnly="1" grandCol="1" outline="0" fieldPosition="0"/>
    </format>
    <format dxfId="7884">
      <pivotArea type="all" dataOnly="0" outline="0" fieldPosition="0"/>
    </format>
    <format dxfId="7883">
      <pivotArea outline="0" collapsedLevelsAreSubtotals="1" fieldPosition="0"/>
    </format>
    <format dxfId="7882">
      <pivotArea type="origin" dataOnly="0" labelOnly="1" outline="0" fieldPosition="0"/>
    </format>
    <format dxfId="7881">
      <pivotArea field="23" type="button" dataOnly="0" labelOnly="1" outline="0" axis="axisCol" fieldPosition="0"/>
    </format>
    <format dxfId="7880">
      <pivotArea type="topRight" dataOnly="0" labelOnly="1" outline="0" fieldPosition="0"/>
    </format>
    <format dxfId="7879">
      <pivotArea dataOnly="0" labelOnly="1" grandRow="1" outline="0" fieldPosition="0"/>
    </format>
    <format dxfId="7878">
      <pivotArea dataOnly="0" labelOnly="1" outline="0" fieldPosition="0">
        <references count="1">
          <reference field="23" count="0"/>
        </references>
      </pivotArea>
    </format>
    <format dxfId="7877">
      <pivotArea dataOnly="0" labelOnly="1" grandCol="1" outline="0" fieldPosition="0"/>
    </format>
    <format dxfId="7876">
      <pivotArea type="all" dataOnly="0" outline="0" fieldPosition="0"/>
    </format>
    <format dxfId="7875">
      <pivotArea outline="0" collapsedLevelsAreSubtotals="1" fieldPosition="0"/>
    </format>
    <format dxfId="7874">
      <pivotArea type="origin" dataOnly="0" labelOnly="1" outline="0" fieldPosition="0"/>
    </format>
    <format dxfId="7873">
      <pivotArea field="23" type="button" dataOnly="0" labelOnly="1" outline="0" axis="axisCol" fieldPosition="0"/>
    </format>
    <format dxfId="7872">
      <pivotArea type="topRight" dataOnly="0" labelOnly="1" outline="0" fieldPosition="0"/>
    </format>
    <format dxfId="7871">
      <pivotArea dataOnly="0" labelOnly="1" grandRow="1" outline="0" fieldPosition="0"/>
    </format>
    <format dxfId="7870">
      <pivotArea dataOnly="0" labelOnly="1" outline="0" fieldPosition="0">
        <references count="1">
          <reference field="23" count="0"/>
        </references>
      </pivotArea>
    </format>
    <format dxfId="7869">
      <pivotArea dataOnly="0" labelOnly="1" grandCol="1" outline="0" fieldPosition="0"/>
    </format>
    <format dxfId="7868">
      <pivotArea field="23" type="button" dataOnly="0" labelOnly="1" outline="0" axis="axisCol" fieldPosition="0"/>
    </format>
    <format dxfId="7867">
      <pivotArea type="topRight" dataOnly="0" labelOnly="1" outline="0" fieldPosition="0"/>
    </format>
    <format dxfId="7866">
      <pivotArea grandRow="1" outline="0" collapsedLevelsAreSubtotals="1" fieldPosition="0"/>
    </format>
    <format dxfId="7865">
      <pivotArea outline="0" collapsedLevelsAreSubtotals="1" fieldPosition="0"/>
    </format>
    <format dxfId="7864">
      <pivotArea field="15" type="button" dataOnly="0" labelOnly="1" outline="0" axis="axisRow" fieldPosition="0"/>
    </format>
    <format dxfId="7863">
      <pivotArea dataOnly="0" labelOnly="1" outline="0" fieldPosition="0">
        <references count="1">
          <reference field="15" count="0"/>
        </references>
      </pivotArea>
    </format>
    <format dxfId="7862">
      <pivotArea dataOnly="0" labelOnly="1" grandRow="1" outline="0" fieldPosition="0"/>
    </format>
    <format dxfId="7861">
      <pivotArea dataOnly="0" labelOnly="1" outline="0" fieldPosition="0">
        <references count="1">
          <reference field="23" count="0"/>
        </references>
      </pivotArea>
    </format>
    <format dxfId="786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74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8307">
      <pivotArea dataOnly="0" labelOnly="1" outline="0" fieldPosition="0">
        <references count="1">
          <reference field="13" count="0"/>
        </references>
      </pivotArea>
    </format>
    <format dxfId="8306">
      <pivotArea dataOnly="0" labelOnly="1" grandCol="1" outline="0" fieldPosition="0"/>
    </format>
    <format dxfId="8305">
      <pivotArea dataOnly="0" labelOnly="1" outline="0" fieldPosition="0">
        <references count="1">
          <reference field="13" count="0"/>
        </references>
      </pivotArea>
    </format>
    <format dxfId="8304">
      <pivotArea dataOnly="0" labelOnly="1" grandCol="1" outline="0" fieldPosition="0"/>
    </format>
    <format dxfId="8303">
      <pivotArea dataOnly="0" labelOnly="1" outline="0" fieldPosition="0">
        <references count="1">
          <reference field="13" count="0"/>
        </references>
      </pivotArea>
    </format>
    <format dxfId="8302">
      <pivotArea dataOnly="0" labelOnly="1" grandCol="1" outline="0" fieldPosition="0"/>
    </format>
    <format dxfId="8301">
      <pivotArea outline="0" collapsedLevelsAreSubtotals="1" fieldPosition="0"/>
    </format>
    <format dxfId="8300">
      <pivotArea dataOnly="0" labelOnly="1" grandRow="1" outline="0" fieldPosition="0"/>
    </format>
    <format dxfId="8299">
      <pivotArea outline="0" collapsedLevelsAreSubtotals="1" fieldPosition="0"/>
    </format>
    <format dxfId="8298">
      <pivotArea dataOnly="0" labelOnly="1" grandRow="1" outline="0" fieldPosition="0"/>
    </format>
    <format dxfId="8297">
      <pivotArea type="all" dataOnly="0" outline="0" fieldPosition="0"/>
    </format>
    <format dxfId="8296">
      <pivotArea dataOnly="0" labelOnly="1" outline="0" fieldPosition="0">
        <references count="1">
          <reference field="12" count="0"/>
        </references>
      </pivotArea>
    </format>
    <format dxfId="8295">
      <pivotArea dataOnly="0" labelOnly="1" outline="0" fieldPosition="0">
        <references count="1">
          <reference field="12" count="0"/>
        </references>
      </pivotArea>
    </format>
    <format dxfId="8294">
      <pivotArea type="all" dataOnly="0" outline="0" fieldPosition="0"/>
    </format>
    <format dxfId="8293">
      <pivotArea grandCol="1" outline="0" collapsedLevelsAreSubtotals="1" fieldPosition="0"/>
    </format>
    <format dxfId="8292">
      <pivotArea grandRow="1" grandCol="1" outline="0" collapsedLevelsAreSubtotals="1" fieldPosition="0"/>
    </format>
    <format dxfId="8291">
      <pivotArea dataOnly="0" labelOnly="1" grandRow="1" outline="0" fieldPosition="0"/>
    </format>
    <format dxfId="8290">
      <pivotArea dataOnly="0" labelOnly="1" grandRow="1" outline="0" fieldPosition="0"/>
    </format>
    <format dxfId="8289">
      <pivotArea field="13" grandRow="1" outline="0" collapsedLevelsAreSubtotals="1" axis="axisCol" fieldPosition="0">
        <references count="1">
          <reference field="13" count="1" selected="0">
            <x v="1"/>
          </reference>
        </references>
      </pivotArea>
    </format>
    <format dxfId="8288">
      <pivotArea dataOnly="0" labelOnly="1" grandRow="1" outline="0" fieldPosition="0"/>
    </format>
    <format dxfId="8287">
      <pivotArea dataOnly="0" labelOnly="1" grandRow="1" outline="0" fieldPosition="0"/>
    </format>
    <format dxfId="8286">
      <pivotArea dataOnly="0" labelOnly="1" grandRow="1" outline="0" fieldPosition="0"/>
    </format>
    <format dxfId="8285">
      <pivotArea dataOnly="0" labelOnly="1" grandRow="1" outline="0" fieldPosition="0"/>
    </format>
    <format dxfId="8284">
      <pivotArea dataOnly="0" labelOnly="1" grandRow="1" outline="0" fieldPosition="0"/>
    </format>
    <format dxfId="8283">
      <pivotArea dataOnly="0" labelOnly="1" grandRow="1" outline="0" fieldPosition="0"/>
    </format>
    <format dxfId="8282">
      <pivotArea outline="0" collapsedLevelsAreSubtotals="1" fieldPosition="0"/>
    </format>
    <format dxfId="8281">
      <pivotArea grandRow="1" outline="0" collapsedLevelsAreSubtotals="1" fieldPosition="0"/>
    </format>
    <format dxfId="8280">
      <pivotArea outline="0" collapsedLevelsAreSubtotals="1" fieldPosition="0"/>
    </format>
    <format dxfId="8279">
      <pivotArea outline="0" collapsedLevelsAreSubtotals="1" fieldPosition="0"/>
    </format>
    <format dxfId="8278">
      <pivotArea grandRow="1" grandCol="1" outline="0" collapsedLevelsAreSubtotals="1" fieldPosition="0"/>
    </format>
    <format dxfId="8277">
      <pivotArea dataOnly="0" labelOnly="1" outline="0" fieldPosition="0">
        <references count="1">
          <reference field="13" count="0"/>
        </references>
      </pivotArea>
    </format>
    <format dxfId="8276">
      <pivotArea dataOnly="0" labelOnly="1" grandCol="1" outline="0" fieldPosition="0"/>
    </format>
    <format dxfId="8275">
      <pivotArea dataOnly="0" labelOnly="1" outline="0" fieldPosition="0">
        <references count="1">
          <reference field="13" count="0"/>
        </references>
      </pivotArea>
    </format>
    <format dxfId="8274">
      <pivotArea dataOnly="0" labelOnly="1" grandCol="1" outline="0" fieldPosition="0"/>
    </format>
    <format dxfId="8273">
      <pivotArea dataOnly="0" labelOnly="1" outline="0" fieldPosition="0">
        <references count="1">
          <reference field="13" count="0"/>
        </references>
      </pivotArea>
    </format>
    <format dxfId="8272">
      <pivotArea dataOnly="0" labelOnly="1" grandCol="1" outline="0" fieldPosition="0"/>
    </format>
    <format dxfId="8271">
      <pivotArea outline="0" collapsedLevelsAreSubtotals="1" fieldPosition="0"/>
    </format>
    <format dxfId="8270">
      <pivotArea dataOnly="0" labelOnly="1" grandRow="1" outline="0" fieldPosition="0"/>
    </format>
    <format dxfId="8269">
      <pivotArea dataOnly="0" labelOnly="1" outline="0" fieldPosition="0">
        <references count="1">
          <reference field="13" count="0"/>
        </references>
      </pivotArea>
    </format>
    <format dxfId="8268">
      <pivotArea dataOnly="0" labelOnly="1" grandCol="1" outline="0" fieldPosition="0"/>
    </format>
    <format dxfId="8267">
      <pivotArea dataOnly="0" labelOnly="1" grandRow="1" outline="0" fieldPosition="0"/>
    </format>
    <format dxfId="8266">
      <pivotArea grandRow="1" outline="0" collapsedLevelsAreSubtotals="1" fieldPosition="0"/>
    </format>
    <format dxfId="8265">
      <pivotArea dataOnly="0" labelOnly="1" grandRow="1" outline="0" fieldPosition="0"/>
    </format>
    <format dxfId="8264">
      <pivotArea type="all" dataOnly="0" outline="0" fieldPosition="0"/>
    </format>
    <format dxfId="8263">
      <pivotArea outline="0" collapsedLevelsAreSubtotals="1" fieldPosition="0"/>
    </format>
    <format dxfId="8262">
      <pivotArea dataOnly="0" labelOnly="1" grandRow="1" outline="0" fieldPosition="0"/>
    </format>
    <format dxfId="8261">
      <pivotArea dataOnly="0" labelOnly="1" outline="0" fieldPosition="0">
        <references count="1">
          <reference field="13" count="0"/>
        </references>
      </pivotArea>
    </format>
    <format dxfId="8260">
      <pivotArea dataOnly="0" labelOnly="1" grandCol="1" outline="0" fieldPosition="0"/>
    </format>
    <format dxfId="8259">
      <pivotArea outline="0" collapsedLevelsAreSubtotals="1" fieldPosition="0"/>
    </format>
    <format dxfId="8258">
      <pivotArea dataOnly="0" labelOnly="1" grandRow="1" outline="0" fieldPosition="0"/>
    </format>
    <format dxfId="8257">
      <pivotArea dataOnly="0" labelOnly="1" outline="0" fieldPosition="0">
        <references count="1">
          <reference field="13" count="0"/>
        </references>
      </pivotArea>
    </format>
    <format dxfId="8256">
      <pivotArea dataOnly="0" labelOnly="1" grandCol="1" outline="0" fieldPosition="0"/>
    </format>
    <format dxfId="8255">
      <pivotArea outline="0" collapsedLevelsAreSubtotals="1" fieldPosition="0"/>
    </format>
    <format dxfId="8254">
      <pivotArea dataOnly="0" labelOnly="1" grandRow="1" outline="0" fieldPosition="0"/>
    </format>
    <format dxfId="8253">
      <pivotArea dataOnly="0" labelOnly="1" outline="0" fieldPosition="0">
        <references count="1">
          <reference field="13" count="0"/>
        </references>
      </pivotArea>
    </format>
    <format dxfId="8252">
      <pivotArea dataOnly="0" labelOnly="1" grandCol="1" outline="0" fieldPosition="0"/>
    </format>
    <format dxfId="8251">
      <pivotArea outline="0" collapsedLevelsAreSubtotals="1" fieldPosition="0"/>
    </format>
    <format dxfId="8250">
      <pivotArea dataOnly="0" labelOnly="1" grandRow="1" outline="0" fieldPosition="0"/>
    </format>
    <format dxfId="8249">
      <pivotArea dataOnly="0" labelOnly="1" outline="0" fieldPosition="0">
        <references count="1">
          <reference field="13" count="0"/>
        </references>
      </pivotArea>
    </format>
    <format dxfId="8248">
      <pivotArea dataOnly="0" labelOnly="1" grandCol="1" outline="0" fieldPosition="0"/>
    </format>
    <format dxfId="8247">
      <pivotArea dataOnly="0" labelOnly="1" outline="0" fieldPosition="0">
        <references count="1">
          <reference field="13" count="0"/>
        </references>
      </pivotArea>
    </format>
    <format dxfId="8246">
      <pivotArea dataOnly="0" labelOnly="1" grandCol="1" outline="0" fieldPosition="0"/>
    </format>
    <format dxfId="8245">
      <pivotArea dataOnly="0" labelOnly="1" outline="0" fieldPosition="0">
        <references count="1">
          <reference field="13" count="0"/>
        </references>
      </pivotArea>
    </format>
    <format dxfId="8244">
      <pivotArea dataOnly="0" labelOnly="1" grandCol="1" outline="0" fieldPosition="0"/>
    </format>
    <format dxfId="8243">
      <pivotArea dataOnly="0" labelOnly="1" outline="0" fieldPosition="0">
        <references count="1">
          <reference field="13" count="0"/>
        </references>
      </pivotArea>
    </format>
    <format dxfId="8242">
      <pivotArea dataOnly="0" labelOnly="1" grandCol="1" outline="0" fieldPosition="0"/>
    </format>
    <format dxfId="8241">
      <pivotArea dataOnly="0" labelOnly="1" outline="0" fieldPosition="0">
        <references count="1">
          <reference field="13" count="0"/>
        </references>
      </pivotArea>
    </format>
    <format dxfId="8240">
      <pivotArea dataOnly="0" labelOnly="1" grandCol="1" outline="0" fieldPosition="0"/>
    </format>
    <format dxfId="8239">
      <pivotArea grandRow="1" outline="0" collapsedLevelsAreSubtotals="1" fieldPosition="0"/>
    </format>
    <format dxfId="8238">
      <pivotArea dataOnly="0" labelOnly="1" grandRow="1" outline="0" fieldPosition="0"/>
    </format>
    <format dxfId="8237">
      <pivotArea dataOnly="0" labelOnly="1" outline="0" fieldPosition="0">
        <references count="1">
          <reference field="13" count="0"/>
        </references>
      </pivotArea>
    </format>
    <format dxfId="8236">
      <pivotArea dataOnly="0" labelOnly="1" grandCol="1" outline="0" fieldPosition="0"/>
    </format>
    <format dxfId="8235">
      <pivotArea dataOnly="0" labelOnly="1" outline="0" fieldPosition="0">
        <references count="1">
          <reference field="13" count="0"/>
        </references>
      </pivotArea>
    </format>
    <format dxfId="8234">
      <pivotArea dataOnly="0" labelOnly="1" grandCol="1" outline="0" fieldPosition="0"/>
    </format>
    <format dxfId="8233">
      <pivotArea grandRow="1" outline="0" collapsedLevelsAreSubtotals="1" fieldPosition="0"/>
    </format>
    <format dxfId="8232">
      <pivotArea dataOnly="0" labelOnly="1" grandRow="1" outline="0" fieldPosition="0"/>
    </format>
    <format dxfId="8231">
      <pivotArea grandRow="1" outline="0" collapsedLevelsAreSubtotals="1" fieldPosition="0"/>
    </format>
    <format dxfId="8230">
      <pivotArea dataOnly="0" labelOnly="1" grandRow="1" outline="0" fieldPosition="0"/>
    </format>
    <format dxfId="8229">
      <pivotArea dataOnly="0" labelOnly="1" outline="0" fieldPosition="0">
        <references count="1">
          <reference field="13" count="0"/>
        </references>
      </pivotArea>
    </format>
    <format dxfId="8228">
      <pivotArea dataOnly="0" labelOnly="1" grandCol="1" outline="0" fieldPosition="0"/>
    </format>
    <format dxfId="8227">
      <pivotArea dataOnly="0" labelOnly="1" outline="0" fieldPosition="0">
        <references count="1">
          <reference field="13" count="0"/>
        </references>
      </pivotArea>
    </format>
    <format dxfId="8226">
      <pivotArea dataOnly="0" labelOnly="1" grandCol="1" outline="0" fieldPosition="0"/>
    </format>
    <format dxfId="8225">
      <pivotArea dataOnly="0" labelOnly="1" outline="0" fieldPosition="0">
        <references count="1">
          <reference field="13" count="0"/>
        </references>
      </pivotArea>
    </format>
    <format dxfId="8224">
      <pivotArea dataOnly="0" labelOnly="1" grandCol="1" outline="0" fieldPosition="0"/>
    </format>
    <format dxfId="8223">
      <pivotArea grandRow="1" outline="0" collapsedLevelsAreSubtotals="1" fieldPosition="0"/>
    </format>
    <format dxfId="8222">
      <pivotArea dataOnly="0" labelOnly="1" grandRow="1" outline="0" fieldPosition="0"/>
    </format>
    <format dxfId="8221">
      <pivotArea dataOnly="0" labelOnly="1" outline="0" fieldPosition="0">
        <references count="1">
          <reference field="13" count="0"/>
        </references>
      </pivotArea>
    </format>
    <format dxfId="8220">
      <pivotArea dataOnly="0" labelOnly="1" grandCol="1" outline="0" fieldPosition="0"/>
    </format>
    <format dxfId="8219">
      <pivotArea grandRow="1" outline="0" collapsedLevelsAreSubtotals="1" fieldPosition="0"/>
    </format>
    <format dxfId="8218">
      <pivotArea dataOnly="0" labelOnly="1" grandRow="1" outline="0" fieldPosition="0"/>
    </format>
    <format dxfId="8217">
      <pivotArea type="origin" dataOnly="0" labelOnly="1" outline="0" fieldPosition="0"/>
    </format>
    <format dxfId="8216">
      <pivotArea dataOnly="0" labelOnly="1" grandRow="1" outline="0" fieldPosition="0"/>
    </format>
    <format dxfId="8215">
      <pivotArea type="origin" dataOnly="0" labelOnly="1" outline="0" fieldPosition="0"/>
    </format>
    <format dxfId="8214">
      <pivotArea dataOnly="0" labelOnly="1" grandRow="1" outline="0" fieldPosition="0"/>
    </format>
    <format dxfId="8213">
      <pivotArea type="origin" dataOnly="0" labelOnly="1" outline="0" fieldPosition="0"/>
    </format>
    <format dxfId="8212">
      <pivotArea dataOnly="0" labelOnly="1" grandRow="1" outline="0" fieldPosition="0"/>
    </format>
    <format dxfId="8211">
      <pivotArea type="origin" dataOnly="0" labelOnly="1" outline="0" fieldPosition="0"/>
    </format>
    <format dxfId="8210">
      <pivotArea dataOnly="0" labelOnly="1" grandRow="1" outline="0" fieldPosition="0"/>
    </format>
    <format dxfId="8209">
      <pivotArea type="all" dataOnly="0" outline="0" fieldPosition="0"/>
    </format>
    <format dxfId="8208">
      <pivotArea outline="0" collapsedLevelsAreSubtotals="1" fieldPosition="0"/>
    </format>
    <format dxfId="8207">
      <pivotArea field="13" type="button" dataOnly="0" labelOnly="1" outline="0" axis="axisCol" fieldPosition="0"/>
    </format>
    <format dxfId="8206">
      <pivotArea type="topRight" dataOnly="0" labelOnly="1" outline="0" fieldPosition="0"/>
    </format>
    <format dxfId="8205">
      <pivotArea dataOnly="0" labelOnly="1" grandRow="1" outline="0" fieldPosition="0"/>
    </format>
    <format dxfId="8204">
      <pivotArea dataOnly="0" labelOnly="1" outline="0" fieldPosition="0">
        <references count="1">
          <reference field="13" count="0"/>
        </references>
      </pivotArea>
    </format>
    <format dxfId="8203">
      <pivotArea dataOnly="0" labelOnly="1" grandCol="1" outline="0" fieldPosition="0"/>
    </format>
    <format dxfId="8202">
      <pivotArea type="all" dataOnly="0" outline="0" fieldPosition="0"/>
    </format>
    <format dxfId="8201">
      <pivotArea outline="0" collapsedLevelsAreSubtotals="1" fieldPosition="0"/>
    </format>
    <format dxfId="8200">
      <pivotArea field="13" type="button" dataOnly="0" labelOnly="1" outline="0" axis="axisCol" fieldPosition="0"/>
    </format>
    <format dxfId="8199">
      <pivotArea type="topRight" dataOnly="0" labelOnly="1" outline="0" fieldPosition="0"/>
    </format>
    <format dxfId="8198">
      <pivotArea dataOnly="0" labelOnly="1" grandRow="1" outline="0" fieldPosition="0"/>
    </format>
    <format dxfId="8197">
      <pivotArea dataOnly="0" labelOnly="1" outline="0" fieldPosition="0">
        <references count="1">
          <reference field="13" count="0"/>
        </references>
      </pivotArea>
    </format>
    <format dxfId="8196">
      <pivotArea dataOnly="0" labelOnly="1" grandCol="1" outline="0" fieldPosition="0"/>
    </format>
    <format dxfId="8195">
      <pivotArea outline="0" collapsedLevelsAreSubtotals="1" fieldPosition="0"/>
    </format>
    <format dxfId="8194">
      <pivotArea dataOnly="0" labelOnly="1" grandRow="1" outline="0" fieldPosition="0"/>
    </format>
    <format dxfId="8193">
      <pivotArea dataOnly="0" labelOnly="1" outline="0" fieldPosition="0">
        <references count="1">
          <reference field="13" count="0"/>
        </references>
      </pivotArea>
    </format>
    <format dxfId="8192">
      <pivotArea dataOnly="0" labelOnly="1" grandCol="1" outline="0" fieldPosition="0"/>
    </format>
    <format dxfId="8191">
      <pivotArea outline="0" collapsedLevelsAreSubtotals="1" fieldPosition="0"/>
    </format>
    <format dxfId="8190">
      <pivotArea dataOnly="0" labelOnly="1" grandRow="1" outline="0" fieldPosition="0"/>
    </format>
    <format dxfId="8189">
      <pivotArea dataOnly="0" labelOnly="1" outline="0" fieldPosition="0">
        <references count="1">
          <reference field="13" count="0"/>
        </references>
      </pivotArea>
    </format>
    <format dxfId="8188">
      <pivotArea dataOnly="0" labelOnly="1" grandCol="1" outline="0" fieldPosition="0"/>
    </format>
    <format dxfId="8187">
      <pivotArea grandRow="1" outline="0" collapsedLevelsAreSubtotals="1" fieldPosition="0"/>
    </format>
    <format dxfId="8186">
      <pivotArea dataOnly="0" labelOnly="1" grandRow="1" outline="0" fieldPosition="0"/>
    </format>
    <format dxfId="8185">
      <pivotArea outline="0" collapsedLevelsAreSubtotals="1" fieldPosition="0"/>
    </format>
    <format dxfId="8184">
      <pivotArea dataOnly="0" labelOnly="1" grandRow="1" outline="0" fieldPosition="0"/>
    </format>
    <format dxfId="8183">
      <pivotArea grandRow="1" outline="0" collapsedLevelsAreSubtotals="1" fieldPosition="0"/>
    </format>
    <format dxfId="8182">
      <pivotArea dataOnly="0" labelOnly="1" grandRow="1" outline="0" fieldPosition="0"/>
    </format>
    <format dxfId="8181">
      <pivotArea dataOnly="0" labelOnly="1" grandRow="1" outline="0" fieldPosition="0"/>
    </format>
    <format dxfId="8180">
      <pivotArea dataOnly="0" labelOnly="1" grandRow="1" outline="0" fieldPosition="0"/>
    </format>
    <format dxfId="8179">
      <pivotArea grandRow="1" outline="0" collapsedLevelsAreSubtotals="1" fieldPosition="0"/>
    </format>
    <format dxfId="8178">
      <pivotArea dataOnly="0" labelOnly="1" grandRow="1" outline="0" fieldPosition="0"/>
    </format>
    <format dxfId="8177">
      <pivotArea outline="0" collapsedLevelsAreSubtotals="1" fieldPosition="0"/>
    </format>
    <format dxfId="8176">
      <pivotArea dataOnly="0" labelOnly="1" grandRow="1" outline="0" fieldPosition="0"/>
    </format>
    <format dxfId="8175">
      <pivotArea type="all" dataOnly="0" outline="0" fieldPosition="0"/>
    </format>
    <format dxfId="8174">
      <pivotArea outline="0" collapsedLevelsAreSubtotals="1" fieldPosition="0"/>
    </format>
    <format dxfId="8173">
      <pivotArea field="13" type="button" dataOnly="0" labelOnly="1" outline="0" axis="axisCol" fieldPosition="0"/>
    </format>
    <format dxfId="8172">
      <pivotArea type="topRight" dataOnly="0" labelOnly="1" outline="0" fieldPosition="0"/>
    </format>
    <format dxfId="8171">
      <pivotArea dataOnly="0" labelOnly="1" grandRow="1" outline="0" fieldPosition="0"/>
    </format>
    <format dxfId="8170">
      <pivotArea dataOnly="0" labelOnly="1" outline="0" fieldPosition="0">
        <references count="1">
          <reference field="13" count="0"/>
        </references>
      </pivotArea>
    </format>
    <format dxfId="8169">
      <pivotArea dataOnly="0" labelOnly="1" grandCol="1" outline="0" fieldPosition="0"/>
    </format>
    <format dxfId="8168">
      <pivotArea type="all" dataOnly="0" outline="0" fieldPosition="0"/>
    </format>
    <format dxfId="8167">
      <pivotArea outline="0" collapsedLevelsAreSubtotals="1" fieldPosition="0"/>
    </format>
    <format dxfId="8166">
      <pivotArea field="13" type="button" dataOnly="0" labelOnly="1" outline="0" axis="axisCol" fieldPosition="0"/>
    </format>
    <format dxfId="8165">
      <pivotArea type="topRight" dataOnly="0" labelOnly="1" outline="0" fieldPosition="0"/>
    </format>
    <format dxfId="8164">
      <pivotArea dataOnly="0" labelOnly="1" grandRow="1" outline="0" fieldPosition="0"/>
    </format>
    <format dxfId="8163">
      <pivotArea dataOnly="0" labelOnly="1" outline="0" fieldPosition="0">
        <references count="1">
          <reference field="13" count="0"/>
        </references>
      </pivotArea>
    </format>
    <format dxfId="8162">
      <pivotArea dataOnly="0" labelOnly="1" grandCol="1" outline="0" fieldPosition="0"/>
    </format>
    <format dxfId="8161">
      <pivotArea outline="0" collapsedLevelsAreSubtotals="1" fieldPosition="0"/>
    </format>
    <format dxfId="8160">
      <pivotArea dataOnly="0" labelOnly="1" grandRow="1" outline="0" fieldPosition="0"/>
    </format>
    <format dxfId="8159">
      <pivotArea outline="0" collapsedLevelsAreSubtotals="1" fieldPosition="0"/>
    </format>
    <format dxfId="8158">
      <pivotArea outline="0" collapsedLevelsAreSubtotals="1" fieldPosition="0"/>
    </format>
    <format dxfId="8157">
      <pivotArea outline="0" collapsedLevelsAreSubtotals="1" fieldPosition="0"/>
    </format>
    <format dxfId="8156">
      <pivotArea outline="0" fieldPosition="0">
        <references count="1">
          <reference field="13" count="1" selected="0">
            <x v="1"/>
          </reference>
        </references>
      </pivotArea>
    </format>
    <format dxfId="8155">
      <pivotArea outline="0" fieldPosition="0">
        <references count="1">
          <reference field="13" count="1" selected="0">
            <x v="2"/>
          </reference>
        </references>
      </pivotArea>
    </format>
    <format dxfId="8154">
      <pivotArea grandCol="1" outline="0" collapsedLevelsAreSubtotals="1" fieldPosition="0"/>
    </format>
    <format dxfId="8153">
      <pivotArea field="13" grandRow="1" outline="0" axis="axisCol" fieldPosition="0">
        <references count="1">
          <reference field="13" count="1" selected="0">
            <x v="0"/>
          </reference>
        </references>
      </pivotArea>
    </format>
    <format dxfId="8152">
      <pivotArea field="13" type="button" dataOnly="0" labelOnly="1" outline="0" axis="axisCol" fieldPosition="0"/>
    </format>
    <format dxfId="8151">
      <pivotArea field="13" type="button" dataOnly="0" labelOnly="1" outline="0" axis="axisCol" fieldPosition="0"/>
    </format>
    <format dxfId="8150">
      <pivotArea dataOnly="0" labelOnly="1" outline="0" fieldPosition="0">
        <references count="1">
          <reference field="51" count="0"/>
        </references>
      </pivotArea>
    </format>
    <format dxfId="8149">
      <pivotArea dataOnly="0" labelOnly="1" outline="0" fieldPosition="0">
        <references count="1">
          <reference field="13" count="0"/>
        </references>
      </pivotArea>
    </format>
    <format dxfId="8148">
      <pivotArea dataOnly="0" labelOnly="1" grandCol="1" outline="0" fieldPosition="0"/>
    </format>
    <format dxfId="8147">
      <pivotArea outline="0" collapsedLevelsAreSubtotals="1" fieldPosition="0"/>
    </format>
    <format dxfId="8146">
      <pivotArea field="13" type="button" dataOnly="0" labelOnly="1" outline="0" axis="axisCol" fieldPosition="0"/>
    </format>
    <format dxfId="8145">
      <pivotArea type="topRight" dataOnly="0" labelOnly="1" outline="0" fieldPosition="0"/>
    </format>
    <format dxfId="8144">
      <pivotArea dataOnly="0" labelOnly="1" outline="0" fieldPosition="0">
        <references count="1">
          <reference field="13" count="0"/>
        </references>
      </pivotArea>
    </format>
    <format dxfId="8143">
      <pivotArea dataOnly="0" labelOnly="1" grandCol="1" outline="0" fieldPosition="0"/>
    </format>
    <format dxfId="8142">
      <pivotArea outline="0" collapsedLevelsAreSubtotals="1" fieldPosition="0"/>
    </format>
    <format dxfId="8141">
      <pivotArea dataOnly="0" labelOnly="1" grandRow="1" outline="0" fieldPosition="0"/>
    </format>
    <format dxfId="8140">
      <pivotArea dataOnly="0" labelOnly="1" outline="0" fieldPosition="0">
        <references count="1">
          <reference field="13" count="0"/>
        </references>
      </pivotArea>
    </format>
    <format dxfId="8139">
      <pivotArea dataOnly="0" labelOnly="1" grandCol="1" outline="0" fieldPosition="0"/>
    </format>
    <format dxfId="8138">
      <pivotArea outline="0" collapsedLevelsAreSubtotals="1" fieldPosition="0"/>
    </format>
    <format dxfId="8137">
      <pivotArea dataOnly="0" labelOnly="1" grandRow="1" outline="0" fieldPosition="0"/>
    </format>
    <format dxfId="8136">
      <pivotArea dataOnly="0" labelOnly="1" outline="0" fieldPosition="0">
        <references count="1">
          <reference field="13" count="0"/>
        </references>
      </pivotArea>
    </format>
    <format dxfId="8135">
      <pivotArea dataOnly="0" labelOnly="1" grandCol="1" outline="0" fieldPosition="0"/>
    </format>
    <format dxfId="8134">
      <pivotArea dataOnly="0" labelOnly="1" outline="0" fieldPosition="0">
        <references count="1">
          <reference field="13" count="0"/>
        </references>
      </pivotArea>
    </format>
    <format dxfId="8133">
      <pivotArea dataOnly="0" labelOnly="1" grandCol="1" outline="0" fieldPosition="0"/>
    </format>
    <format dxfId="8132">
      <pivotArea grandRow="1" outline="0" collapsedLevelsAreSubtotals="1" fieldPosition="0"/>
    </format>
    <format dxfId="8131">
      <pivotArea dataOnly="0" labelOnly="1" grandRow="1" outline="0" fieldPosition="0"/>
    </format>
    <format dxfId="8130">
      <pivotArea outline="0" collapsedLevelsAreSubtotals="1" fieldPosition="0"/>
    </format>
    <format dxfId="8129">
      <pivotArea dataOnly="0" labelOnly="1" grandRow="1" outline="0" fieldPosition="0"/>
    </format>
    <format dxfId="8128">
      <pivotArea dataOnly="0" labelOnly="1" outline="0" fieldPosition="0">
        <references count="1">
          <reference field="13" count="0"/>
        </references>
      </pivotArea>
    </format>
    <format dxfId="8127">
      <pivotArea dataOnly="0" labelOnly="1" grandCol="1" outline="0" fieldPosition="0"/>
    </format>
    <format dxfId="8126">
      <pivotArea outline="0" collapsedLevelsAreSubtotals="1" fieldPosition="0"/>
    </format>
    <format dxfId="8125">
      <pivotArea dataOnly="0" labelOnly="1" grandRow="1" outline="0" fieldPosition="0"/>
    </format>
    <format dxfId="8124">
      <pivotArea dataOnly="0" labelOnly="1" outline="0" fieldPosition="0">
        <references count="1">
          <reference field="13" count="0"/>
        </references>
      </pivotArea>
    </format>
    <format dxfId="8123">
      <pivotArea dataOnly="0" labelOnly="1" grandCol="1" outline="0" fieldPosition="0"/>
    </format>
    <format dxfId="8122">
      <pivotArea outline="0" collapsedLevelsAreSubtotals="1" fieldPosition="0"/>
    </format>
    <format dxfId="8121">
      <pivotArea dataOnly="0" labelOnly="1" grandRow="1" outline="0" fieldPosition="0"/>
    </format>
    <format dxfId="8120">
      <pivotArea dataOnly="0" labelOnly="1" outline="0" fieldPosition="0">
        <references count="1">
          <reference field="13" count="0"/>
        </references>
      </pivotArea>
    </format>
    <format dxfId="8119">
      <pivotArea dataOnly="0" labelOnly="1" grandCol="1" outline="0" fieldPosition="0"/>
    </format>
    <format dxfId="8118">
      <pivotArea outline="0" collapsedLevelsAreSubtotals="1" fieldPosition="0"/>
    </format>
    <format dxfId="8117">
      <pivotArea dataOnly="0" labelOnly="1" grandRow="1" outline="0" fieldPosition="0"/>
    </format>
    <format dxfId="8116">
      <pivotArea dataOnly="0" labelOnly="1" outline="0" fieldPosition="0">
        <references count="1">
          <reference field="13" count="0"/>
        </references>
      </pivotArea>
    </format>
    <format dxfId="8115">
      <pivotArea dataOnly="0" labelOnly="1" grandCol="1" outline="0" fieldPosition="0"/>
    </format>
    <format dxfId="8114">
      <pivotArea outline="0" collapsedLevelsAreSubtotals="1" fieldPosition="0"/>
    </format>
    <format dxfId="8113">
      <pivotArea dataOnly="0" labelOnly="1" grandRow="1" outline="0" fieldPosition="0"/>
    </format>
    <format dxfId="8112">
      <pivotArea dataOnly="0" labelOnly="1" outline="0" fieldPosition="0">
        <references count="1">
          <reference field="13" count="0"/>
        </references>
      </pivotArea>
    </format>
    <format dxfId="8111">
      <pivotArea dataOnly="0" labelOnly="1" grandCol="1" outline="0" fieldPosition="0"/>
    </format>
    <format dxfId="8110">
      <pivotArea outline="0" collapsedLevelsAreSubtotals="1" fieldPosition="0"/>
    </format>
    <format dxfId="8109">
      <pivotArea dataOnly="0" labelOnly="1" grandRow="1" outline="0" fieldPosition="0"/>
    </format>
    <format dxfId="8108">
      <pivotArea dataOnly="0" labelOnly="1" outline="0" fieldPosition="0">
        <references count="1">
          <reference field="13" count="0"/>
        </references>
      </pivotArea>
    </format>
    <format dxfId="8107">
      <pivotArea dataOnly="0" labelOnly="1" grandCol="1" outline="0" fieldPosition="0"/>
    </format>
    <format dxfId="8106">
      <pivotArea dataOnly="0" labelOnly="1" outline="0" fieldPosition="0">
        <references count="1">
          <reference field="13" count="0"/>
        </references>
      </pivotArea>
    </format>
    <format dxfId="8105">
      <pivotArea dataOnly="0" labelOnly="1" grandCol="1" outline="0" fieldPosition="0"/>
    </format>
    <format dxfId="8104">
      <pivotArea grandRow="1" outline="0" collapsedLevelsAreSubtotals="1" fieldPosition="0"/>
    </format>
    <format dxfId="8103">
      <pivotArea dataOnly="0" labelOnly="1" grandRow="1" outline="0" fieldPosition="0"/>
    </format>
    <format dxfId="8102">
      <pivotArea outline="0" collapsedLevelsAreSubtotals="1" fieldPosition="0"/>
    </format>
    <format dxfId="8101">
      <pivotArea dataOnly="0" labelOnly="1" grandRow="1" outline="0" fieldPosition="0"/>
    </format>
    <format dxfId="8100">
      <pivotArea dataOnly="0" labelOnly="1" outline="0" fieldPosition="0">
        <references count="1">
          <reference field="13" count="0"/>
        </references>
      </pivotArea>
    </format>
    <format dxfId="8099">
      <pivotArea dataOnly="0" labelOnly="1" grandCol="1" outline="0" fieldPosition="0"/>
    </format>
    <format dxfId="8098">
      <pivotArea outline="0" collapsedLevelsAreSubtotals="1" fieldPosition="0"/>
    </format>
    <format dxfId="8097">
      <pivotArea dataOnly="0" labelOnly="1" grandRow="1" outline="0" fieldPosition="0"/>
    </format>
    <format dxfId="8096">
      <pivotArea dataOnly="0" labelOnly="1" outline="0" fieldPosition="0">
        <references count="1">
          <reference field="13" count="0"/>
        </references>
      </pivotArea>
    </format>
    <format dxfId="8095">
      <pivotArea dataOnly="0" labelOnly="1" grandCol="1" outline="0" fieldPosition="0"/>
    </format>
    <format dxfId="8094">
      <pivotArea dataOnly="0" labelOnly="1" outline="0" fieldPosition="0">
        <references count="1">
          <reference field="13" count="0"/>
        </references>
      </pivotArea>
    </format>
    <format dxfId="8093">
      <pivotArea dataOnly="0" labelOnly="1" grandCol="1" outline="0" fieldPosition="0"/>
    </format>
    <format dxfId="8092">
      <pivotArea grandRow="1" outline="0" collapsedLevelsAreSubtotals="1" fieldPosition="0"/>
    </format>
    <format dxfId="8091">
      <pivotArea dataOnly="0" labelOnly="1" grandRow="1" outline="0" fieldPosition="0"/>
    </format>
    <format dxfId="8090">
      <pivotArea outline="0" collapsedLevelsAreSubtotals="1" fieldPosition="0"/>
    </format>
    <format dxfId="8089">
      <pivotArea dataOnly="0" labelOnly="1" grandRow="1" outline="0" fieldPosition="0"/>
    </format>
    <format dxfId="8088">
      <pivotArea dataOnly="0" labelOnly="1" outline="0" fieldPosition="0">
        <references count="1">
          <reference field="13" count="0"/>
        </references>
      </pivotArea>
    </format>
    <format dxfId="8087">
      <pivotArea dataOnly="0" labelOnly="1" grandCol="1" outline="0" fieldPosition="0"/>
    </format>
    <format dxfId="8086">
      <pivotArea outline="0" collapsedLevelsAreSubtotals="1" fieldPosition="0"/>
    </format>
    <format dxfId="8085">
      <pivotArea dataOnly="0" labelOnly="1" grandRow="1" outline="0" fieldPosition="0"/>
    </format>
    <format dxfId="8084">
      <pivotArea dataOnly="0" labelOnly="1" outline="0" fieldPosition="0">
        <references count="1">
          <reference field="13" count="0"/>
        </references>
      </pivotArea>
    </format>
    <format dxfId="8083">
      <pivotArea dataOnly="0" labelOnly="1" grandCol="1" outline="0" fieldPosition="0"/>
    </format>
    <format dxfId="8082">
      <pivotArea grandRow="1" outline="0" collapsedLevelsAreSubtotals="1" fieldPosition="0"/>
    </format>
    <format dxfId="8081">
      <pivotArea dataOnly="0" labelOnly="1" grandRow="1" outline="0" fieldPosition="0"/>
    </format>
    <format dxfId="8080">
      <pivotArea dataOnly="0" labelOnly="1" outline="0" fieldPosition="0">
        <references count="1">
          <reference field="13" count="0"/>
        </references>
      </pivotArea>
    </format>
    <format dxfId="8079">
      <pivotArea dataOnly="0" labelOnly="1" grandCol="1" outline="0" fieldPosition="0"/>
    </format>
    <format dxfId="8078">
      <pivotArea outline="0" collapsedLevelsAreSubtotals="1" fieldPosition="0"/>
    </format>
    <format dxfId="8077">
      <pivotArea dataOnly="0" labelOnly="1" grandRow="1" outline="0" fieldPosition="0"/>
    </format>
    <format dxfId="8076">
      <pivotArea dataOnly="0" labelOnly="1" outline="0" fieldPosition="0">
        <references count="1">
          <reference field="13" count="0"/>
        </references>
      </pivotArea>
    </format>
    <format dxfId="8075">
      <pivotArea dataOnly="0" labelOnly="1" grandCol="1" outline="0" fieldPosition="0"/>
    </format>
    <format dxfId="8074">
      <pivotArea grandRow="1" outline="0" collapsedLevelsAreSubtotals="1" fieldPosition="0"/>
    </format>
    <format dxfId="8073">
      <pivotArea dataOnly="0" labelOnly="1" grandRow="1" outline="0" fieldPosition="0"/>
    </format>
    <format dxfId="8072">
      <pivotArea grandRow="1" outline="0" collapsedLevelsAreSubtotals="1" fieldPosition="0"/>
    </format>
    <format dxfId="8071">
      <pivotArea dataOnly="0" labelOnly="1" grandRow="1" outline="0" fieldPosition="0"/>
    </format>
    <format dxfId="8070">
      <pivotArea field="15" type="button" dataOnly="0" labelOnly="1" outline="0" axis="axisRow" fieldPosition="0"/>
    </format>
    <format dxfId="8069">
      <pivotArea dataOnly="0" labelOnly="1" outline="0" fieldPosition="0">
        <references count="1">
          <reference field="13" count="0"/>
        </references>
      </pivotArea>
    </format>
    <format dxfId="8068">
      <pivotArea dataOnly="0" labelOnly="1" grandCol="1" outline="0" fieldPosition="0"/>
    </format>
    <format dxfId="8067">
      <pivotArea outline="0" collapsedLevelsAreSubtotals="1" fieldPosition="0"/>
    </format>
    <format dxfId="8066">
      <pivotArea field="15" type="button" dataOnly="0" labelOnly="1" outline="0" axis="axisRow" fieldPosition="0"/>
    </format>
    <format dxfId="8065">
      <pivotArea dataOnly="0" labelOnly="1" outline="0" fieldPosition="0">
        <references count="1">
          <reference field="15" count="0"/>
        </references>
      </pivotArea>
    </format>
    <format dxfId="8064">
      <pivotArea dataOnly="0" labelOnly="1" grandRow="1" outline="0" fieldPosition="0"/>
    </format>
    <format dxfId="8063">
      <pivotArea dataOnly="0" labelOnly="1" outline="0" fieldPosition="0">
        <references count="1">
          <reference field="13" count="0"/>
        </references>
      </pivotArea>
    </format>
    <format dxfId="8062">
      <pivotArea dataOnly="0" labelOnly="1" grandCol="1" outline="0" fieldPosition="0"/>
    </format>
    <format dxfId="8061">
      <pivotArea outline="0" collapsedLevelsAreSubtotals="1" fieldPosition="0"/>
    </format>
    <format dxfId="8060">
      <pivotArea field="15" type="button" dataOnly="0" labelOnly="1" outline="0" axis="axisRow" fieldPosition="0"/>
    </format>
    <format dxfId="8059">
      <pivotArea dataOnly="0" labelOnly="1" outline="0" fieldPosition="0">
        <references count="1">
          <reference field="15" count="0"/>
        </references>
      </pivotArea>
    </format>
    <format dxfId="8058">
      <pivotArea dataOnly="0" labelOnly="1" grandRow="1" outline="0" fieldPosition="0"/>
    </format>
    <format dxfId="8057">
      <pivotArea dataOnly="0" labelOnly="1" outline="0" fieldPosition="0">
        <references count="1">
          <reference field="13" count="0"/>
        </references>
      </pivotArea>
    </format>
    <format dxfId="8056">
      <pivotArea dataOnly="0" labelOnly="1" grandCol="1" outline="0" fieldPosition="0"/>
    </format>
    <format dxfId="8055">
      <pivotArea field="15" type="button" dataOnly="0" labelOnly="1" outline="0" axis="axisRow" fieldPosition="0"/>
    </format>
    <format dxfId="8054">
      <pivotArea dataOnly="0" labelOnly="1" outline="0" fieldPosition="0">
        <references count="1">
          <reference field="13" count="0"/>
        </references>
      </pivotArea>
    </format>
    <format dxfId="8053">
      <pivotArea dataOnly="0" labelOnly="1" grandCol="1" outline="0" fieldPosition="0"/>
    </format>
    <format dxfId="8052">
      <pivotArea dataOnly="0" labelOnly="1" grandRow="1" outline="0" fieldPosition="0"/>
    </format>
    <format dxfId="8051">
      <pivotArea outline="0" collapsedLevelsAreSubtotals="1" fieldPosition="0"/>
    </format>
    <format dxfId="8050">
      <pivotArea field="15" type="button" dataOnly="0" labelOnly="1" outline="0" axis="axisRow" fieldPosition="0"/>
    </format>
    <format dxfId="8049">
      <pivotArea dataOnly="0" labelOnly="1" outline="0" fieldPosition="0">
        <references count="1">
          <reference field="15" count="0"/>
        </references>
      </pivotArea>
    </format>
    <format dxfId="8048">
      <pivotArea dataOnly="0" labelOnly="1" grandRow="1" outline="0" fieldPosition="0"/>
    </format>
    <format dxfId="8047">
      <pivotArea dataOnly="0" labelOnly="1" outline="0" fieldPosition="0">
        <references count="1">
          <reference field="13" count="0"/>
        </references>
      </pivotArea>
    </format>
    <format dxfId="8046">
      <pivotArea dataOnly="0" labelOnly="1" grandCol="1" outline="0" fieldPosition="0"/>
    </format>
    <format dxfId="8045">
      <pivotArea outline="0" collapsedLevelsAreSubtotals="1" fieldPosition="0"/>
    </format>
    <format dxfId="8044">
      <pivotArea field="15" type="button" dataOnly="0" labelOnly="1" outline="0" axis="axisRow" fieldPosition="0"/>
    </format>
    <format dxfId="8043">
      <pivotArea dataOnly="0" labelOnly="1" outline="0" fieldPosition="0">
        <references count="1">
          <reference field="15" count="0"/>
        </references>
      </pivotArea>
    </format>
    <format dxfId="8042">
      <pivotArea dataOnly="0" labelOnly="1" grandRow="1" outline="0" fieldPosition="0"/>
    </format>
    <format dxfId="8041">
      <pivotArea dataOnly="0" labelOnly="1" outline="0" fieldPosition="0">
        <references count="1">
          <reference field="13" count="0"/>
        </references>
      </pivotArea>
    </format>
    <format dxfId="8040">
      <pivotArea dataOnly="0" labelOnly="1" grandCol="1" outline="0" fieldPosition="0"/>
    </format>
    <format dxfId="8039">
      <pivotArea dataOnly="0" labelOnly="1" grandRow="1" outline="0" fieldPosition="0"/>
    </format>
    <format dxfId="8038">
      <pivotArea field="15" type="button" dataOnly="0" labelOnly="1" outline="0" axis="axisRow" fieldPosition="0"/>
    </format>
    <format dxfId="8037">
      <pivotArea dataOnly="0" labelOnly="1" outline="0" fieldPosition="0">
        <references count="1">
          <reference field="13" count="0"/>
        </references>
      </pivotArea>
    </format>
    <format dxfId="8036">
      <pivotArea dataOnly="0" labelOnly="1" grandCol="1" outline="0" fieldPosition="0"/>
    </format>
    <format dxfId="8035">
      <pivotArea type="all" dataOnly="0" outline="0" fieldPosition="0"/>
    </format>
    <format dxfId="8034">
      <pivotArea outline="0" collapsedLevelsAreSubtotals="1" fieldPosition="0"/>
    </format>
    <format dxfId="8033">
      <pivotArea field="15" type="button" dataOnly="0" labelOnly="1" outline="0" axis="axisRow" fieldPosition="0"/>
    </format>
    <format dxfId="8032">
      <pivotArea dataOnly="0" labelOnly="1" outline="0" fieldPosition="0">
        <references count="1">
          <reference field="15" count="0"/>
        </references>
      </pivotArea>
    </format>
    <format dxfId="8031">
      <pivotArea dataOnly="0" labelOnly="1" grandRow="1" outline="0" fieldPosition="0"/>
    </format>
    <format dxfId="8030">
      <pivotArea dataOnly="0" labelOnly="1" outline="0" fieldPosition="0">
        <references count="1">
          <reference field="13" count="0"/>
        </references>
      </pivotArea>
    </format>
    <format dxfId="8029">
      <pivotArea dataOnly="0" labelOnly="1" grandCol="1" outline="0" fieldPosition="0"/>
    </format>
    <format dxfId="8028">
      <pivotArea type="all" dataOnly="0" outline="0" fieldPosition="0"/>
    </format>
    <format dxfId="8027">
      <pivotArea outline="0" collapsedLevelsAreSubtotals="1" fieldPosition="0"/>
    </format>
    <format dxfId="8026">
      <pivotArea field="15" type="button" dataOnly="0" labelOnly="1" outline="0" axis="axisRow" fieldPosition="0"/>
    </format>
    <format dxfId="8025">
      <pivotArea dataOnly="0" labelOnly="1" outline="0" fieldPosition="0">
        <references count="1">
          <reference field="15" count="0"/>
        </references>
      </pivotArea>
    </format>
    <format dxfId="8024">
      <pivotArea dataOnly="0" labelOnly="1" grandRow="1" outline="0" fieldPosition="0"/>
    </format>
    <format dxfId="8023">
      <pivotArea dataOnly="0" labelOnly="1" outline="0" fieldPosition="0">
        <references count="1">
          <reference field="13" count="0"/>
        </references>
      </pivotArea>
    </format>
    <format dxfId="8022">
      <pivotArea dataOnly="0" labelOnly="1" grandCol="1" outline="0" fieldPosition="0"/>
    </format>
    <format dxfId="8021">
      <pivotArea outline="0" collapsedLevelsAreSubtotals="1" fieldPosition="0"/>
    </format>
    <format dxfId="8020">
      <pivotArea field="15" type="button" dataOnly="0" labelOnly="1" outline="0" axis="axisRow" fieldPosition="0"/>
    </format>
    <format dxfId="8019">
      <pivotArea dataOnly="0" labelOnly="1" outline="0" fieldPosition="0">
        <references count="1">
          <reference field="15" count="0"/>
        </references>
      </pivotArea>
    </format>
    <format dxfId="8018">
      <pivotArea dataOnly="0" labelOnly="1" grandRow="1" outline="0" fieldPosition="0"/>
    </format>
    <format dxfId="8017">
      <pivotArea dataOnly="0" labelOnly="1" outline="0" fieldPosition="0">
        <references count="1">
          <reference field="13" count="0"/>
        </references>
      </pivotArea>
    </format>
    <format dxfId="8016">
      <pivotArea dataOnly="0" labelOnly="1" grandCol="1" outline="0" fieldPosition="0"/>
    </format>
    <format dxfId="8015">
      <pivotArea dataOnly="0" labelOnly="1" grandRow="1" outline="0" fieldPosition="0"/>
    </format>
    <format dxfId="8014">
      <pivotArea field="15" type="button" dataOnly="0" labelOnly="1" outline="0" axis="axisRow" fieldPosition="0"/>
    </format>
    <format dxfId="8013">
      <pivotArea dataOnly="0" labelOnly="1" outline="0" fieldPosition="0">
        <references count="1">
          <reference field="13" count="0"/>
        </references>
      </pivotArea>
    </format>
    <format dxfId="8012">
      <pivotArea dataOnly="0" labelOnly="1" grandCol="1" outline="0" fieldPosition="0"/>
    </format>
    <format dxfId="8011">
      <pivotArea field="15" type="button" dataOnly="0" labelOnly="1" outline="0" axis="axisRow" fieldPosition="0"/>
    </format>
    <format dxfId="8010">
      <pivotArea dataOnly="0" labelOnly="1" outline="0" fieldPosition="0">
        <references count="1">
          <reference field="13" count="0"/>
        </references>
      </pivotArea>
    </format>
    <format dxfId="8009">
      <pivotArea dataOnly="0" labelOnly="1" grandCol="1" outline="0" fieldPosition="0"/>
    </format>
    <format dxfId="8008">
      <pivotArea field="15" type="button" dataOnly="0" labelOnly="1" outline="0" axis="axisRow" fieldPosition="0"/>
    </format>
    <format dxfId="8007">
      <pivotArea dataOnly="0" labelOnly="1" outline="0" fieldPosition="0">
        <references count="1">
          <reference field="13" count="0"/>
        </references>
      </pivotArea>
    </format>
    <format dxfId="8006">
      <pivotArea dataOnly="0" labelOnly="1" grandCol="1" outline="0" fieldPosition="0"/>
    </format>
    <format dxfId="8005">
      <pivotArea type="all" dataOnly="0" outline="0" fieldPosition="0"/>
    </format>
    <format dxfId="8004">
      <pivotArea outline="0" collapsedLevelsAreSubtotals="1" fieldPosition="0"/>
    </format>
    <format dxfId="8003">
      <pivotArea type="origin" dataOnly="0" labelOnly="1" outline="0" fieldPosition="0"/>
    </format>
    <format dxfId="8002">
      <pivotArea field="13" type="button" dataOnly="0" labelOnly="1" outline="0" axis="axisCol" fieldPosition="0"/>
    </format>
    <format dxfId="8001">
      <pivotArea type="topRight" dataOnly="0" labelOnly="1" outline="0" fieldPosition="0"/>
    </format>
    <format dxfId="8000">
      <pivotArea field="15" type="button" dataOnly="0" labelOnly="1" outline="0" axis="axisRow" fieldPosition="0"/>
    </format>
    <format dxfId="7999">
      <pivotArea dataOnly="0" labelOnly="1" outline="0" fieldPosition="0">
        <references count="1">
          <reference field="15" count="0"/>
        </references>
      </pivotArea>
    </format>
    <format dxfId="7998">
      <pivotArea dataOnly="0" labelOnly="1" grandRow="1" outline="0" fieldPosition="0"/>
    </format>
    <format dxfId="7997">
      <pivotArea dataOnly="0" labelOnly="1" outline="0" fieldPosition="0">
        <references count="1">
          <reference field="13" count="0"/>
        </references>
      </pivotArea>
    </format>
    <format dxfId="7996">
      <pivotArea dataOnly="0" labelOnly="1" grandCol="1" outline="0" fieldPosition="0"/>
    </format>
    <format dxfId="7995">
      <pivotArea outline="0" collapsedLevelsAreSubtotals="1" fieldPosition="0"/>
    </format>
    <format dxfId="7994">
      <pivotArea field="15" type="button" dataOnly="0" labelOnly="1" outline="0" axis="axisRow" fieldPosition="0"/>
    </format>
    <format dxfId="7993">
      <pivotArea dataOnly="0" labelOnly="1" outline="0" fieldPosition="0">
        <references count="1">
          <reference field="15" count="18">
            <x v="0"/>
            <x v="1"/>
            <x v="2"/>
            <x v="3"/>
            <x v="4"/>
            <x v="5"/>
            <x v="6"/>
            <x v="7"/>
            <x v="8"/>
            <x v="9"/>
            <x v="10"/>
            <x v="11"/>
            <x v="12"/>
            <x v="13"/>
            <x v="14"/>
            <x v="15"/>
            <x v="16"/>
            <x v="17"/>
          </reference>
        </references>
      </pivotArea>
    </format>
    <format dxfId="7992">
      <pivotArea dataOnly="0" labelOnly="1" grandRow="1" outline="0" fieldPosition="0"/>
    </format>
    <format dxfId="7991">
      <pivotArea dataOnly="0" labelOnly="1" outline="0" fieldPosition="0">
        <references count="1">
          <reference field="13" count="0"/>
        </references>
      </pivotArea>
    </format>
    <format dxfId="7990">
      <pivotArea dataOnly="0" labelOnly="1" grandCol="1" outline="0" fieldPosition="0"/>
    </format>
    <format dxfId="7989">
      <pivotArea outline="0" collapsedLevelsAreSubtotals="1" fieldPosition="0"/>
    </format>
    <format dxfId="7988">
      <pivotArea field="15" type="button" dataOnly="0" labelOnly="1" outline="0" axis="axisRow" fieldPosition="0"/>
    </format>
    <format dxfId="7987">
      <pivotArea dataOnly="0" labelOnly="1" outline="0" fieldPosition="0">
        <references count="1">
          <reference field="15" count="0"/>
        </references>
      </pivotArea>
    </format>
    <format dxfId="7986">
      <pivotArea dataOnly="0" labelOnly="1" grandRow="1" outline="0" fieldPosition="0"/>
    </format>
    <format dxfId="7985">
      <pivotArea dataOnly="0" labelOnly="1" outline="0" fieldPosition="0">
        <references count="1">
          <reference field="13" count="0"/>
        </references>
      </pivotArea>
    </format>
    <format dxfId="7984">
      <pivotArea dataOnly="0" labelOnly="1" grandCol="1" outline="0" fieldPosition="0"/>
    </format>
    <format dxfId="7983">
      <pivotArea grandRow="1" outline="0" collapsedLevelsAreSubtotals="1" fieldPosition="0"/>
    </format>
    <format dxfId="798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K24" sqref="AK24"/>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140625"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29" t="s">
        <v>12</v>
      </c>
      <c r="B2" s="430"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31"/>
      <c r="B4" s="432" t="s">
        <v>1274</v>
      </c>
      <c r="C4" s="432"/>
      <c r="D4" s="432"/>
      <c r="E4" s="432"/>
      <c r="F4" s="432"/>
      <c r="G4" s="432"/>
      <c r="H4" s="432"/>
      <c r="I4" s="432"/>
      <c r="J4" s="432"/>
      <c r="K4" s="432"/>
      <c r="L4" s="432"/>
      <c r="M4" s="432"/>
      <c r="N4" s="432"/>
      <c r="O4" s="432"/>
      <c r="P4" s="432"/>
      <c r="Q4" s="432"/>
      <c r="R4" s="432"/>
      <c r="S4" s="432"/>
      <c r="T4" s="432"/>
      <c r="U4" s="432"/>
      <c r="V4" s="432"/>
      <c r="W4" s="432"/>
      <c r="X4" s="432"/>
      <c r="Y4" s="432"/>
      <c r="Z4" s="432"/>
      <c r="AA4" s="432"/>
      <c r="AB4" s="432"/>
      <c r="AC4" s="432"/>
      <c r="AD4" s="432"/>
      <c r="AE4" s="432"/>
      <c r="AF4" s="432"/>
      <c r="AG4" s="432"/>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6">
        <v>27</v>
      </c>
      <c r="C6" s="436"/>
      <c r="D6" s="428"/>
      <c r="E6" s="437">
        <v>2</v>
      </c>
      <c r="F6" s="437">
        <v>7</v>
      </c>
      <c r="G6" s="437"/>
      <c r="H6" s="437">
        <v>2</v>
      </c>
      <c r="I6" s="437"/>
      <c r="J6" s="438">
        <v>15</v>
      </c>
      <c r="K6" s="438"/>
      <c r="L6" s="438"/>
      <c r="M6" s="438">
        <v>1</v>
      </c>
      <c r="N6" s="438"/>
      <c r="O6" s="438"/>
      <c r="P6" s="438"/>
      <c r="Q6" s="438">
        <v>3</v>
      </c>
      <c r="R6" s="438"/>
      <c r="S6" s="437"/>
      <c r="T6" s="438"/>
      <c r="U6" s="438"/>
      <c r="V6" s="438"/>
      <c r="W6" s="438"/>
      <c r="X6" s="438"/>
      <c r="Y6" s="438"/>
      <c r="Z6" s="436"/>
      <c r="AA6" s="438"/>
      <c r="AB6" s="438"/>
      <c r="AC6" s="436"/>
      <c r="AD6" s="436"/>
      <c r="AE6" s="436"/>
      <c r="AF6" s="436"/>
      <c r="AG6" s="436"/>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8"/>
      <c r="AU6" s="428">
        <v>3</v>
      </c>
      <c r="AV6" s="428">
        <v>24</v>
      </c>
      <c r="AW6" s="428"/>
      <c r="AX6" s="428"/>
      <c r="AY6" s="428"/>
      <c r="AZ6" s="428"/>
      <c r="BA6" s="428">
        <v>27</v>
      </c>
      <c r="BB6"/>
      <c r="BC6"/>
      <c r="BD6"/>
      <c r="BE6"/>
      <c r="BF6" s="9" t="s">
        <v>114</v>
      </c>
      <c r="BG6" s="346"/>
      <c r="BH6" s="346">
        <v>27</v>
      </c>
      <c r="BI6" s="346">
        <v>27</v>
      </c>
      <c r="BJ6"/>
      <c r="BK6"/>
      <c r="BL6"/>
      <c r="BN6"/>
      <c r="CH6" s="10" t="e">
        <v>#N/A</v>
      </c>
    </row>
    <row r="7" spans="1:86" s="10" customFormat="1" ht="18" customHeight="1">
      <c r="A7" s="24" t="s">
        <v>204</v>
      </c>
      <c r="B7" s="436">
        <v>33</v>
      </c>
      <c r="C7" s="436">
        <v>2</v>
      </c>
      <c r="D7" s="428">
        <v>5</v>
      </c>
      <c r="E7" s="437">
        <v>9</v>
      </c>
      <c r="F7" s="437">
        <v>9</v>
      </c>
      <c r="G7" s="437"/>
      <c r="H7" s="437"/>
      <c r="I7" s="437"/>
      <c r="J7" s="438"/>
      <c r="K7" s="438"/>
      <c r="L7" s="438"/>
      <c r="M7" s="438"/>
      <c r="N7" s="438">
        <v>7</v>
      </c>
      <c r="O7" s="438"/>
      <c r="P7" s="438"/>
      <c r="Q7" s="438"/>
      <c r="R7" s="438"/>
      <c r="S7" s="437"/>
      <c r="T7" s="438">
        <v>3</v>
      </c>
      <c r="U7" s="438"/>
      <c r="V7" s="438"/>
      <c r="W7" s="438"/>
      <c r="X7" s="438"/>
      <c r="Y7" s="438"/>
      <c r="Z7" s="436"/>
      <c r="AA7" s="438"/>
      <c r="AB7" s="438"/>
      <c r="AC7" s="436"/>
      <c r="AD7" s="436"/>
      <c r="AE7" s="436"/>
      <c r="AF7" s="436"/>
      <c r="AG7" s="436">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428"/>
      <c r="AU7" s="428">
        <v>5</v>
      </c>
      <c r="AV7" s="428">
        <v>28</v>
      </c>
      <c r="AW7" s="428"/>
      <c r="AX7" s="428"/>
      <c r="AY7" s="428"/>
      <c r="AZ7" s="428"/>
      <c r="BA7" s="428">
        <v>33</v>
      </c>
      <c r="BB7"/>
      <c r="BC7"/>
      <c r="BD7"/>
      <c r="BE7"/>
      <c r="BF7" s="9" t="s">
        <v>204</v>
      </c>
      <c r="BG7" s="346"/>
      <c r="BH7" s="346">
        <v>33</v>
      </c>
      <c r="BI7" s="346">
        <v>33</v>
      </c>
      <c r="BJ7"/>
      <c r="BK7"/>
      <c r="BL7"/>
      <c r="BN7"/>
      <c r="CH7" s="10" t="e">
        <v>#N/A</v>
      </c>
    </row>
    <row r="8" spans="1:86" s="10" customFormat="1" ht="18" customHeight="1">
      <c r="A8" s="24" t="s">
        <v>43</v>
      </c>
      <c r="B8" s="436">
        <v>97</v>
      </c>
      <c r="C8" s="436"/>
      <c r="D8" s="428"/>
      <c r="E8" s="437">
        <v>3</v>
      </c>
      <c r="F8" s="437">
        <v>22</v>
      </c>
      <c r="G8" s="437">
        <v>25</v>
      </c>
      <c r="H8" s="437">
        <v>21</v>
      </c>
      <c r="I8" s="437">
        <v>7</v>
      </c>
      <c r="J8" s="438"/>
      <c r="K8" s="438"/>
      <c r="L8" s="438"/>
      <c r="M8" s="438">
        <v>5</v>
      </c>
      <c r="N8" s="438">
        <v>9</v>
      </c>
      <c r="O8" s="438">
        <v>3</v>
      </c>
      <c r="P8" s="438">
        <v>2</v>
      </c>
      <c r="Q8" s="438">
        <v>1</v>
      </c>
      <c r="R8" s="438">
        <v>1</v>
      </c>
      <c r="S8" s="437"/>
      <c r="T8" s="438"/>
      <c r="U8" s="438"/>
      <c r="V8" s="438"/>
      <c r="W8" s="438"/>
      <c r="X8" s="438"/>
      <c r="Y8" s="438"/>
      <c r="Z8" s="436"/>
      <c r="AA8" s="438"/>
      <c r="AB8" s="438"/>
      <c r="AC8" s="436"/>
      <c r="AD8" s="436"/>
      <c r="AE8" s="436"/>
      <c r="AF8" s="436"/>
      <c r="AG8" s="436">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8"/>
      <c r="AU8" s="428">
        <v>3</v>
      </c>
      <c r="AV8" s="428">
        <v>91</v>
      </c>
      <c r="AW8" s="428"/>
      <c r="AX8" s="428">
        <v>3</v>
      </c>
      <c r="AY8" s="428"/>
      <c r="AZ8" s="428"/>
      <c r="BA8" s="428">
        <v>97</v>
      </c>
      <c r="BB8"/>
      <c r="BC8"/>
      <c r="BD8"/>
      <c r="BE8"/>
      <c r="BF8" s="9" t="s">
        <v>43</v>
      </c>
      <c r="BG8" s="346"/>
      <c r="BH8" s="346">
        <v>97</v>
      </c>
      <c r="BI8" s="346">
        <v>97</v>
      </c>
      <c r="BJ8"/>
      <c r="BK8"/>
      <c r="BL8"/>
      <c r="BN8"/>
      <c r="CH8" s="10" t="e">
        <v>#N/A</v>
      </c>
    </row>
    <row r="9" spans="1:86" s="10" customFormat="1" ht="15.75">
      <c r="A9" s="24" t="s">
        <v>23</v>
      </c>
      <c r="B9" s="436">
        <v>39</v>
      </c>
      <c r="C9" s="436">
        <v>2</v>
      </c>
      <c r="D9" s="428">
        <v>13</v>
      </c>
      <c r="E9" s="437">
        <v>1</v>
      </c>
      <c r="F9" s="437">
        <v>10</v>
      </c>
      <c r="G9" s="437">
        <v>7</v>
      </c>
      <c r="H9" s="437"/>
      <c r="I9" s="437"/>
      <c r="J9" s="438"/>
      <c r="K9" s="438"/>
      <c r="L9" s="438"/>
      <c r="M9" s="438">
        <v>5</v>
      </c>
      <c r="N9" s="438"/>
      <c r="O9" s="438"/>
      <c r="P9" s="438"/>
      <c r="Q9" s="438">
        <v>1</v>
      </c>
      <c r="R9" s="438">
        <v>2</v>
      </c>
      <c r="S9" s="437">
        <v>1</v>
      </c>
      <c r="T9" s="438">
        <v>2</v>
      </c>
      <c r="U9" s="438"/>
      <c r="V9" s="438"/>
      <c r="W9" s="438"/>
      <c r="X9" s="438"/>
      <c r="Y9" s="438"/>
      <c r="Z9" s="436"/>
      <c r="AA9" s="438"/>
      <c r="AB9" s="438"/>
      <c r="AC9" s="436"/>
      <c r="AD9" s="436"/>
      <c r="AE9" s="436"/>
      <c r="AF9" s="436"/>
      <c r="AG9" s="436">
        <v>1</v>
      </c>
      <c r="AH9" s="18">
        <f t="shared" si="0"/>
        <v>0</v>
      </c>
      <c r="AI9" s="17">
        <f t="shared" si="1"/>
        <v>42</v>
      </c>
      <c r="AJ9" s="16">
        <f t="shared" si="5"/>
        <v>1</v>
      </c>
      <c r="AK9" s="15">
        <f t="shared" si="2"/>
        <v>1.0769230769230769</v>
      </c>
      <c r="AL9" s="14"/>
      <c r="AM9" s="13">
        <f t="shared" si="3"/>
        <v>36</v>
      </c>
      <c r="AN9" s="25"/>
      <c r="AO9" s="25"/>
      <c r="AP9" s="25"/>
      <c r="AR9" s="12">
        <f t="shared" si="4"/>
        <v>5.85</v>
      </c>
      <c r="AS9" s="22" t="s">
        <v>23</v>
      </c>
      <c r="AT9" s="428"/>
      <c r="AU9" s="428">
        <v>4</v>
      </c>
      <c r="AV9" s="428">
        <v>32</v>
      </c>
      <c r="AW9" s="428">
        <v>1</v>
      </c>
      <c r="AX9" s="428">
        <v>2</v>
      </c>
      <c r="AY9" s="428"/>
      <c r="AZ9" s="428"/>
      <c r="BA9" s="428">
        <v>39</v>
      </c>
      <c r="BB9"/>
      <c r="BC9"/>
      <c r="BD9"/>
      <c r="BE9"/>
      <c r="BF9" s="9" t="s">
        <v>23</v>
      </c>
      <c r="BG9" s="346"/>
      <c r="BH9" s="346">
        <v>39</v>
      </c>
      <c r="BI9" s="346">
        <v>39</v>
      </c>
      <c r="BJ9"/>
      <c r="BK9"/>
      <c r="BL9"/>
      <c r="BN9"/>
      <c r="CH9" s="10" t="e">
        <v>#N/A</v>
      </c>
    </row>
    <row r="10" spans="1:86" s="10" customFormat="1" ht="19.5" customHeight="1">
      <c r="A10" s="24" t="s">
        <v>35</v>
      </c>
      <c r="B10" s="436">
        <v>63</v>
      </c>
      <c r="C10" s="436"/>
      <c r="D10" s="428"/>
      <c r="E10" s="437">
        <v>9</v>
      </c>
      <c r="F10" s="437">
        <v>12</v>
      </c>
      <c r="G10" s="437">
        <v>11</v>
      </c>
      <c r="H10" s="437">
        <v>15</v>
      </c>
      <c r="I10" s="437"/>
      <c r="J10" s="438">
        <v>2</v>
      </c>
      <c r="K10" s="438">
        <v>4</v>
      </c>
      <c r="L10" s="438">
        <v>3</v>
      </c>
      <c r="M10" s="438">
        <v>7</v>
      </c>
      <c r="N10" s="438">
        <v>6</v>
      </c>
      <c r="O10" s="438"/>
      <c r="P10" s="438"/>
      <c r="Q10" s="438">
        <v>2</v>
      </c>
      <c r="R10" s="438">
        <v>2</v>
      </c>
      <c r="S10" s="437"/>
      <c r="T10" s="438">
        <v>1</v>
      </c>
      <c r="U10" s="438"/>
      <c r="V10" s="438"/>
      <c r="W10" s="438"/>
      <c r="X10" s="438"/>
      <c r="Y10" s="438"/>
      <c r="Z10" s="436"/>
      <c r="AA10" s="438"/>
      <c r="AB10" s="438"/>
      <c r="AC10" s="436"/>
      <c r="AD10" s="436"/>
      <c r="AE10" s="436"/>
      <c r="AF10" s="436"/>
      <c r="AG10" s="436">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428">
        <v>4</v>
      </c>
      <c r="AU10" s="428">
        <v>11</v>
      </c>
      <c r="AV10" s="428">
        <v>43</v>
      </c>
      <c r="AW10" s="428">
        <v>1</v>
      </c>
      <c r="AX10" s="428">
        <v>4</v>
      </c>
      <c r="AY10" s="428"/>
      <c r="AZ10" s="428"/>
      <c r="BA10" s="428">
        <v>63</v>
      </c>
      <c r="BB10"/>
      <c r="BC10"/>
      <c r="BD10"/>
      <c r="BE10"/>
      <c r="BF10" s="9" t="s">
        <v>35</v>
      </c>
      <c r="BG10" s="346">
        <v>4</v>
      </c>
      <c r="BH10" s="346">
        <v>59</v>
      </c>
      <c r="BI10" s="346">
        <v>63</v>
      </c>
      <c r="BJ10"/>
      <c r="BK10"/>
      <c r="BL10"/>
      <c r="BN10"/>
      <c r="CH10" s="10" t="e">
        <v>#N/A</v>
      </c>
    </row>
    <row r="11" spans="1:86" s="10" customFormat="1" ht="18" customHeight="1">
      <c r="A11" s="24" t="s">
        <v>66</v>
      </c>
      <c r="B11" s="436">
        <v>38</v>
      </c>
      <c r="C11" s="436"/>
      <c r="D11" s="428"/>
      <c r="E11" s="437"/>
      <c r="F11" s="437">
        <v>1</v>
      </c>
      <c r="G11" s="437">
        <v>6</v>
      </c>
      <c r="H11" s="437">
        <v>5</v>
      </c>
      <c r="I11" s="437"/>
      <c r="J11" s="438"/>
      <c r="K11" s="438">
        <v>3</v>
      </c>
      <c r="L11" s="438"/>
      <c r="M11" s="438"/>
      <c r="N11" s="438"/>
      <c r="O11" s="438"/>
      <c r="P11" s="438"/>
      <c r="Q11" s="438"/>
      <c r="R11" s="438">
        <v>12</v>
      </c>
      <c r="S11" s="437"/>
      <c r="T11" s="438"/>
      <c r="U11" s="438"/>
      <c r="V11" s="438"/>
      <c r="W11" s="438"/>
      <c r="X11" s="438"/>
      <c r="Y11" s="438"/>
      <c r="Z11" s="436"/>
      <c r="AA11" s="438"/>
      <c r="AB11" s="438"/>
      <c r="AC11" s="436"/>
      <c r="AD11" s="436"/>
      <c r="AE11" s="436"/>
      <c r="AF11" s="436"/>
      <c r="AG11" s="436"/>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428">
        <v>12</v>
      </c>
      <c r="AU11" s="428">
        <v>2</v>
      </c>
      <c r="AV11" s="428">
        <v>24</v>
      </c>
      <c r="AW11" s="428"/>
      <c r="AX11" s="428"/>
      <c r="AY11" s="428"/>
      <c r="AZ11" s="428"/>
      <c r="BA11" s="428">
        <v>38</v>
      </c>
      <c r="BB11"/>
      <c r="BC11"/>
      <c r="BD11"/>
      <c r="BE11"/>
      <c r="BF11" s="9" t="s">
        <v>66</v>
      </c>
      <c r="BG11" s="346">
        <v>12</v>
      </c>
      <c r="BH11" s="346">
        <v>26</v>
      </c>
      <c r="BI11" s="346">
        <v>38</v>
      </c>
      <c r="BJ11"/>
      <c r="BK11"/>
      <c r="BL11"/>
      <c r="BN11"/>
      <c r="CH11" s="10" t="e">
        <v>#N/A</v>
      </c>
    </row>
    <row r="12" spans="1:86" s="10" customFormat="1" ht="18" customHeight="1">
      <c r="A12" s="24" t="s">
        <v>98</v>
      </c>
      <c r="B12" s="436">
        <v>23</v>
      </c>
      <c r="C12" s="436"/>
      <c r="D12" s="428"/>
      <c r="E12" s="437"/>
      <c r="F12" s="437">
        <v>6</v>
      </c>
      <c r="G12" s="437">
        <v>7</v>
      </c>
      <c r="H12" s="437"/>
      <c r="I12" s="437"/>
      <c r="J12" s="438">
        <v>3</v>
      </c>
      <c r="K12" s="438">
        <v>1</v>
      </c>
      <c r="L12" s="438"/>
      <c r="M12" s="438"/>
      <c r="N12" s="438">
        <v>3</v>
      </c>
      <c r="O12" s="438">
        <v>1</v>
      </c>
      <c r="P12" s="438">
        <v>1</v>
      </c>
      <c r="Q12" s="438"/>
      <c r="R12" s="438">
        <v>1</v>
      </c>
      <c r="S12" s="437"/>
      <c r="T12" s="438"/>
      <c r="U12" s="438"/>
      <c r="V12" s="438"/>
      <c r="W12" s="438"/>
      <c r="X12" s="438"/>
      <c r="Y12" s="438"/>
      <c r="Z12" s="436"/>
      <c r="AA12" s="438"/>
      <c r="AB12" s="438"/>
      <c r="AC12" s="436"/>
      <c r="AD12" s="436"/>
      <c r="AE12" s="436"/>
      <c r="AF12" s="436"/>
      <c r="AG12" s="436"/>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8"/>
      <c r="AU12" s="428">
        <v>1</v>
      </c>
      <c r="AV12" s="428">
        <v>22</v>
      </c>
      <c r="AW12" s="428"/>
      <c r="AX12" s="428"/>
      <c r="AY12" s="428"/>
      <c r="AZ12" s="428"/>
      <c r="BA12" s="428">
        <v>23</v>
      </c>
      <c r="BB12"/>
      <c r="BC12"/>
      <c r="BD12"/>
      <c r="BE12"/>
      <c r="BF12" s="9" t="s">
        <v>98</v>
      </c>
      <c r="BG12" s="346"/>
      <c r="BH12" s="346">
        <v>23</v>
      </c>
      <c r="BI12" s="346">
        <v>23</v>
      </c>
      <c r="BJ12"/>
      <c r="BK12"/>
      <c r="BL12"/>
      <c r="BN12"/>
      <c r="CH12" s="10" t="e">
        <v>#N/A</v>
      </c>
    </row>
    <row r="13" spans="1:86" s="10" customFormat="1" ht="18" customHeight="1">
      <c r="A13" s="24" t="s">
        <v>19</v>
      </c>
      <c r="B13" s="436">
        <v>58</v>
      </c>
      <c r="C13" s="436">
        <v>5</v>
      </c>
      <c r="D13" s="428"/>
      <c r="E13" s="437">
        <v>8</v>
      </c>
      <c r="F13" s="437">
        <v>9</v>
      </c>
      <c r="G13" s="437">
        <v>20</v>
      </c>
      <c r="H13" s="437">
        <v>8</v>
      </c>
      <c r="I13" s="437"/>
      <c r="J13" s="438">
        <v>2</v>
      </c>
      <c r="K13" s="438">
        <v>4</v>
      </c>
      <c r="L13" s="438">
        <v>5</v>
      </c>
      <c r="M13" s="438">
        <v>6</v>
      </c>
      <c r="N13" s="438">
        <v>8</v>
      </c>
      <c r="O13" s="438">
        <v>4</v>
      </c>
      <c r="P13" s="438"/>
      <c r="Q13" s="438">
        <v>3</v>
      </c>
      <c r="R13" s="438">
        <v>1</v>
      </c>
      <c r="S13" s="437">
        <v>5</v>
      </c>
      <c r="T13" s="438"/>
      <c r="U13" s="438"/>
      <c r="V13" s="438"/>
      <c r="W13" s="438"/>
      <c r="X13" s="438"/>
      <c r="Y13" s="438"/>
      <c r="Z13" s="436"/>
      <c r="AA13" s="438"/>
      <c r="AB13" s="438"/>
      <c r="AC13" s="436"/>
      <c r="AD13" s="436"/>
      <c r="AE13" s="436"/>
      <c r="AF13" s="436"/>
      <c r="AG13" s="436">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428"/>
      <c r="AU13" s="428">
        <v>13</v>
      </c>
      <c r="AV13" s="428">
        <v>36</v>
      </c>
      <c r="AW13" s="428">
        <v>4</v>
      </c>
      <c r="AX13" s="428">
        <v>5</v>
      </c>
      <c r="AY13" s="428"/>
      <c r="AZ13" s="428"/>
      <c r="BA13" s="428">
        <v>58</v>
      </c>
      <c r="BB13"/>
      <c r="BC13"/>
      <c r="BD13"/>
      <c r="BE13"/>
      <c r="BF13" s="9" t="s">
        <v>19</v>
      </c>
      <c r="BG13" s="346"/>
      <c r="BH13" s="346">
        <v>58</v>
      </c>
      <c r="BI13" s="346">
        <v>58</v>
      </c>
      <c r="BJ13"/>
      <c r="BK13"/>
      <c r="BL13"/>
      <c r="BM13"/>
      <c r="BN13"/>
      <c r="CH13" s="10" t="e">
        <v>#N/A</v>
      </c>
    </row>
    <row r="14" spans="1:86" s="10" customFormat="1" ht="18" customHeight="1">
      <c r="A14" s="24" t="s">
        <v>316</v>
      </c>
      <c r="B14" s="436">
        <v>26</v>
      </c>
      <c r="C14" s="436"/>
      <c r="D14" s="428"/>
      <c r="E14" s="437"/>
      <c r="F14" s="437"/>
      <c r="G14" s="437">
        <v>18</v>
      </c>
      <c r="H14" s="437"/>
      <c r="I14" s="437"/>
      <c r="J14" s="438"/>
      <c r="K14" s="438">
        <v>2</v>
      </c>
      <c r="L14" s="438"/>
      <c r="M14" s="438"/>
      <c r="N14" s="438">
        <v>15</v>
      </c>
      <c r="O14" s="438"/>
      <c r="P14" s="438"/>
      <c r="Q14" s="438">
        <v>8</v>
      </c>
      <c r="R14" s="438"/>
      <c r="S14" s="437"/>
      <c r="T14" s="438">
        <v>10</v>
      </c>
      <c r="U14" s="438"/>
      <c r="V14" s="438"/>
      <c r="W14" s="438"/>
      <c r="X14" s="438"/>
      <c r="Y14" s="438"/>
      <c r="Z14" s="436"/>
      <c r="AA14" s="438"/>
      <c r="AB14" s="438"/>
      <c r="AC14" s="436"/>
      <c r="AD14" s="436"/>
      <c r="AE14" s="436"/>
      <c r="AF14" s="436"/>
      <c r="AG14" s="436">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428"/>
      <c r="AU14" s="428">
        <v>9</v>
      </c>
      <c r="AV14" s="428">
        <v>6</v>
      </c>
      <c r="AW14" s="428">
        <v>1</v>
      </c>
      <c r="AX14" s="428">
        <v>10</v>
      </c>
      <c r="AY14" s="428"/>
      <c r="AZ14" s="428"/>
      <c r="BA14" s="428">
        <v>26</v>
      </c>
      <c r="BB14"/>
      <c r="BC14"/>
      <c r="BD14"/>
      <c r="BE14"/>
      <c r="BF14" s="9" t="s">
        <v>316</v>
      </c>
      <c r="BG14" s="346"/>
      <c r="BH14" s="346">
        <v>26</v>
      </c>
      <c r="BI14" s="346">
        <v>26</v>
      </c>
      <c r="BJ14"/>
      <c r="BK14"/>
      <c r="BL14"/>
      <c r="BM14"/>
      <c r="BN14"/>
      <c r="CH14" s="10" t="e">
        <v>#N/A</v>
      </c>
    </row>
    <row r="15" spans="1:86" s="10" customFormat="1" ht="18" customHeight="1">
      <c r="A15" s="24" t="s">
        <v>231</v>
      </c>
      <c r="B15" s="436">
        <v>43</v>
      </c>
      <c r="C15" s="436"/>
      <c r="D15" s="428"/>
      <c r="E15" s="437">
        <v>3</v>
      </c>
      <c r="F15" s="437">
        <v>27</v>
      </c>
      <c r="G15" s="437"/>
      <c r="H15" s="437"/>
      <c r="I15" s="437"/>
      <c r="J15" s="438"/>
      <c r="K15" s="438"/>
      <c r="L15" s="438"/>
      <c r="M15" s="438"/>
      <c r="N15" s="438"/>
      <c r="O15" s="438"/>
      <c r="P15" s="438"/>
      <c r="Q15" s="438"/>
      <c r="R15" s="438">
        <v>1</v>
      </c>
      <c r="S15" s="437"/>
      <c r="T15" s="438"/>
      <c r="U15" s="438"/>
      <c r="V15" s="438"/>
      <c r="W15" s="438"/>
      <c r="X15" s="438"/>
      <c r="Y15" s="438"/>
      <c r="Z15" s="436"/>
      <c r="AA15" s="438"/>
      <c r="AB15" s="438"/>
      <c r="AC15" s="436"/>
      <c r="AD15" s="436"/>
      <c r="AE15" s="436"/>
      <c r="AF15" s="436"/>
      <c r="AG15" s="436">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428">
        <v>11</v>
      </c>
      <c r="AU15" s="428">
        <v>4</v>
      </c>
      <c r="AV15" s="428">
        <v>28</v>
      </c>
      <c r="AW15" s="428"/>
      <c r="AX15" s="428"/>
      <c r="AY15" s="428"/>
      <c r="AZ15" s="428"/>
      <c r="BA15" s="428">
        <v>43</v>
      </c>
      <c r="BB15"/>
      <c r="BC15"/>
      <c r="BD15"/>
      <c r="BE15"/>
      <c r="BF15" s="9" t="s">
        <v>231</v>
      </c>
      <c r="BG15" s="346">
        <v>11</v>
      </c>
      <c r="BH15" s="346">
        <v>32</v>
      </c>
      <c r="BI15" s="346">
        <v>43</v>
      </c>
      <c r="BJ15"/>
      <c r="BK15"/>
      <c r="BL15"/>
      <c r="BM15"/>
      <c r="BN15"/>
      <c r="CH15" s="10" t="e">
        <v>#N/A</v>
      </c>
    </row>
    <row r="16" spans="1:86" s="10" customFormat="1" ht="18" customHeight="1">
      <c r="A16" s="24" t="s">
        <v>325</v>
      </c>
      <c r="B16" s="436">
        <v>35</v>
      </c>
      <c r="C16" s="436"/>
      <c r="D16" s="428"/>
      <c r="E16" s="437">
        <v>8</v>
      </c>
      <c r="F16" s="437">
        <v>10</v>
      </c>
      <c r="G16" s="437">
        <v>13</v>
      </c>
      <c r="H16" s="437">
        <v>9</v>
      </c>
      <c r="I16" s="437"/>
      <c r="J16" s="438">
        <v>6</v>
      </c>
      <c r="K16" s="438"/>
      <c r="L16" s="438"/>
      <c r="M16" s="438">
        <v>12</v>
      </c>
      <c r="N16" s="438">
        <v>7</v>
      </c>
      <c r="O16" s="438"/>
      <c r="P16" s="438"/>
      <c r="Q16" s="438">
        <v>4</v>
      </c>
      <c r="R16" s="438"/>
      <c r="S16" s="437">
        <v>4</v>
      </c>
      <c r="T16" s="438">
        <v>7</v>
      </c>
      <c r="U16" s="438"/>
      <c r="V16" s="438"/>
      <c r="W16" s="438"/>
      <c r="X16" s="438"/>
      <c r="Y16" s="438"/>
      <c r="Z16" s="436"/>
      <c r="AA16" s="438"/>
      <c r="AB16" s="438"/>
      <c r="AC16" s="436"/>
      <c r="AD16" s="436"/>
      <c r="AE16" s="436"/>
      <c r="AF16" s="436"/>
      <c r="AG16" s="436"/>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8"/>
      <c r="AU16" s="428">
        <v>12</v>
      </c>
      <c r="AV16" s="428">
        <v>8</v>
      </c>
      <c r="AW16" s="428">
        <v>4</v>
      </c>
      <c r="AX16" s="428">
        <v>9</v>
      </c>
      <c r="AY16" s="428"/>
      <c r="AZ16" s="428">
        <v>2</v>
      </c>
      <c r="BA16" s="428">
        <v>35</v>
      </c>
      <c r="BB16"/>
      <c r="BC16"/>
      <c r="BD16"/>
      <c r="BE16"/>
      <c r="BF16" s="9" t="s">
        <v>325</v>
      </c>
      <c r="BG16" s="346"/>
      <c r="BH16" s="346">
        <v>35</v>
      </c>
      <c r="BI16" s="346">
        <v>35</v>
      </c>
      <c r="BJ16"/>
      <c r="BK16"/>
      <c r="BL16"/>
      <c r="BM16"/>
      <c r="BN16"/>
      <c r="CH16" s="10" t="e">
        <v>#N/A</v>
      </c>
    </row>
    <row r="17" spans="1:86" ht="15.75">
      <c r="A17" s="24" t="s">
        <v>15</v>
      </c>
      <c r="B17" s="436">
        <v>12</v>
      </c>
      <c r="C17" s="436"/>
      <c r="D17" s="428"/>
      <c r="E17" s="437">
        <v>4</v>
      </c>
      <c r="F17" s="437">
        <v>6</v>
      </c>
      <c r="G17" s="437"/>
      <c r="H17" s="437"/>
      <c r="I17" s="437"/>
      <c r="J17" s="438"/>
      <c r="K17" s="438">
        <v>1</v>
      </c>
      <c r="L17" s="438"/>
      <c r="M17" s="438"/>
      <c r="N17" s="438">
        <v>3</v>
      </c>
      <c r="O17" s="438"/>
      <c r="P17" s="438"/>
      <c r="Q17" s="438">
        <v>1</v>
      </c>
      <c r="R17" s="438"/>
      <c r="S17" s="437"/>
      <c r="T17" s="438"/>
      <c r="U17" s="438"/>
      <c r="V17" s="438"/>
      <c r="W17" s="438"/>
      <c r="X17" s="438"/>
      <c r="Y17" s="438"/>
      <c r="Z17" s="436"/>
      <c r="AA17" s="438"/>
      <c r="AB17" s="438"/>
      <c r="AC17" s="436"/>
      <c r="AD17" s="436"/>
      <c r="AE17" s="436"/>
      <c r="AF17" s="436"/>
      <c r="AG17" s="436">
        <v>1</v>
      </c>
      <c r="AH17" s="18">
        <f t="shared" si="0"/>
        <v>0</v>
      </c>
      <c r="AI17" s="17">
        <f t="shared" si="1"/>
        <v>15</v>
      </c>
      <c r="AJ17" s="16">
        <f t="shared" si="5"/>
        <v>1</v>
      </c>
      <c r="AK17" s="15">
        <f t="shared" si="2"/>
        <v>1.25</v>
      </c>
      <c r="AL17" s="14"/>
      <c r="AM17" s="13">
        <f t="shared" si="3"/>
        <v>9</v>
      </c>
      <c r="AR17" s="12">
        <f t="shared" si="4"/>
        <v>1.7999999999999998</v>
      </c>
      <c r="AS17" s="22" t="s">
        <v>15</v>
      </c>
      <c r="AT17" s="428"/>
      <c r="AU17" s="428">
        <v>4</v>
      </c>
      <c r="AV17" s="428">
        <v>7</v>
      </c>
      <c r="AW17" s="428"/>
      <c r="AX17" s="428">
        <v>1</v>
      </c>
      <c r="AY17" s="428"/>
      <c r="AZ17" s="428"/>
      <c r="BA17" s="428">
        <v>12</v>
      </c>
      <c r="BF17" s="9" t="s">
        <v>15</v>
      </c>
      <c r="BG17" s="346"/>
      <c r="BH17" s="346">
        <v>12</v>
      </c>
      <c r="BI17" s="346">
        <v>12</v>
      </c>
      <c r="CH17" s="10" t="e">
        <v>#N/A</v>
      </c>
    </row>
    <row r="18" spans="1:86" ht="15.75">
      <c r="A18" s="24" t="s">
        <v>477</v>
      </c>
      <c r="B18" s="436">
        <v>11</v>
      </c>
      <c r="C18" s="436"/>
      <c r="D18" s="428">
        <v>1</v>
      </c>
      <c r="E18" s="437"/>
      <c r="F18" s="437"/>
      <c r="G18" s="437">
        <v>2</v>
      </c>
      <c r="H18" s="437">
        <v>4</v>
      </c>
      <c r="I18" s="437"/>
      <c r="J18" s="438">
        <v>3</v>
      </c>
      <c r="K18" s="438"/>
      <c r="L18" s="438"/>
      <c r="M18" s="438">
        <v>3</v>
      </c>
      <c r="N18" s="438"/>
      <c r="O18" s="438">
        <v>1</v>
      </c>
      <c r="P18" s="438"/>
      <c r="Q18" s="438"/>
      <c r="R18" s="438"/>
      <c r="S18" s="437"/>
      <c r="T18" s="438"/>
      <c r="U18" s="438"/>
      <c r="V18" s="438"/>
      <c r="W18" s="438"/>
      <c r="X18" s="438"/>
      <c r="Y18" s="438"/>
      <c r="Z18" s="436"/>
      <c r="AA18" s="438"/>
      <c r="AB18" s="438"/>
      <c r="AC18" s="436"/>
      <c r="AD18" s="436"/>
      <c r="AE18" s="436"/>
      <c r="AF18" s="436"/>
      <c r="AG18" s="436">
        <v>1</v>
      </c>
      <c r="AH18" s="18">
        <f>AT18</f>
        <v>0</v>
      </c>
      <c r="AI18" s="17">
        <f t="shared" si="1"/>
        <v>14</v>
      </c>
      <c r="AJ18" s="16">
        <f t="shared" si="5"/>
        <v>1</v>
      </c>
      <c r="AK18" s="15">
        <f t="shared" si="2"/>
        <v>1.2727272727272727</v>
      </c>
      <c r="AL18" s="14"/>
      <c r="AM18" s="13">
        <f t="shared" si="3"/>
        <v>8</v>
      </c>
      <c r="AR18" s="12">
        <f t="shared" si="4"/>
        <v>1.65</v>
      </c>
      <c r="AS18" s="22" t="s">
        <v>477</v>
      </c>
      <c r="AT18" s="428"/>
      <c r="AU18" s="428">
        <v>2</v>
      </c>
      <c r="AV18" s="428">
        <v>8</v>
      </c>
      <c r="AW18" s="428"/>
      <c r="AX18" s="428">
        <v>1</v>
      </c>
      <c r="AY18" s="428"/>
      <c r="AZ18" s="428"/>
      <c r="BA18" s="428">
        <v>11</v>
      </c>
      <c r="BF18" s="9" t="s">
        <v>477</v>
      </c>
      <c r="BG18" s="346"/>
      <c r="BH18" s="346">
        <v>11</v>
      </c>
      <c r="BI18" s="346">
        <v>11</v>
      </c>
      <c r="CH18" s="10" t="e">
        <v>#N/A</v>
      </c>
    </row>
    <row r="19" spans="1:86" ht="15.75">
      <c r="A19" s="24" t="s">
        <v>74</v>
      </c>
      <c r="B19" s="436">
        <v>38</v>
      </c>
      <c r="C19" s="436">
        <v>3</v>
      </c>
      <c r="D19" s="428"/>
      <c r="E19" s="437"/>
      <c r="F19" s="437">
        <v>13</v>
      </c>
      <c r="G19" s="437">
        <v>13</v>
      </c>
      <c r="H19" s="437">
        <v>7</v>
      </c>
      <c r="I19" s="437"/>
      <c r="J19" s="438">
        <v>4</v>
      </c>
      <c r="K19" s="438">
        <v>1</v>
      </c>
      <c r="L19" s="438">
        <v>3</v>
      </c>
      <c r="M19" s="438">
        <v>8</v>
      </c>
      <c r="N19" s="438">
        <v>8</v>
      </c>
      <c r="O19" s="438">
        <v>4</v>
      </c>
      <c r="P19" s="438"/>
      <c r="Q19" s="438">
        <v>2</v>
      </c>
      <c r="R19" s="438"/>
      <c r="S19" s="437">
        <v>3</v>
      </c>
      <c r="T19" s="438">
        <v>2</v>
      </c>
      <c r="U19" s="438"/>
      <c r="V19" s="438"/>
      <c r="W19" s="438"/>
      <c r="X19" s="438"/>
      <c r="Y19" s="438"/>
      <c r="Z19" s="436"/>
      <c r="AA19" s="438"/>
      <c r="AB19" s="438"/>
      <c r="AC19" s="436"/>
      <c r="AD19" s="436"/>
      <c r="AE19" s="436"/>
      <c r="AF19" s="436"/>
      <c r="AG19" s="436">
        <v>1</v>
      </c>
      <c r="AH19" s="18">
        <f t="shared" si="0"/>
        <v>0</v>
      </c>
      <c r="AI19" s="17">
        <f t="shared" si="1"/>
        <v>68</v>
      </c>
      <c r="AJ19" s="16">
        <f t="shared" si="5"/>
        <v>1</v>
      </c>
      <c r="AK19" s="15">
        <f t="shared" si="2"/>
        <v>1.7894736842105263</v>
      </c>
      <c r="AL19" s="14"/>
      <c r="AM19" s="13">
        <f t="shared" si="3"/>
        <v>8</v>
      </c>
      <c r="AR19" s="12">
        <f t="shared" si="4"/>
        <v>5.7</v>
      </c>
      <c r="AS19" s="22" t="s">
        <v>74</v>
      </c>
      <c r="AT19" s="428"/>
      <c r="AU19" s="428">
        <v>14</v>
      </c>
      <c r="AV19" s="428">
        <v>16</v>
      </c>
      <c r="AW19" s="428">
        <v>3</v>
      </c>
      <c r="AX19" s="428">
        <v>4</v>
      </c>
      <c r="AY19" s="428">
        <v>1</v>
      </c>
      <c r="AZ19" s="428"/>
      <c r="BA19" s="428">
        <v>38</v>
      </c>
      <c r="BF19" s="9" t="s">
        <v>74</v>
      </c>
      <c r="BG19" s="346"/>
      <c r="BH19" s="346">
        <v>38</v>
      </c>
      <c r="BI19" s="346">
        <v>38</v>
      </c>
      <c r="CH19" s="10" t="e">
        <v>#N/A</v>
      </c>
    </row>
    <row r="20" spans="1:86" ht="15.75">
      <c r="A20" s="24" t="s">
        <v>50</v>
      </c>
      <c r="B20" s="436">
        <v>33</v>
      </c>
      <c r="C20" s="436"/>
      <c r="D20" s="428"/>
      <c r="E20" s="437">
        <v>3</v>
      </c>
      <c r="F20" s="437"/>
      <c r="G20" s="437">
        <v>7</v>
      </c>
      <c r="H20" s="437">
        <v>7</v>
      </c>
      <c r="I20" s="437"/>
      <c r="J20" s="438">
        <v>2</v>
      </c>
      <c r="K20" s="438">
        <v>3</v>
      </c>
      <c r="L20" s="438">
        <v>2</v>
      </c>
      <c r="M20" s="438">
        <v>7</v>
      </c>
      <c r="N20" s="438">
        <v>2</v>
      </c>
      <c r="O20" s="438"/>
      <c r="P20" s="438"/>
      <c r="Q20" s="438"/>
      <c r="R20" s="438">
        <v>3</v>
      </c>
      <c r="S20" s="437"/>
      <c r="T20" s="438">
        <v>4</v>
      </c>
      <c r="U20" s="438"/>
      <c r="V20" s="438"/>
      <c r="W20" s="438"/>
      <c r="X20" s="438"/>
      <c r="Y20" s="438"/>
      <c r="Z20" s="436"/>
      <c r="AA20" s="438"/>
      <c r="AB20" s="438"/>
      <c r="AC20" s="436"/>
      <c r="AD20" s="436"/>
      <c r="AE20" s="436"/>
      <c r="AF20" s="436"/>
      <c r="AG20" s="436"/>
      <c r="AH20" s="18">
        <f t="shared" si="0"/>
        <v>0</v>
      </c>
      <c r="AI20" s="17">
        <f t="shared" si="1"/>
        <v>40</v>
      </c>
      <c r="AJ20" s="16">
        <f t="shared" si="5"/>
        <v>1</v>
      </c>
      <c r="AK20" s="15">
        <f t="shared" si="2"/>
        <v>1.2121212121212122</v>
      </c>
      <c r="AL20" s="14"/>
      <c r="AM20" s="13">
        <f t="shared" si="3"/>
        <v>26</v>
      </c>
      <c r="AR20" s="12">
        <f t="shared" si="4"/>
        <v>4.95</v>
      </c>
      <c r="AS20" s="22" t="s">
        <v>50</v>
      </c>
      <c r="AT20" s="428"/>
      <c r="AU20" s="428">
        <v>3</v>
      </c>
      <c r="AV20" s="428">
        <v>28</v>
      </c>
      <c r="AW20" s="428">
        <v>1</v>
      </c>
      <c r="AX20" s="428">
        <v>1</v>
      </c>
      <c r="AY20" s="428"/>
      <c r="AZ20" s="428"/>
      <c r="BA20" s="428">
        <v>33</v>
      </c>
      <c r="BF20" s="9" t="s">
        <v>50</v>
      </c>
      <c r="BG20" s="346"/>
      <c r="BH20" s="346">
        <v>33</v>
      </c>
      <c r="BI20" s="346">
        <v>33</v>
      </c>
      <c r="CH20" s="10" t="e">
        <v>#N/A</v>
      </c>
    </row>
    <row r="21" spans="1:86" ht="15.75">
      <c r="A21" s="24" t="s">
        <v>350</v>
      </c>
      <c r="B21" s="436">
        <v>48</v>
      </c>
      <c r="C21" s="436">
        <v>2</v>
      </c>
      <c r="D21" s="428"/>
      <c r="E21" s="437">
        <v>11</v>
      </c>
      <c r="F21" s="437">
        <v>23</v>
      </c>
      <c r="G21" s="437"/>
      <c r="H21" s="437">
        <v>1</v>
      </c>
      <c r="I21" s="437"/>
      <c r="J21" s="438">
        <v>1</v>
      </c>
      <c r="K21" s="438"/>
      <c r="L21" s="438"/>
      <c r="M21" s="438">
        <v>7</v>
      </c>
      <c r="N21" s="438"/>
      <c r="O21" s="438">
        <v>1</v>
      </c>
      <c r="P21" s="438"/>
      <c r="Q21" s="438">
        <v>3</v>
      </c>
      <c r="R21" s="438"/>
      <c r="S21" s="437"/>
      <c r="T21" s="438"/>
      <c r="U21" s="438"/>
      <c r="V21" s="438"/>
      <c r="W21" s="438"/>
      <c r="X21" s="438"/>
      <c r="Y21" s="438"/>
      <c r="Z21" s="436"/>
      <c r="AA21" s="438"/>
      <c r="AB21" s="438"/>
      <c r="AC21" s="436"/>
      <c r="AD21" s="436"/>
      <c r="AE21" s="436"/>
      <c r="AF21" s="436"/>
      <c r="AG21" s="436">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8"/>
      <c r="AU21" s="428">
        <v>2</v>
      </c>
      <c r="AV21" s="428">
        <v>46</v>
      </c>
      <c r="AW21" s="428"/>
      <c r="AX21" s="428"/>
      <c r="AY21" s="428"/>
      <c r="AZ21" s="428"/>
      <c r="BA21" s="428">
        <v>48</v>
      </c>
      <c r="BF21" s="9" t="s">
        <v>350</v>
      </c>
      <c r="BG21" s="346"/>
      <c r="BH21" s="346">
        <v>48</v>
      </c>
      <c r="BI21" s="346">
        <v>48</v>
      </c>
      <c r="CH21" s="10" t="e">
        <v>#N/A</v>
      </c>
    </row>
    <row r="22" spans="1:86" ht="15.75">
      <c r="A22" s="24" t="s">
        <v>153</v>
      </c>
      <c r="B22" s="436">
        <v>19</v>
      </c>
      <c r="C22" s="436"/>
      <c r="D22" s="428"/>
      <c r="E22" s="437">
        <v>10</v>
      </c>
      <c r="F22" s="437">
        <v>6</v>
      </c>
      <c r="G22" s="437"/>
      <c r="H22" s="437">
        <v>1</v>
      </c>
      <c r="I22" s="437"/>
      <c r="J22" s="438">
        <v>1</v>
      </c>
      <c r="K22" s="438"/>
      <c r="L22" s="438"/>
      <c r="M22" s="438"/>
      <c r="N22" s="438">
        <v>2</v>
      </c>
      <c r="O22" s="438"/>
      <c r="P22" s="438"/>
      <c r="Q22" s="438"/>
      <c r="R22" s="438"/>
      <c r="S22" s="437">
        <v>1</v>
      </c>
      <c r="T22" s="438"/>
      <c r="U22" s="438"/>
      <c r="V22" s="438"/>
      <c r="W22" s="438"/>
      <c r="X22" s="438"/>
      <c r="Y22" s="438"/>
      <c r="Z22" s="436"/>
      <c r="AA22" s="438"/>
      <c r="AB22" s="438"/>
      <c r="AC22" s="436"/>
      <c r="AD22" s="436"/>
      <c r="AE22" s="436"/>
      <c r="AF22" s="436"/>
      <c r="AG22" s="436"/>
      <c r="AH22" s="18">
        <f t="shared" si="0"/>
        <v>0</v>
      </c>
      <c r="AI22" s="17">
        <f t="shared" si="1"/>
        <v>21</v>
      </c>
      <c r="AJ22" s="16">
        <f t="shared" si="5"/>
        <v>1</v>
      </c>
      <c r="AK22" s="15">
        <f t="shared" si="2"/>
        <v>1.1052631578947369</v>
      </c>
      <c r="AL22" s="14"/>
      <c r="AM22" s="13">
        <f t="shared" si="3"/>
        <v>17</v>
      </c>
      <c r="AR22" s="12">
        <f t="shared" si="4"/>
        <v>2.85</v>
      </c>
      <c r="AS22" s="22" t="s">
        <v>153</v>
      </c>
      <c r="AT22" s="428"/>
      <c r="AU22" s="428"/>
      <c r="AV22" s="428">
        <v>17</v>
      </c>
      <c r="AW22" s="428"/>
      <c r="AX22" s="428">
        <v>2</v>
      </c>
      <c r="AY22" s="428"/>
      <c r="AZ22" s="428"/>
      <c r="BA22" s="428">
        <v>19</v>
      </c>
      <c r="BF22" s="9" t="s">
        <v>153</v>
      </c>
      <c r="BG22" s="346"/>
      <c r="BH22" s="346">
        <v>19</v>
      </c>
      <c r="BI22" s="346">
        <v>19</v>
      </c>
      <c r="CH22" s="10" t="e">
        <v>#N/A</v>
      </c>
    </row>
    <row r="23" spans="1:86" ht="16.5" thickBot="1">
      <c r="A23" s="23" t="s">
        <v>334</v>
      </c>
      <c r="B23" s="436">
        <v>57</v>
      </c>
      <c r="C23" s="436"/>
      <c r="D23" s="428">
        <v>6</v>
      </c>
      <c r="E23" s="437">
        <v>3</v>
      </c>
      <c r="F23" s="437">
        <v>14</v>
      </c>
      <c r="G23" s="437">
        <v>8</v>
      </c>
      <c r="H23" s="437"/>
      <c r="I23" s="437"/>
      <c r="J23" s="438">
        <v>6</v>
      </c>
      <c r="K23" s="438"/>
      <c r="L23" s="438">
        <v>7</v>
      </c>
      <c r="M23" s="438"/>
      <c r="N23" s="438">
        <v>3</v>
      </c>
      <c r="O23" s="438">
        <v>7</v>
      </c>
      <c r="P23" s="438"/>
      <c r="Q23" s="438">
        <v>7</v>
      </c>
      <c r="R23" s="438">
        <v>3</v>
      </c>
      <c r="S23" s="437"/>
      <c r="T23" s="438">
        <v>3</v>
      </c>
      <c r="U23" s="438"/>
      <c r="V23" s="438"/>
      <c r="W23" s="438"/>
      <c r="X23" s="438"/>
      <c r="Y23" s="438"/>
      <c r="Z23" s="436"/>
      <c r="AA23" s="438"/>
      <c r="AB23" s="438"/>
      <c r="AC23" s="436"/>
      <c r="AD23" s="436"/>
      <c r="AE23" s="436"/>
      <c r="AF23" s="436"/>
      <c r="AG23" s="436">
        <v>4</v>
      </c>
      <c r="AH23" s="18">
        <f t="shared" si="0"/>
        <v>1</v>
      </c>
      <c r="AI23" s="17">
        <f t="shared" si="1"/>
        <v>67</v>
      </c>
      <c r="AJ23" s="16">
        <f t="shared" si="5"/>
        <v>0.98245614035087714</v>
      </c>
      <c r="AK23" s="15">
        <f t="shared" si="2"/>
        <v>1.1754385964912282</v>
      </c>
      <c r="AL23" s="14"/>
      <c r="AM23" s="13">
        <f t="shared" si="3"/>
        <v>47</v>
      </c>
      <c r="AR23" s="12">
        <f t="shared" si="4"/>
        <v>8.5499999999999989</v>
      </c>
      <c r="AS23" s="22" t="s">
        <v>334</v>
      </c>
      <c r="AT23" s="428">
        <v>1</v>
      </c>
      <c r="AU23" s="428">
        <v>11</v>
      </c>
      <c r="AV23" s="428">
        <v>40</v>
      </c>
      <c r="AW23" s="428"/>
      <c r="AX23" s="428">
        <v>5</v>
      </c>
      <c r="AY23" s="428"/>
      <c r="AZ23" s="428"/>
      <c r="BA23" s="428">
        <v>57</v>
      </c>
      <c r="BF23" s="9" t="s">
        <v>334</v>
      </c>
      <c r="BG23" s="346">
        <v>1</v>
      </c>
      <c r="BH23" s="346">
        <v>56</v>
      </c>
      <c r="BI23" s="346">
        <v>57</v>
      </c>
      <c r="CH23" s="10" t="e">
        <v>#N/A</v>
      </c>
    </row>
    <row r="24" spans="1:86" ht="30" customHeight="1" thickBot="1">
      <c r="A24" s="21" t="s">
        <v>1108</v>
      </c>
      <c r="B24" s="433">
        <v>700</v>
      </c>
      <c r="C24" s="434">
        <v>14</v>
      </c>
      <c r="D24" s="434">
        <v>25</v>
      </c>
      <c r="E24" s="434">
        <v>74</v>
      </c>
      <c r="F24" s="434">
        <v>175</v>
      </c>
      <c r="G24" s="434">
        <v>137</v>
      </c>
      <c r="H24" s="434">
        <v>80</v>
      </c>
      <c r="I24" s="434">
        <v>7</v>
      </c>
      <c r="J24" s="434">
        <v>45</v>
      </c>
      <c r="K24" s="434">
        <v>19</v>
      </c>
      <c r="L24" s="434">
        <v>20</v>
      </c>
      <c r="M24" s="434">
        <v>61</v>
      </c>
      <c r="N24" s="434">
        <v>73</v>
      </c>
      <c r="O24" s="434">
        <v>21</v>
      </c>
      <c r="P24" s="434">
        <v>3</v>
      </c>
      <c r="Q24" s="434">
        <v>35</v>
      </c>
      <c r="R24" s="434">
        <v>26</v>
      </c>
      <c r="S24" s="434">
        <v>14</v>
      </c>
      <c r="T24" s="434">
        <v>32</v>
      </c>
      <c r="U24" s="434"/>
      <c r="V24" s="434"/>
      <c r="W24" s="434"/>
      <c r="X24" s="434"/>
      <c r="Y24" s="434"/>
      <c r="Z24" s="434"/>
      <c r="AA24" s="434"/>
      <c r="AB24" s="434"/>
      <c r="AC24" s="434"/>
      <c r="AD24" s="434"/>
      <c r="AE24" s="434"/>
      <c r="AF24" s="434"/>
      <c r="AG24" s="435">
        <v>20</v>
      </c>
      <c r="AH24" s="18">
        <f>AT24</f>
        <v>28</v>
      </c>
      <c r="AI24" s="17">
        <f>SUM(D24:AF24)</f>
        <v>847</v>
      </c>
      <c r="AJ24" s="16">
        <f>BH24/B24</f>
        <v>0.96</v>
      </c>
      <c r="AK24" s="15">
        <f xml:space="preserve"> AI24/B24</f>
        <v>1.21</v>
      </c>
      <c r="AL24" s="14"/>
      <c r="AM24" s="13">
        <f>B24*2-AI24</f>
        <v>553</v>
      </c>
      <c r="AR24" s="12">
        <f t="shared" si="4"/>
        <v>105</v>
      </c>
      <c r="AS24" s="11" t="s">
        <v>1108</v>
      </c>
      <c r="AT24" s="428">
        <v>28</v>
      </c>
      <c r="AU24" s="428">
        <v>103</v>
      </c>
      <c r="AV24" s="428">
        <v>504</v>
      </c>
      <c r="AW24" s="428">
        <v>15</v>
      </c>
      <c r="AX24" s="428">
        <v>47</v>
      </c>
      <c r="AY24" s="428">
        <v>1</v>
      </c>
      <c r="AZ24" s="428">
        <v>2</v>
      </c>
      <c r="BA24" s="428">
        <v>700</v>
      </c>
      <c r="BF24" s="9" t="s">
        <v>1108</v>
      </c>
      <c r="BG24" s="346">
        <v>28</v>
      </c>
      <c r="BH24" s="346">
        <v>672</v>
      </c>
      <c r="BI24" s="346">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131" zoomScaleNormal="100" workbookViewId="0">
      <selection activeCell="D152" sqref="D152"/>
    </sheetView>
  </sheetViews>
  <sheetFormatPr defaultRowHeight="15"/>
  <cols>
    <col min="1" max="1" width="20.140625" style="3" bestFit="1" customWidth="1"/>
    <col min="2" max="2" width="12.7109375" style="3" bestFit="1" customWidth="1"/>
    <col min="3" max="3" width="12.7109375" bestFit="1" customWidth="1"/>
    <col min="4" max="4" width="8.28515625" bestFit="1" customWidth="1"/>
    <col min="5" max="5" width="12.7109375" bestFit="1" customWidth="1"/>
    <col min="6" max="6" width="8.28515625" bestFit="1" customWidth="1"/>
    <col min="7" max="9" width="13.7109375" customWidth="1"/>
    <col min="10" max="11" width="13.7109375" style="6" customWidth="1"/>
    <col min="12"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5">
        <v>181</v>
      </c>
      <c r="D6" s="356">
        <v>102</v>
      </c>
      <c r="E6" s="356">
        <v>30</v>
      </c>
      <c r="F6" s="357">
        <v>313</v>
      </c>
      <c r="G6" s="62"/>
      <c r="H6" s="3"/>
      <c r="BU6" t="e">
        <v>#N/A</v>
      </c>
      <c r="CH6" t="e">
        <v>#N/A</v>
      </c>
    </row>
    <row r="7" spans="1:86" ht="23.25" customHeight="1" thickBot="1">
      <c r="A7" s="63"/>
      <c r="B7" s="64" t="s">
        <v>1286</v>
      </c>
      <c r="C7" s="65">
        <v>10332750.770000007</v>
      </c>
      <c r="D7" s="66">
        <v>6462840.4500000002</v>
      </c>
      <c r="E7" s="66">
        <v>1478210.1099999996</v>
      </c>
      <c r="F7" s="67">
        <v>18273801.330000002</v>
      </c>
      <c r="G7" s="68">
        <f>+(D7+E7)*100/F7</f>
        <v>43.455931344526654</v>
      </c>
      <c r="H7" s="69">
        <v>0.91</v>
      </c>
      <c r="I7" s="70"/>
      <c r="BU7" t="e">
        <v>#N/A</v>
      </c>
      <c r="CH7" t="e">
        <v>#N/A</v>
      </c>
    </row>
    <row r="8" spans="1:86" ht="23.25" customHeight="1">
      <c r="A8" s="63">
        <v>2</v>
      </c>
      <c r="B8" s="61" t="s">
        <v>1272</v>
      </c>
      <c r="C8" s="348">
        <v>89</v>
      </c>
      <c r="D8" s="347">
        <v>21</v>
      </c>
      <c r="E8" s="347">
        <v>23</v>
      </c>
      <c r="F8" s="349">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8">
        <v>46</v>
      </c>
      <c r="D10" s="347">
        <v>32</v>
      </c>
      <c r="E10" s="347">
        <v>4</v>
      </c>
      <c r="F10" s="349">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8">
        <v>52</v>
      </c>
      <c r="D12" s="347">
        <v>11</v>
      </c>
      <c r="E12" s="347">
        <v>4</v>
      </c>
      <c r="F12" s="349">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8">
        <v>49</v>
      </c>
      <c r="D14" s="347">
        <v>4</v>
      </c>
      <c r="E14" s="347">
        <v>2</v>
      </c>
      <c r="F14" s="349">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8">
        <v>50</v>
      </c>
      <c r="D16" s="347">
        <v>3</v>
      </c>
      <c r="E16" s="347">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467</v>
      </c>
      <c r="D18" s="347">
        <v>173</v>
      </c>
      <c r="E18" s="347">
        <v>65</v>
      </c>
      <c r="F18" s="349">
        <v>705</v>
      </c>
      <c r="G18" s="79"/>
      <c r="H18" s="3"/>
      <c r="I18" s="56"/>
      <c r="J18" s="3"/>
      <c r="K18" s="3"/>
      <c r="BU18" t="e">
        <v>#N/A</v>
      </c>
      <c r="CH18" t="e">
        <v>#N/A</v>
      </c>
    </row>
    <row r="19" spans="1:86" ht="34.5" customHeight="1" thickBot="1">
      <c r="A19" s="80" t="s">
        <v>1288</v>
      </c>
      <c r="B19" s="81"/>
      <c r="C19" s="362">
        <v>21644320.970000003</v>
      </c>
      <c r="D19" s="361">
        <v>9886481.3000000007</v>
      </c>
      <c r="E19" s="361">
        <v>2479091.41</v>
      </c>
      <c r="F19" s="363">
        <v>34009893.68</v>
      </c>
      <c r="G19" s="82">
        <f>+(D19+E19)*100/F19</f>
        <v>36.358751445529364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5">
        <v>10332750.770000007</v>
      </c>
      <c r="C26" s="356">
        <v>6462840.4500000002</v>
      </c>
      <c r="D26" s="356">
        <v>1478210.1099999996</v>
      </c>
      <c r="E26" s="357">
        <v>18273801.330000006</v>
      </c>
      <c r="F26" s="86">
        <f t="shared" ref="F26:F32" si="0">+C26*100/E26</f>
        <v>35.366699753871067</v>
      </c>
      <c r="G26" s="86">
        <f t="shared" ref="G26:G32" si="1">+D26*100/E26</f>
        <v>8.0892315906555776</v>
      </c>
      <c r="H26" s="87">
        <f t="shared" ref="H26:H32" si="2">F26+G26</f>
        <v>43.455931344526647</v>
      </c>
      <c r="I26" s="88">
        <v>0.91</v>
      </c>
      <c r="J26" s="75">
        <f t="shared" ref="J26:J31" si="3">C26*91%</f>
        <v>5881184.8095000004</v>
      </c>
      <c r="BU26" t="e">
        <v>#N/A</v>
      </c>
      <c r="CH26" t="e">
        <v>#N/A</v>
      </c>
    </row>
    <row r="27" spans="1:86" ht="18" customHeight="1">
      <c r="A27" s="63">
        <v>2</v>
      </c>
      <c r="B27" s="348">
        <v>3099545.38</v>
      </c>
      <c r="C27" s="347">
        <v>908995.15</v>
      </c>
      <c r="D27" s="347">
        <v>507939.1</v>
      </c>
      <c r="E27" s="349">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8">
        <v>1886597.3900000001</v>
      </c>
      <c r="C28" s="347">
        <v>1571704.79</v>
      </c>
      <c r="D28" s="347">
        <v>280568</v>
      </c>
      <c r="E28" s="349">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8">
        <v>2243868.6400000011</v>
      </c>
      <c r="C29" s="347">
        <v>599647.82999999996</v>
      </c>
      <c r="D29" s="347">
        <v>202302.56</v>
      </c>
      <c r="E29" s="349">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8">
        <v>1856728.6999999997</v>
      </c>
      <c r="C30" s="347">
        <v>187705.08000000002</v>
      </c>
      <c r="D30" s="347">
        <v>9943.64</v>
      </c>
      <c r="E30" s="349">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8">
        <v>2224830.09</v>
      </c>
      <c r="C31" s="347">
        <v>155588</v>
      </c>
      <c r="D31" s="347">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8">
        <v>21644320.970000006</v>
      </c>
      <c r="C32" s="359">
        <v>9886481.3000000007</v>
      </c>
      <c r="D32" s="359">
        <v>2479091.4099999997</v>
      </c>
      <c r="E32" s="360">
        <v>34009893.680000007</v>
      </c>
      <c r="F32" s="230">
        <f t="shared" si="0"/>
        <v>29.069427246736396</v>
      </c>
      <c r="G32" s="230">
        <f t="shared" si="1"/>
        <v>7.2893241987929649</v>
      </c>
      <c r="H32" s="231">
        <f t="shared" si="2"/>
        <v>36.358751445529364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7" t="s">
        <v>1137</v>
      </c>
      <c r="B38" s="378">
        <v>1</v>
      </c>
      <c r="BU38" t="e">
        <v>#N/A</v>
      </c>
      <c r="CH38" t="e">
        <v>#N/A</v>
      </c>
    </row>
    <row r="39" spans="1:86" ht="15.75" thickBot="1">
      <c r="A39" s="377" t="s">
        <v>1160</v>
      </c>
      <c r="B39" s="426" t="s">
        <v>1276</v>
      </c>
      <c r="H39" s="97"/>
      <c r="J39" s="388" t="s">
        <v>1160</v>
      </c>
      <c r="K39" s="389" t="s">
        <v>1276</v>
      </c>
      <c r="N39" s="99"/>
      <c r="BU39" t="e">
        <v>#N/A</v>
      </c>
      <c r="CH39" t="e">
        <v>#N/A</v>
      </c>
    </row>
    <row r="40" spans="1:86" s="3" customFormat="1" ht="15.75" thickBot="1">
      <c r="A40" s="377" t="s">
        <v>12</v>
      </c>
      <c r="B40" s="379" t="s">
        <v>1276</v>
      </c>
      <c r="D40"/>
      <c r="E40" s="56"/>
      <c r="H40" s="97"/>
      <c r="I40" s="56"/>
      <c r="J40" s="388" t="s">
        <v>1137</v>
      </c>
      <c r="K40" s="390">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380" t="s">
        <v>1286</v>
      </c>
      <c r="B42" s="427" t="s">
        <v>1138</v>
      </c>
      <c r="C42" s="382"/>
      <c r="D42" s="382"/>
      <c r="E42" s="382"/>
      <c r="F42" s="3" t="s">
        <v>1277</v>
      </c>
      <c r="G42"/>
      <c r="H42"/>
      <c r="I42" s="56"/>
      <c r="J42" s="391" t="s">
        <v>1295</v>
      </c>
      <c r="K42" s="392" t="s">
        <v>1138</v>
      </c>
      <c r="L42" s="393"/>
      <c r="M42" s="393"/>
      <c r="N42" s="393"/>
      <c r="O42"/>
      <c r="AD42"/>
      <c r="BU42" t="e">
        <v>#N/A</v>
      </c>
      <c r="CH42" t="e">
        <v>#N/A</v>
      </c>
    </row>
    <row r="43" spans="1:86" s="3" customFormat="1" ht="31.5" customHeight="1" thickBot="1">
      <c r="A43" s="412" t="s">
        <v>11</v>
      </c>
      <c r="B43" s="368" t="s">
        <v>1232</v>
      </c>
      <c r="C43" s="369" t="s">
        <v>1281</v>
      </c>
      <c r="D43" s="370" t="s">
        <v>1283</v>
      </c>
      <c r="E43" s="366" t="s">
        <v>1108</v>
      </c>
      <c r="F43" s="106" t="s">
        <v>1290</v>
      </c>
      <c r="G43" s="106" t="s">
        <v>1291</v>
      </c>
      <c r="H43" s="107" t="s">
        <v>1296</v>
      </c>
      <c r="I43" s="56"/>
      <c r="J43" s="387" t="s">
        <v>11</v>
      </c>
      <c r="K43" s="368" t="s">
        <v>1232</v>
      </c>
      <c r="L43" s="369" t="s">
        <v>1281</v>
      </c>
      <c r="M43" s="370" t="s">
        <v>1283</v>
      </c>
      <c r="N43" s="366" t="s">
        <v>1284</v>
      </c>
      <c r="O43" s="2" t="s">
        <v>1297</v>
      </c>
      <c r="AD43"/>
      <c r="BU43" t="e">
        <v>#N/A</v>
      </c>
      <c r="CH43" t="e">
        <v>#N/A</v>
      </c>
    </row>
    <row r="44" spans="1:86" s="3" customFormat="1" ht="21" customHeight="1">
      <c r="A44" s="394" t="s">
        <v>114</v>
      </c>
      <c r="B44" s="414">
        <v>778784.04</v>
      </c>
      <c r="C44" s="422">
        <v>90625</v>
      </c>
      <c r="D44" s="422">
        <v>8285</v>
      </c>
      <c r="E44" s="417">
        <v>877694.04</v>
      </c>
      <c r="F44" s="110">
        <f t="shared" ref="F44:F62" si="4">+C44*100/E44</f>
        <v>10.325352101057904</v>
      </c>
      <c r="G44" s="110">
        <f t="shared" ref="G44:G62" si="5">+D44*100/E44</f>
        <v>0.94395081001119707</v>
      </c>
      <c r="H44" s="111">
        <f t="shared" ref="H44:H62" si="6">F44+G44</f>
        <v>11.269302911069101</v>
      </c>
      <c r="I44" s="56"/>
      <c r="J44" s="394" t="s">
        <v>114</v>
      </c>
      <c r="K44" s="374">
        <v>9</v>
      </c>
      <c r="L44" s="375">
        <v>1</v>
      </c>
      <c r="M44" s="375">
        <v>1</v>
      </c>
      <c r="N44" s="395">
        <v>11</v>
      </c>
      <c r="O44" s="112">
        <f>B44/GETPIVOTDATA("POS",$A$42)</f>
        <v>4.2617517063703356E-2</v>
      </c>
      <c r="AD44"/>
      <c r="BU44" t="e">
        <v>#N/A</v>
      </c>
      <c r="CH44" t="e">
        <v>#N/A</v>
      </c>
    </row>
    <row r="45" spans="1:86" s="3" customFormat="1" ht="22.5" customHeight="1">
      <c r="A45" s="396" t="s">
        <v>204</v>
      </c>
      <c r="B45" s="373">
        <v>183354.1</v>
      </c>
      <c r="C45" s="418">
        <v>453625.66000000003</v>
      </c>
      <c r="D45" s="418">
        <v>82500</v>
      </c>
      <c r="E45" s="424">
        <v>719479.76</v>
      </c>
      <c r="F45" s="114">
        <f t="shared" si="4"/>
        <v>63.04912038109314</v>
      </c>
      <c r="G45" s="114">
        <f t="shared" si="5"/>
        <v>11.466618602307868</v>
      </c>
      <c r="H45" s="115">
        <f t="shared" si="6"/>
        <v>74.515738983401008</v>
      </c>
      <c r="I45" s="56"/>
      <c r="J45" s="396" t="s">
        <v>204</v>
      </c>
      <c r="K45" s="371">
        <v>5</v>
      </c>
      <c r="L45" s="364">
        <v>7</v>
      </c>
      <c r="M45" s="364">
        <v>2</v>
      </c>
      <c r="N45" s="397">
        <v>14</v>
      </c>
      <c r="O45" s="116">
        <f t="shared" ref="O45:O62" si="7">B45/GETPIVOTDATA("POS",$A$42)</f>
        <v>1.003371420586633E-2</v>
      </c>
      <c r="AD45"/>
      <c r="BU45" t="e">
        <v>#N/A</v>
      </c>
      <c r="CH45" t="e">
        <v>#N/A</v>
      </c>
    </row>
    <row r="46" spans="1:86" s="3" customFormat="1" ht="22.5" customHeight="1">
      <c r="A46" s="396" t="s">
        <v>43</v>
      </c>
      <c r="B46" s="373">
        <v>735348.5</v>
      </c>
      <c r="C46" s="418">
        <v>870816.35</v>
      </c>
      <c r="D46" s="418"/>
      <c r="E46" s="424">
        <v>1606164.85</v>
      </c>
      <c r="F46" s="114">
        <f t="shared" si="4"/>
        <v>54.217121611147199</v>
      </c>
      <c r="G46" s="114">
        <f t="shared" si="5"/>
        <v>0</v>
      </c>
      <c r="H46" s="115">
        <f t="shared" si="6"/>
        <v>54.217121611147199</v>
      </c>
      <c r="I46" s="56"/>
      <c r="J46" s="396" t="s">
        <v>43</v>
      </c>
      <c r="K46" s="371">
        <v>23</v>
      </c>
      <c r="L46" s="364">
        <v>16</v>
      </c>
      <c r="M46" s="364">
        <v>0</v>
      </c>
      <c r="N46" s="397">
        <v>39</v>
      </c>
      <c r="O46" s="116">
        <f t="shared" si="7"/>
        <v>4.0240587424619882E-2</v>
      </c>
      <c r="AD46"/>
      <c r="BU46" t="e">
        <v>#N/A</v>
      </c>
      <c r="CH46" t="e">
        <v>#N/A</v>
      </c>
    </row>
    <row r="47" spans="1:86" s="3" customFormat="1" ht="22.5" customHeight="1">
      <c r="A47" s="396" t="s">
        <v>23</v>
      </c>
      <c r="B47" s="373">
        <v>355232.33</v>
      </c>
      <c r="C47" s="418">
        <v>288277.40000000002</v>
      </c>
      <c r="D47" s="418">
        <v>20100.489999999998</v>
      </c>
      <c r="E47" s="424">
        <v>663610.22</v>
      </c>
      <c r="F47" s="114">
        <f t="shared" si="4"/>
        <v>43.440771602342117</v>
      </c>
      <c r="G47" s="114">
        <f t="shared" si="5"/>
        <v>3.0289602833422302</v>
      </c>
      <c r="H47" s="115">
        <f t="shared" si="6"/>
        <v>46.469731885684347</v>
      </c>
      <c r="I47" s="56"/>
      <c r="J47" s="396" t="s">
        <v>23</v>
      </c>
      <c r="K47" s="371">
        <v>6</v>
      </c>
      <c r="L47" s="364">
        <v>3</v>
      </c>
      <c r="M47" s="364">
        <v>2</v>
      </c>
      <c r="N47" s="397">
        <v>11</v>
      </c>
      <c r="O47" s="116">
        <f t="shared" si="7"/>
        <v>1.9439432638288404E-2</v>
      </c>
      <c r="AD47"/>
      <c r="BU47" t="e">
        <v>#N/A</v>
      </c>
      <c r="CH47" t="e">
        <v>#N/A</v>
      </c>
    </row>
    <row r="48" spans="1:86" s="3" customFormat="1" ht="22.5" customHeight="1">
      <c r="A48" s="396" t="s">
        <v>35</v>
      </c>
      <c r="B48" s="373">
        <v>1602833.0599999998</v>
      </c>
      <c r="C48" s="418">
        <v>563836.05999999994</v>
      </c>
      <c r="D48" s="418">
        <v>152127</v>
      </c>
      <c r="E48" s="424">
        <v>2318796.1199999996</v>
      </c>
      <c r="F48" s="114">
        <f t="shared" si="4"/>
        <v>24.315896302258778</v>
      </c>
      <c r="G48" s="114">
        <f t="shared" si="5"/>
        <v>6.5606026630750112</v>
      </c>
      <c r="H48" s="115">
        <f t="shared" si="6"/>
        <v>30.876498965333788</v>
      </c>
      <c r="I48" s="56"/>
      <c r="J48" s="396" t="s">
        <v>35</v>
      </c>
      <c r="K48" s="371">
        <v>25</v>
      </c>
      <c r="L48" s="364">
        <v>13</v>
      </c>
      <c r="M48" s="364">
        <v>2</v>
      </c>
      <c r="N48" s="397">
        <v>40</v>
      </c>
      <c r="O48" s="116">
        <f t="shared" si="7"/>
        <v>8.7712076488904236E-2</v>
      </c>
      <c r="AD48"/>
      <c r="BU48" t="e">
        <v>#N/A</v>
      </c>
      <c r="CH48" t="e">
        <v>#N/A</v>
      </c>
    </row>
    <row r="49" spans="1:86" s="3" customFormat="1" ht="22.5" customHeight="1">
      <c r="A49" s="396" t="s">
        <v>66</v>
      </c>
      <c r="B49" s="373">
        <v>721927.54</v>
      </c>
      <c r="C49" s="418">
        <v>123395.53</v>
      </c>
      <c r="D49" s="418">
        <v>167112</v>
      </c>
      <c r="E49" s="424">
        <v>1012435.0700000001</v>
      </c>
      <c r="F49" s="114">
        <f t="shared" si="4"/>
        <v>12.187994436028376</v>
      </c>
      <c r="G49" s="114">
        <f t="shared" si="5"/>
        <v>16.505947388803904</v>
      </c>
      <c r="H49" s="115">
        <f t="shared" si="6"/>
        <v>28.69394182483228</v>
      </c>
      <c r="I49" s="56"/>
      <c r="J49" s="396" t="s">
        <v>66</v>
      </c>
      <c r="K49" s="371">
        <v>8</v>
      </c>
      <c r="L49" s="364">
        <v>4</v>
      </c>
      <c r="M49" s="364">
        <v>1</v>
      </c>
      <c r="N49" s="397">
        <v>13</v>
      </c>
      <c r="O49" s="116">
        <f t="shared" si="7"/>
        <v>3.9506150196282126E-2</v>
      </c>
      <c r="AD49"/>
      <c r="BU49" t="e">
        <v>#N/A</v>
      </c>
      <c r="CH49" t="e">
        <v>#N/A</v>
      </c>
    </row>
    <row r="50" spans="1:86" s="3" customFormat="1" ht="22.5" customHeight="1">
      <c r="A50" s="396" t="s">
        <v>98</v>
      </c>
      <c r="B50" s="373">
        <v>372924.32</v>
      </c>
      <c r="C50" s="418">
        <v>308200</v>
      </c>
      <c r="D50" s="418"/>
      <c r="E50" s="424">
        <v>681124.32000000007</v>
      </c>
      <c r="F50" s="114">
        <f t="shared" si="4"/>
        <v>45.24871465461694</v>
      </c>
      <c r="G50" s="114">
        <f t="shared" si="5"/>
        <v>0</v>
      </c>
      <c r="H50" s="115">
        <f t="shared" si="6"/>
        <v>45.24871465461694</v>
      </c>
      <c r="I50" s="56"/>
      <c r="J50" s="396" t="s">
        <v>98</v>
      </c>
      <c r="K50" s="371">
        <v>8</v>
      </c>
      <c r="L50" s="364">
        <v>5</v>
      </c>
      <c r="M50" s="364">
        <v>0</v>
      </c>
      <c r="N50" s="397">
        <v>13</v>
      </c>
      <c r="O50" s="116">
        <f t="shared" si="7"/>
        <v>2.0407594088689814E-2</v>
      </c>
      <c r="AD50"/>
      <c r="BU50" t="e">
        <v>#N/A</v>
      </c>
      <c r="CH50" t="e">
        <v>#N/A</v>
      </c>
    </row>
    <row r="51" spans="1:86" s="3" customFormat="1" ht="22.5" customHeight="1">
      <c r="A51" s="396" t="s">
        <v>19</v>
      </c>
      <c r="B51" s="373">
        <v>1331361.3399999999</v>
      </c>
      <c r="C51" s="418">
        <v>679680</v>
      </c>
      <c r="D51" s="418">
        <v>453311.07</v>
      </c>
      <c r="E51" s="424">
        <v>2464352.4099999997</v>
      </c>
      <c r="F51" s="114">
        <f t="shared" si="4"/>
        <v>27.580470927857274</v>
      </c>
      <c r="G51" s="114">
        <f t="shared" si="5"/>
        <v>18.394733973944906</v>
      </c>
      <c r="H51" s="115">
        <f t="shared" si="6"/>
        <v>45.975204901802179</v>
      </c>
      <c r="I51" s="56"/>
      <c r="J51" s="396" t="s">
        <v>19</v>
      </c>
      <c r="K51" s="371">
        <v>13</v>
      </c>
      <c r="L51" s="364">
        <v>8</v>
      </c>
      <c r="M51" s="364">
        <v>6</v>
      </c>
      <c r="N51" s="397">
        <v>27</v>
      </c>
      <c r="O51" s="116">
        <f t="shared" si="7"/>
        <v>7.2856288407508921E-2</v>
      </c>
      <c r="AD51"/>
      <c r="BU51" t="e">
        <v>#N/A</v>
      </c>
      <c r="CH51" t="e">
        <v>#N/A</v>
      </c>
    </row>
    <row r="52" spans="1:86" s="3" customFormat="1" ht="22.5" customHeight="1">
      <c r="A52" s="396" t="s">
        <v>316</v>
      </c>
      <c r="B52" s="373">
        <v>403037.35</v>
      </c>
      <c r="C52" s="418">
        <v>248971</v>
      </c>
      <c r="D52" s="418"/>
      <c r="E52" s="424">
        <v>652008.35</v>
      </c>
      <c r="F52" s="114">
        <f t="shared" si="4"/>
        <v>38.185247167463423</v>
      </c>
      <c r="G52" s="114">
        <f t="shared" si="5"/>
        <v>0</v>
      </c>
      <c r="H52" s="115">
        <f t="shared" si="6"/>
        <v>38.185247167463423</v>
      </c>
      <c r="I52" s="56"/>
      <c r="J52" s="396" t="s">
        <v>316</v>
      </c>
      <c r="K52" s="371">
        <v>8</v>
      </c>
      <c r="L52" s="364">
        <v>3</v>
      </c>
      <c r="M52" s="364">
        <v>0</v>
      </c>
      <c r="N52" s="397">
        <v>11</v>
      </c>
      <c r="O52" s="116">
        <f t="shared" si="7"/>
        <v>2.205547399370791E-2</v>
      </c>
      <c r="AD52"/>
      <c r="BU52" t="e">
        <v>#N/A</v>
      </c>
      <c r="CH52" t="e">
        <v>#N/A</v>
      </c>
    </row>
    <row r="53" spans="1:86" s="3" customFormat="1" ht="22.5" customHeight="1">
      <c r="A53" s="396" t="s">
        <v>231</v>
      </c>
      <c r="B53" s="373">
        <v>617097.37</v>
      </c>
      <c r="C53" s="418">
        <v>225838.02</v>
      </c>
      <c r="D53" s="418">
        <v>67590.149999999994</v>
      </c>
      <c r="E53" s="424">
        <v>910525.54</v>
      </c>
      <c r="F53" s="114">
        <f t="shared" si="4"/>
        <v>24.803040670336387</v>
      </c>
      <c r="G53" s="114">
        <f t="shared" si="5"/>
        <v>7.4232019894796126</v>
      </c>
      <c r="H53" s="115">
        <f t="shared" si="6"/>
        <v>32.226242659816002</v>
      </c>
      <c r="I53" s="56"/>
      <c r="J53" s="396" t="s">
        <v>231</v>
      </c>
      <c r="K53" s="371">
        <v>10</v>
      </c>
      <c r="L53" s="364">
        <v>2</v>
      </c>
      <c r="M53" s="364">
        <v>2</v>
      </c>
      <c r="N53" s="397">
        <v>14</v>
      </c>
      <c r="O53" s="116">
        <f t="shared" si="7"/>
        <v>3.3769512913928566E-2</v>
      </c>
      <c r="AD53"/>
      <c r="BU53" t="e">
        <v>#N/A</v>
      </c>
      <c r="CH53" t="e">
        <v>#N/A</v>
      </c>
    </row>
    <row r="54" spans="1:86" s="3" customFormat="1" ht="22.5" customHeight="1">
      <c r="A54" s="396" t="s">
        <v>325</v>
      </c>
      <c r="B54" s="373">
        <v>118241.20999999999</v>
      </c>
      <c r="C54" s="418">
        <v>459538.74000000005</v>
      </c>
      <c r="D54" s="418">
        <v>17954</v>
      </c>
      <c r="E54" s="424">
        <v>595733.95000000007</v>
      </c>
      <c r="F54" s="114">
        <f t="shared" si="4"/>
        <v>77.138249381288418</v>
      </c>
      <c r="G54" s="114">
        <f t="shared" si="5"/>
        <v>3.0137614282348686</v>
      </c>
      <c r="H54" s="115">
        <f t="shared" si="6"/>
        <v>80.15201080952329</v>
      </c>
      <c r="I54" s="56"/>
      <c r="J54" s="396" t="s">
        <v>325</v>
      </c>
      <c r="K54" s="371">
        <v>5</v>
      </c>
      <c r="L54" s="364">
        <v>11</v>
      </c>
      <c r="M54" s="364">
        <v>1</v>
      </c>
      <c r="N54" s="397">
        <v>17</v>
      </c>
      <c r="O54" s="116">
        <f t="shared" si="7"/>
        <v>6.4705316570277064E-3</v>
      </c>
      <c r="AD54"/>
      <c r="BU54" t="e">
        <v>#N/A</v>
      </c>
      <c r="CH54" t="e">
        <v>#N/A</v>
      </c>
    </row>
    <row r="55" spans="1:86" s="3" customFormat="1" ht="22.5" customHeight="1">
      <c r="A55" s="396" t="s">
        <v>15</v>
      </c>
      <c r="B55" s="373">
        <v>89116.4</v>
      </c>
      <c r="C55" s="418"/>
      <c r="D55" s="418">
        <v>4350</v>
      </c>
      <c r="E55" s="424">
        <v>93466.4</v>
      </c>
      <c r="F55" s="114">
        <f t="shared" si="4"/>
        <v>0</v>
      </c>
      <c r="G55" s="114">
        <f t="shared" si="5"/>
        <v>4.6540788989412238</v>
      </c>
      <c r="H55" s="115">
        <f>F55+G55</f>
        <v>4.6540788989412238</v>
      </c>
      <c r="I55" s="56"/>
      <c r="J55" s="396" t="s">
        <v>15</v>
      </c>
      <c r="K55" s="371">
        <v>3</v>
      </c>
      <c r="L55" s="364">
        <v>0</v>
      </c>
      <c r="M55" s="364">
        <v>1</v>
      </c>
      <c r="N55" s="397">
        <v>4</v>
      </c>
      <c r="O55" s="116">
        <f t="shared" si="7"/>
        <v>4.8767302648572682E-3</v>
      </c>
      <c r="AD55"/>
      <c r="BU55" t="e">
        <v>#N/A</v>
      </c>
      <c r="CH55" t="e">
        <v>#N/A</v>
      </c>
    </row>
    <row r="56" spans="1:86" s="3" customFormat="1" ht="22.5" customHeight="1">
      <c r="A56" s="396" t="s">
        <v>477</v>
      </c>
      <c r="B56" s="373">
        <v>233009.09000000003</v>
      </c>
      <c r="C56" s="418"/>
      <c r="D56" s="418">
        <v>26169</v>
      </c>
      <c r="E56" s="424">
        <v>259178.09000000003</v>
      </c>
      <c r="F56" s="114">
        <f t="shared" si="4"/>
        <v>0</v>
      </c>
      <c r="G56" s="114">
        <f t="shared" si="5"/>
        <v>10.09691830046282</v>
      </c>
      <c r="H56" s="115">
        <f t="shared" si="6"/>
        <v>10.09691830046282</v>
      </c>
      <c r="I56" s="56"/>
      <c r="J56" s="396" t="s">
        <v>477</v>
      </c>
      <c r="K56" s="371">
        <v>5</v>
      </c>
      <c r="L56" s="364">
        <v>0</v>
      </c>
      <c r="M56" s="364">
        <v>1</v>
      </c>
      <c r="N56" s="397">
        <v>6</v>
      </c>
      <c r="O56" s="116">
        <f t="shared" si="7"/>
        <v>1.2750991750001698E-2</v>
      </c>
      <c r="AD56"/>
      <c r="BU56" t="e">
        <v>#N/A</v>
      </c>
      <c r="CH56" t="e">
        <v>#N/A</v>
      </c>
    </row>
    <row r="57" spans="1:86" s="3" customFormat="1" ht="22.5" customHeight="1">
      <c r="A57" s="396" t="s">
        <v>74</v>
      </c>
      <c r="B57" s="373">
        <v>721468.28999999992</v>
      </c>
      <c r="C57" s="418">
        <v>250462.16999999998</v>
      </c>
      <c r="D57" s="418">
        <v>29939</v>
      </c>
      <c r="E57" s="424">
        <v>1001869.46</v>
      </c>
      <c r="F57" s="114">
        <f t="shared" si="4"/>
        <v>24.999481469372267</v>
      </c>
      <c r="G57" s="114">
        <f t="shared" si="5"/>
        <v>2.988313467505038</v>
      </c>
      <c r="H57" s="115">
        <f t="shared" si="6"/>
        <v>27.987794936877304</v>
      </c>
      <c r="I57" s="56"/>
      <c r="J57" s="396" t="s">
        <v>74</v>
      </c>
      <c r="K57" s="371">
        <v>13</v>
      </c>
      <c r="L57" s="364">
        <v>4</v>
      </c>
      <c r="M57" s="364">
        <v>2</v>
      </c>
      <c r="N57" s="397">
        <v>19</v>
      </c>
      <c r="O57" s="116">
        <f t="shared" si="7"/>
        <v>3.9481018588922133E-2</v>
      </c>
      <c r="AD57"/>
      <c r="BU57" t="e">
        <v>#N/A</v>
      </c>
      <c r="CH57" t="e">
        <v>#N/A</v>
      </c>
    </row>
    <row r="58" spans="1:86" s="3" customFormat="1" ht="21.75" customHeight="1">
      <c r="A58" s="396" t="s">
        <v>50</v>
      </c>
      <c r="B58" s="373">
        <v>729251.93</v>
      </c>
      <c r="C58" s="418">
        <v>400157.3</v>
      </c>
      <c r="D58" s="418">
        <v>31439</v>
      </c>
      <c r="E58" s="424">
        <v>1160848.23</v>
      </c>
      <c r="F58" s="114">
        <f t="shared" si="4"/>
        <v>34.471112558788157</v>
      </c>
      <c r="G58" s="114">
        <f t="shared" si="5"/>
        <v>2.708278238921896</v>
      </c>
      <c r="H58" s="115">
        <f t="shared" si="6"/>
        <v>37.179390797710056</v>
      </c>
      <c r="I58" s="56"/>
      <c r="J58" s="396" t="s">
        <v>50</v>
      </c>
      <c r="K58" s="371">
        <v>12</v>
      </c>
      <c r="L58" s="364">
        <v>3</v>
      </c>
      <c r="M58" s="364">
        <v>1</v>
      </c>
      <c r="N58" s="397">
        <v>16</v>
      </c>
      <c r="O58" s="116">
        <f t="shared" si="7"/>
        <v>3.9906963900433308E-2</v>
      </c>
      <c r="AD58"/>
      <c r="BU58" t="e">
        <v>#N/A</v>
      </c>
      <c r="CH58" t="e">
        <v>#N/A</v>
      </c>
    </row>
    <row r="59" spans="1:86" s="3" customFormat="1" ht="22.5" customHeight="1">
      <c r="A59" s="396" t="s">
        <v>350</v>
      </c>
      <c r="B59" s="373">
        <v>482726.74</v>
      </c>
      <c r="C59" s="418">
        <v>423639.08</v>
      </c>
      <c r="D59" s="418">
        <v>105541.34</v>
      </c>
      <c r="E59" s="424">
        <v>1011907.16</v>
      </c>
      <c r="F59" s="114">
        <f t="shared" si="4"/>
        <v>41.865409866256897</v>
      </c>
      <c r="G59" s="114">
        <f t="shared" si="5"/>
        <v>10.429942999909201</v>
      </c>
      <c r="H59" s="115">
        <f t="shared" si="6"/>
        <v>52.295352866166098</v>
      </c>
      <c r="I59" s="56"/>
      <c r="J59" s="396" t="s">
        <v>350</v>
      </c>
      <c r="K59" s="371">
        <v>13</v>
      </c>
      <c r="L59" s="364">
        <v>4</v>
      </c>
      <c r="M59" s="364">
        <v>1</v>
      </c>
      <c r="N59" s="397">
        <v>18</v>
      </c>
      <c r="O59" s="116">
        <f t="shared" si="7"/>
        <v>2.6416328561453175E-2</v>
      </c>
      <c r="AD59"/>
      <c r="BU59" t="e">
        <v>#N/A</v>
      </c>
      <c r="CH59" t="e">
        <v>#N/A</v>
      </c>
    </row>
    <row r="60" spans="1:86" s="3" customFormat="1" ht="22.5" customHeight="1">
      <c r="A60" s="396" t="s">
        <v>153</v>
      </c>
      <c r="B60" s="373">
        <v>6765</v>
      </c>
      <c r="C60" s="418">
        <v>484201.51999999996</v>
      </c>
      <c r="D60" s="418">
        <v>3001</v>
      </c>
      <c r="E60" s="424">
        <v>493967.51999999996</v>
      </c>
      <c r="F60" s="114">
        <f t="shared" si="4"/>
        <v>98.022946933838881</v>
      </c>
      <c r="G60" s="114">
        <f t="shared" si="5"/>
        <v>0.60752982301346459</v>
      </c>
      <c r="H60" s="115">
        <f t="shared" si="6"/>
        <v>98.630476756852346</v>
      </c>
      <c r="I60" s="56"/>
      <c r="J60" s="396" t="s">
        <v>153</v>
      </c>
      <c r="K60" s="371">
        <v>1</v>
      </c>
      <c r="L60" s="364">
        <v>7</v>
      </c>
      <c r="M60" s="364">
        <v>1</v>
      </c>
      <c r="N60" s="397">
        <v>9</v>
      </c>
      <c r="O60" s="116">
        <f t="shared" si="7"/>
        <v>3.7020212039264852E-4</v>
      </c>
      <c r="AD60"/>
      <c r="BU60" t="e">
        <v>#N/A</v>
      </c>
      <c r="CH60" t="e">
        <v>#N/A</v>
      </c>
    </row>
    <row r="61" spans="1:86" s="3" customFormat="1" ht="22.5" customHeight="1" thickBot="1">
      <c r="A61" s="398" t="s">
        <v>334</v>
      </c>
      <c r="B61" s="373">
        <v>850272.16</v>
      </c>
      <c r="C61" s="418">
        <v>591576.62</v>
      </c>
      <c r="D61" s="418">
        <v>308791.06</v>
      </c>
      <c r="E61" s="424">
        <v>1750639.84</v>
      </c>
      <c r="F61" s="232">
        <f t="shared" si="4"/>
        <v>33.792023149661667</v>
      </c>
      <c r="G61" s="232">
        <f t="shared" si="5"/>
        <v>17.638754296828981</v>
      </c>
      <c r="H61" s="233">
        <f t="shared" si="6"/>
        <v>51.430777446490652</v>
      </c>
      <c r="I61" s="56"/>
      <c r="J61" s="398" t="s">
        <v>334</v>
      </c>
      <c r="K61" s="371">
        <v>14</v>
      </c>
      <c r="L61" s="364">
        <v>11</v>
      </c>
      <c r="M61" s="364">
        <v>6</v>
      </c>
      <c r="N61" s="397">
        <v>31</v>
      </c>
      <c r="O61" s="116">
        <f t="shared" si="7"/>
        <v>4.6529572290145947E-2</v>
      </c>
      <c r="AD61"/>
      <c r="BU61" t="e">
        <v>#N/A</v>
      </c>
      <c r="CH61" t="e">
        <v>#N/A</v>
      </c>
    </row>
    <row r="62" spans="1:86" s="3" customFormat="1" ht="24" customHeight="1" thickBot="1">
      <c r="A62" s="366" t="s">
        <v>1108</v>
      </c>
      <c r="B62" s="425">
        <v>10332750.770000001</v>
      </c>
      <c r="C62" s="423">
        <v>6462840.4499999993</v>
      </c>
      <c r="D62" s="423">
        <v>1478210.11</v>
      </c>
      <c r="E62" s="416">
        <v>18273801.329999998</v>
      </c>
      <c r="F62" s="234">
        <f t="shared" si="4"/>
        <v>35.366699753871075</v>
      </c>
      <c r="G62" s="234">
        <f t="shared" si="5"/>
        <v>8.0892315906555829</v>
      </c>
      <c r="H62" s="235">
        <f t="shared" si="6"/>
        <v>43.455931344526661</v>
      </c>
      <c r="I62" s="56"/>
      <c r="J62" s="366" t="s">
        <v>1284</v>
      </c>
      <c r="K62" s="399">
        <v>181</v>
      </c>
      <c r="L62" s="400">
        <v>102</v>
      </c>
      <c r="M62" s="400">
        <v>30</v>
      </c>
      <c r="N62" s="401">
        <v>313</v>
      </c>
      <c r="O62" s="116">
        <f t="shared" si="7"/>
        <v>0.56544068655473356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7" t="s">
        <v>1137</v>
      </c>
      <c r="B65" s="378">
        <v>2</v>
      </c>
      <c r="C65" s="77"/>
      <c r="D65" s="77"/>
      <c r="E65" s="77"/>
      <c r="F65" s="121"/>
      <c r="G65" s="121"/>
      <c r="H65" s="121"/>
      <c r="I65" s="56"/>
      <c r="J65" s="122"/>
      <c r="K65" s="122"/>
      <c r="L65" s="123"/>
      <c r="M65" s="124"/>
      <c r="N65" s="124"/>
      <c r="O65" s="124"/>
      <c r="AD65"/>
      <c r="BU65"/>
      <c r="CH65" t="e">
        <v>#N/A</v>
      </c>
    </row>
    <row r="66" spans="1:86" ht="15.75" thickBot="1">
      <c r="A66" s="377" t="s">
        <v>1160</v>
      </c>
      <c r="B66" s="379" t="s">
        <v>1276</v>
      </c>
      <c r="I66" s="56"/>
      <c r="J66" s="213" t="s">
        <v>1160</v>
      </c>
      <c r="K66" s="98" t="s">
        <v>1276</v>
      </c>
      <c r="N66" s="99"/>
      <c r="P66" s="3"/>
      <c r="S66" s="3"/>
      <c r="BU66" t="e">
        <v>#N/A</v>
      </c>
      <c r="CH66" t="e">
        <v>#N/A</v>
      </c>
    </row>
    <row r="67" spans="1:86" s="3" customFormat="1" ht="15.75" thickBot="1">
      <c r="A67" s="377" t="s">
        <v>12</v>
      </c>
      <c r="B67" s="37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380" t="s">
        <v>1286</v>
      </c>
      <c r="B69" s="381" t="s">
        <v>1138</v>
      </c>
      <c r="C69" s="382"/>
      <c r="D69" s="382"/>
      <c r="E69" s="382"/>
      <c r="G69"/>
      <c r="H69"/>
      <c r="I69" s="56"/>
      <c r="J69" s="210" t="s">
        <v>1295</v>
      </c>
      <c r="K69" s="212" t="s">
        <v>1138</v>
      </c>
      <c r="L69" s="354"/>
      <c r="M69" s="354"/>
      <c r="N69" s="354"/>
      <c r="O69" s="6"/>
      <c r="P69"/>
      <c r="Q69"/>
      <c r="R69"/>
      <c r="T69"/>
      <c r="U69"/>
      <c r="AD69"/>
      <c r="BU69" t="e">
        <v>#N/A</v>
      </c>
      <c r="CH69" t="e">
        <v>#N/A</v>
      </c>
    </row>
    <row r="70" spans="1:86" s="3" customFormat="1" ht="33.75" customHeight="1" thickBot="1">
      <c r="A70" s="387" t="s">
        <v>11</v>
      </c>
      <c r="B70" s="368" t="s">
        <v>1232</v>
      </c>
      <c r="C70" s="369" t="s">
        <v>1281</v>
      </c>
      <c r="D70" s="370" t="s">
        <v>1283</v>
      </c>
      <c r="E70" s="366"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9" t="s">
        <v>114</v>
      </c>
      <c r="B71" s="414">
        <v>120161.35</v>
      </c>
      <c r="C71" s="415">
        <v>79950</v>
      </c>
      <c r="D71" s="415">
        <v>16635</v>
      </c>
      <c r="E71" s="376">
        <v>216746.35</v>
      </c>
      <c r="F71" s="110">
        <f t="shared" ref="F71:F89" si="8">+C71*100/E71</f>
        <v>36.88643430443004</v>
      </c>
      <c r="G71" s="110">
        <f t="shared" ref="G71:G89" si="9">+D71*100/E71</f>
        <v>7.6748697267566444</v>
      </c>
      <c r="H71" s="111">
        <f t="shared" ref="H71:H89" si="10">F71+G71</f>
        <v>44.561304031186687</v>
      </c>
      <c r="I71" s="56" t="s">
        <v>3537</v>
      </c>
      <c r="J71" s="109" t="s">
        <v>114</v>
      </c>
      <c r="K71" s="355">
        <v>3</v>
      </c>
      <c r="L71" s="356">
        <v>2</v>
      </c>
      <c r="M71" s="356">
        <v>2</v>
      </c>
      <c r="N71" s="357">
        <v>7</v>
      </c>
      <c r="O71" s="6"/>
      <c r="P71"/>
      <c r="Q71"/>
      <c r="R71"/>
      <c r="S71"/>
      <c r="T71"/>
      <c r="U71"/>
      <c r="AD71"/>
      <c r="BU71" t="e">
        <v>#N/A</v>
      </c>
      <c r="CH71" t="e">
        <v>#N/A</v>
      </c>
    </row>
    <row r="72" spans="1:86" s="3" customFormat="1" ht="23.25" customHeight="1" thickBot="1">
      <c r="A72" s="420" t="s">
        <v>204</v>
      </c>
      <c r="B72" s="373">
        <v>47087</v>
      </c>
      <c r="C72" s="365"/>
      <c r="D72" s="365"/>
      <c r="E72" s="372">
        <v>47087</v>
      </c>
      <c r="F72" s="114">
        <f t="shared" si="8"/>
        <v>0</v>
      </c>
      <c r="G72" s="114">
        <f t="shared" si="9"/>
        <v>0</v>
      </c>
      <c r="H72" s="115">
        <f t="shared" si="10"/>
        <v>0</v>
      </c>
      <c r="I72" s="56" t="s">
        <v>3538</v>
      </c>
      <c r="J72" s="117" t="s">
        <v>204</v>
      </c>
      <c r="K72" s="348">
        <v>2</v>
      </c>
      <c r="L72" s="347">
        <v>0</v>
      </c>
      <c r="M72" s="347">
        <v>0</v>
      </c>
      <c r="N72" s="349">
        <v>2</v>
      </c>
      <c r="O72" s="6"/>
      <c r="P72"/>
      <c r="Q72"/>
      <c r="R72"/>
      <c r="S72"/>
      <c r="T72"/>
      <c r="U72"/>
      <c r="AD72"/>
      <c r="BU72" t="e">
        <v>#N/A</v>
      </c>
      <c r="CH72" t="e">
        <v>#N/A</v>
      </c>
    </row>
    <row r="73" spans="1:86" s="3" customFormat="1" ht="23.25" customHeight="1" thickBot="1">
      <c r="A73" s="420" t="s">
        <v>43</v>
      </c>
      <c r="B73" s="373">
        <v>680107.38</v>
      </c>
      <c r="C73" s="365">
        <v>139027</v>
      </c>
      <c r="D73" s="365">
        <v>74896.009999999995</v>
      </c>
      <c r="E73" s="372">
        <v>894030.39</v>
      </c>
      <c r="F73" s="114">
        <f t="shared" si="8"/>
        <v>15.550589952540651</v>
      </c>
      <c r="G73" s="114">
        <f t="shared" si="9"/>
        <v>8.3773449804094451</v>
      </c>
      <c r="H73" s="115">
        <f>F73+G73</f>
        <v>23.927934932950095</v>
      </c>
      <c r="I73" s="56" t="s">
        <v>3538</v>
      </c>
      <c r="J73" s="127" t="s">
        <v>43</v>
      </c>
      <c r="K73" s="348">
        <v>20</v>
      </c>
      <c r="L73" s="347">
        <v>4</v>
      </c>
      <c r="M73" s="347">
        <v>2</v>
      </c>
      <c r="N73" s="349">
        <v>26</v>
      </c>
      <c r="O73" s="6"/>
      <c r="P73"/>
      <c r="Q73"/>
      <c r="R73"/>
      <c r="S73"/>
      <c r="T73"/>
      <c r="U73"/>
      <c r="AD73"/>
      <c r="BU73" t="e">
        <v>#N/A</v>
      </c>
      <c r="CH73" t="e">
        <v>#N/A</v>
      </c>
    </row>
    <row r="74" spans="1:86" s="3" customFormat="1" ht="23.25" customHeight="1">
      <c r="A74" s="420" t="s">
        <v>23</v>
      </c>
      <c r="B74" s="373">
        <v>224462.51</v>
      </c>
      <c r="C74" s="365">
        <v>74559</v>
      </c>
      <c r="D74" s="365"/>
      <c r="E74" s="372">
        <v>299021.51</v>
      </c>
      <c r="F74" s="114">
        <f t="shared" si="8"/>
        <v>24.934326630883511</v>
      </c>
      <c r="G74" s="114">
        <f t="shared" si="9"/>
        <v>0</v>
      </c>
      <c r="H74" s="115">
        <f t="shared" si="10"/>
        <v>24.934326630883511</v>
      </c>
      <c r="I74" s="56" t="s">
        <v>3537</v>
      </c>
      <c r="J74" s="109" t="s">
        <v>23</v>
      </c>
      <c r="K74" s="348">
        <v>10</v>
      </c>
      <c r="L74" s="347">
        <v>0</v>
      </c>
      <c r="M74" s="347">
        <v>1</v>
      </c>
      <c r="N74" s="349">
        <v>11</v>
      </c>
      <c r="O74" s="6"/>
      <c r="P74"/>
      <c r="Q74"/>
      <c r="R74"/>
      <c r="S74"/>
      <c r="T74"/>
      <c r="U74"/>
      <c r="AD74"/>
      <c r="BU74" t="e">
        <v>#N/A</v>
      </c>
      <c r="CH74" t="e">
        <v>#N/A</v>
      </c>
    </row>
    <row r="75" spans="1:86" s="3" customFormat="1" ht="23.25" customHeight="1">
      <c r="A75" s="420" t="s">
        <v>35</v>
      </c>
      <c r="B75" s="373">
        <v>121951.64</v>
      </c>
      <c r="C75" s="365">
        <v>84494</v>
      </c>
      <c r="D75" s="365">
        <v>20176.57</v>
      </c>
      <c r="E75" s="372">
        <v>226622.21000000002</v>
      </c>
      <c r="F75" s="114">
        <f t="shared" si="8"/>
        <v>37.284077319694305</v>
      </c>
      <c r="G75" s="114">
        <f t="shared" si="9"/>
        <v>8.9031741416695205</v>
      </c>
      <c r="H75" s="115">
        <f t="shared" si="10"/>
        <v>46.187251461363829</v>
      </c>
      <c r="I75" s="56" t="s">
        <v>3537</v>
      </c>
      <c r="J75" s="113" t="s">
        <v>35</v>
      </c>
      <c r="K75" s="348">
        <v>4</v>
      </c>
      <c r="L75" s="347">
        <v>2</v>
      </c>
      <c r="M75" s="347">
        <v>1</v>
      </c>
      <c r="N75" s="349">
        <v>7</v>
      </c>
      <c r="O75" s="6"/>
      <c r="P75"/>
      <c r="Q75"/>
      <c r="R75"/>
      <c r="S75"/>
      <c r="T75"/>
      <c r="U75"/>
      <c r="AD75"/>
      <c r="BU75" t="e">
        <v>#N/A</v>
      </c>
      <c r="CH75" t="e">
        <v>#N/A</v>
      </c>
    </row>
    <row r="76" spans="1:86" s="3" customFormat="1" ht="23.25" customHeight="1" thickBot="1">
      <c r="A76" s="420" t="s">
        <v>66</v>
      </c>
      <c r="B76" s="373">
        <v>183081</v>
      </c>
      <c r="C76" s="365">
        <v>74937.990000000005</v>
      </c>
      <c r="D76" s="365">
        <v>31168</v>
      </c>
      <c r="E76" s="372">
        <v>289186.99</v>
      </c>
      <c r="F76" s="114">
        <f t="shared" si="8"/>
        <v>25.913333791399126</v>
      </c>
      <c r="G76" s="114">
        <f t="shared" si="9"/>
        <v>10.77780158782385</v>
      </c>
      <c r="H76" s="115">
        <f t="shared" si="10"/>
        <v>36.691135379222978</v>
      </c>
      <c r="I76" s="56" t="s">
        <v>3538</v>
      </c>
      <c r="J76" s="117" t="s">
        <v>66</v>
      </c>
      <c r="K76" s="348">
        <v>5</v>
      </c>
      <c r="L76" s="347">
        <v>2</v>
      </c>
      <c r="M76" s="347">
        <v>4</v>
      </c>
      <c r="N76" s="349">
        <v>11</v>
      </c>
      <c r="O76" s="6"/>
      <c r="P76"/>
      <c r="Q76"/>
      <c r="R76"/>
      <c r="S76"/>
      <c r="T76"/>
      <c r="U76"/>
      <c r="AD76"/>
      <c r="BU76" t="e">
        <v>#N/A</v>
      </c>
      <c r="CH76" t="e">
        <v>#N/A</v>
      </c>
    </row>
    <row r="77" spans="1:86" s="3" customFormat="1" ht="23.25" customHeight="1">
      <c r="A77" s="420" t="s">
        <v>98</v>
      </c>
      <c r="B77" s="373">
        <v>76348.02</v>
      </c>
      <c r="C77" s="365">
        <v>66849</v>
      </c>
      <c r="D77" s="365"/>
      <c r="E77" s="372">
        <v>143197.02000000002</v>
      </c>
      <c r="F77" s="114">
        <f t="shared" si="8"/>
        <v>46.683234050540989</v>
      </c>
      <c r="G77" s="114">
        <f t="shared" si="9"/>
        <v>0</v>
      </c>
      <c r="H77" s="115">
        <f t="shared" si="10"/>
        <v>46.683234050540989</v>
      </c>
      <c r="I77" s="56" t="s">
        <v>3538</v>
      </c>
      <c r="J77" s="127" t="s">
        <v>98</v>
      </c>
      <c r="K77" s="348">
        <v>2</v>
      </c>
      <c r="L77" s="347">
        <v>0</v>
      </c>
      <c r="M77" s="347">
        <v>1</v>
      </c>
      <c r="N77" s="349">
        <v>3</v>
      </c>
      <c r="O77" s="6"/>
      <c r="P77"/>
      <c r="Q77"/>
      <c r="R77"/>
      <c r="S77"/>
      <c r="T77"/>
      <c r="U77"/>
      <c r="AD77"/>
      <c r="BU77" t="e">
        <v>#N/A</v>
      </c>
      <c r="CH77" t="e">
        <v>#N/A</v>
      </c>
    </row>
    <row r="78" spans="1:86" s="3" customFormat="1" ht="23.25" customHeight="1" thickBot="1">
      <c r="A78" s="420" t="s">
        <v>19</v>
      </c>
      <c r="B78" s="373">
        <v>362205.27</v>
      </c>
      <c r="C78" s="365"/>
      <c r="D78" s="365">
        <v>201853.04</v>
      </c>
      <c r="E78" s="372">
        <v>564058.31000000006</v>
      </c>
      <c r="F78" s="114">
        <f t="shared" si="8"/>
        <v>0</v>
      </c>
      <c r="G78" s="114">
        <f t="shared" si="9"/>
        <v>35.785846325001394</v>
      </c>
      <c r="H78" s="115">
        <f t="shared" si="10"/>
        <v>35.785846325001394</v>
      </c>
      <c r="I78" s="56" t="s">
        <v>3538</v>
      </c>
      <c r="J78" s="127" t="s">
        <v>19</v>
      </c>
      <c r="K78" s="348">
        <v>6</v>
      </c>
      <c r="L78" s="347">
        <v>3</v>
      </c>
      <c r="M78" s="347">
        <v>0</v>
      </c>
      <c r="N78" s="349">
        <v>9</v>
      </c>
      <c r="O78" s="6"/>
      <c r="P78"/>
      <c r="Q78"/>
      <c r="R78"/>
      <c r="S78"/>
      <c r="T78"/>
      <c r="U78"/>
      <c r="AD78"/>
      <c r="BU78" t="e">
        <v>#N/A</v>
      </c>
      <c r="CH78" t="e">
        <v>#N/A</v>
      </c>
    </row>
    <row r="79" spans="1:86" s="3" customFormat="1" ht="23.25" customHeight="1">
      <c r="A79" s="420" t="s">
        <v>316</v>
      </c>
      <c r="B79" s="373">
        <v>366800</v>
      </c>
      <c r="C79" s="365"/>
      <c r="D79" s="365">
        <v>57225.479999999996</v>
      </c>
      <c r="E79" s="372">
        <v>424025.48</v>
      </c>
      <c r="F79" s="114">
        <f t="shared" si="8"/>
        <v>0</v>
      </c>
      <c r="G79" s="114">
        <f t="shared" si="9"/>
        <v>13.495764452645629</v>
      </c>
      <c r="H79" s="115">
        <f t="shared" si="10"/>
        <v>13.495764452645629</v>
      </c>
      <c r="I79" s="56" t="s">
        <v>3538</v>
      </c>
      <c r="J79" s="109" t="s">
        <v>316</v>
      </c>
      <c r="K79" s="348">
        <v>6</v>
      </c>
      <c r="L79" s="347">
        <v>3</v>
      </c>
      <c r="M79" s="347">
        <v>0</v>
      </c>
      <c r="N79" s="349">
        <v>9</v>
      </c>
      <c r="O79" s="6"/>
      <c r="P79"/>
      <c r="Q79"/>
      <c r="R79"/>
      <c r="S79"/>
      <c r="T79"/>
      <c r="U79"/>
      <c r="AD79"/>
      <c r="BU79" t="e">
        <v>#N/A</v>
      </c>
      <c r="CH79" t="e">
        <v>#N/A</v>
      </c>
    </row>
    <row r="80" spans="1:86" s="3" customFormat="1" ht="23.25" customHeight="1">
      <c r="A80" s="420" t="s">
        <v>231</v>
      </c>
      <c r="B80" s="373">
        <v>337014.66000000003</v>
      </c>
      <c r="C80" s="365">
        <v>30380.36</v>
      </c>
      <c r="D80" s="365"/>
      <c r="E80" s="372">
        <v>367395.02</v>
      </c>
      <c r="F80" s="114">
        <f t="shared" si="8"/>
        <v>8.2691267834822586</v>
      </c>
      <c r="G80" s="114">
        <f t="shared" si="9"/>
        <v>0</v>
      </c>
      <c r="H80" s="115">
        <f t="shared" si="10"/>
        <v>8.2691267834822586</v>
      </c>
      <c r="I80" s="56" t="s">
        <v>3537</v>
      </c>
      <c r="J80" s="113" t="s">
        <v>231</v>
      </c>
      <c r="K80" s="348">
        <v>5</v>
      </c>
      <c r="L80" s="347">
        <v>0</v>
      </c>
      <c r="M80" s="347">
        <v>2</v>
      </c>
      <c r="N80" s="349">
        <v>7</v>
      </c>
      <c r="O80" s="6"/>
      <c r="P80"/>
      <c r="Q80"/>
      <c r="R80"/>
      <c r="S80"/>
      <c r="T80"/>
      <c r="U80"/>
      <c r="AD80"/>
      <c r="BU80" t="e">
        <v>#N/A</v>
      </c>
      <c r="CH80" t="e">
        <v>#N/A</v>
      </c>
    </row>
    <row r="81" spans="1:86" s="3" customFormat="1" ht="23.25" customHeight="1">
      <c r="A81" s="420" t="s">
        <v>325</v>
      </c>
      <c r="B81" s="373">
        <v>106398.47</v>
      </c>
      <c r="C81" s="365">
        <v>18667</v>
      </c>
      <c r="D81" s="365">
        <v>15113</v>
      </c>
      <c r="E81" s="372">
        <v>140178.47</v>
      </c>
      <c r="F81" s="114">
        <f t="shared" si="8"/>
        <v>13.316595622708681</v>
      </c>
      <c r="G81" s="114">
        <f t="shared" si="9"/>
        <v>10.781256208603219</v>
      </c>
      <c r="H81" s="115">
        <f t="shared" si="10"/>
        <v>24.0978518313119</v>
      </c>
      <c r="I81" s="56" t="s">
        <v>3538</v>
      </c>
      <c r="J81" s="113" t="s">
        <v>325</v>
      </c>
      <c r="K81" s="348">
        <v>4</v>
      </c>
      <c r="L81" s="347">
        <v>3</v>
      </c>
      <c r="M81" s="347">
        <v>1</v>
      </c>
      <c r="N81" s="349">
        <v>8</v>
      </c>
      <c r="O81" s="6"/>
      <c r="P81"/>
      <c r="Q81"/>
      <c r="R81"/>
      <c r="S81"/>
      <c r="T81"/>
      <c r="U81"/>
      <c r="AD81"/>
      <c r="BU81" t="e">
        <v>#N/A</v>
      </c>
      <c r="CH81" t="e">
        <v>#N/A</v>
      </c>
    </row>
    <row r="82" spans="1:86" s="3" customFormat="1" ht="23.25" customHeight="1">
      <c r="A82" s="420" t="s">
        <v>15</v>
      </c>
      <c r="B82" s="373"/>
      <c r="C82" s="365">
        <v>4153.8</v>
      </c>
      <c r="D82" s="365"/>
      <c r="E82" s="372">
        <v>4153.8</v>
      </c>
      <c r="F82" s="114">
        <f t="shared" si="8"/>
        <v>100</v>
      </c>
      <c r="G82" s="114">
        <f t="shared" si="9"/>
        <v>0</v>
      </c>
      <c r="H82" s="115">
        <f t="shared" si="10"/>
        <v>100</v>
      </c>
      <c r="I82" s="56" t="s">
        <v>3537</v>
      </c>
      <c r="J82" s="113" t="s">
        <v>15</v>
      </c>
      <c r="K82" s="348">
        <v>0</v>
      </c>
      <c r="L82" s="347">
        <v>0</v>
      </c>
      <c r="M82" s="347">
        <v>1</v>
      </c>
      <c r="N82" s="349">
        <v>1</v>
      </c>
      <c r="O82" s="6"/>
      <c r="P82"/>
      <c r="Q82"/>
      <c r="R82"/>
      <c r="S82"/>
      <c r="T82"/>
      <c r="U82"/>
      <c r="AD82"/>
      <c r="BU82" t="e">
        <v>#N/A</v>
      </c>
      <c r="CH82" t="e">
        <v>#N/A</v>
      </c>
    </row>
    <row r="83" spans="1:86" s="3" customFormat="1" ht="23.25" customHeight="1">
      <c r="A83" s="420" t="s">
        <v>477</v>
      </c>
      <c r="B83" s="373">
        <v>78625.649999999994</v>
      </c>
      <c r="C83" s="365"/>
      <c r="D83" s="365"/>
      <c r="E83" s="372">
        <v>78625.649999999994</v>
      </c>
      <c r="F83" s="114">
        <f t="shared" si="8"/>
        <v>0</v>
      </c>
      <c r="G83" s="114">
        <f t="shared" si="9"/>
        <v>0</v>
      </c>
      <c r="H83" s="115">
        <f t="shared" si="10"/>
        <v>0</v>
      </c>
      <c r="I83" s="56" t="s">
        <v>3537</v>
      </c>
      <c r="J83" s="113" t="s">
        <v>477</v>
      </c>
      <c r="K83" s="348">
        <v>2</v>
      </c>
      <c r="L83" s="347">
        <v>0</v>
      </c>
      <c r="M83" s="347">
        <v>0</v>
      </c>
      <c r="N83" s="349">
        <v>2</v>
      </c>
      <c r="O83" s="6"/>
      <c r="P83"/>
      <c r="Q83"/>
      <c r="R83"/>
      <c r="S83"/>
      <c r="T83"/>
      <c r="U83"/>
      <c r="AD83"/>
      <c r="BU83" t="e">
        <v>#N/A</v>
      </c>
      <c r="CH83" t="e">
        <v>#N/A</v>
      </c>
    </row>
    <row r="84" spans="1:86" s="3" customFormat="1" ht="23.25" customHeight="1">
      <c r="A84" s="420" t="s">
        <v>74</v>
      </c>
      <c r="B84" s="373">
        <v>106511.15</v>
      </c>
      <c r="C84" s="365"/>
      <c r="D84" s="365"/>
      <c r="E84" s="372">
        <v>106511.15</v>
      </c>
      <c r="F84" s="114">
        <f t="shared" si="8"/>
        <v>0</v>
      </c>
      <c r="G84" s="114">
        <f>+D84*100/E84</f>
        <v>0</v>
      </c>
      <c r="H84" s="115">
        <f t="shared" si="10"/>
        <v>0</v>
      </c>
      <c r="I84" s="56" t="s">
        <v>3537</v>
      </c>
      <c r="J84" s="113" t="s">
        <v>74</v>
      </c>
      <c r="K84" s="348">
        <v>6</v>
      </c>
      <c r="L84" s="347">
        <v>0</v>
      </c>
      <c r="M84" s="347">
        <v>0</v>
      </c>
      <c r="N84" s="349">
        <v>6</v>
      </c>
      <c r="O84" s="6"/>
      <c r="P84"/>
      <c r="Q84"/>
      <c r="R84"/>
      <c r="S84"/>
      <c r="T84"/>
      <c r="U84"/>
      <c r="AD84"/>
      <c r="BU84" t="e">
        <v>#N/A</v>
      </c>
      <c r="CH84" t="e">
        <v>#N/A</v>
      </c>
    </row>
    <row r="85" spans="1:86" s="3" customFormat="1" ht="23.25" customHeight="1">
      <c r="A85" s="420" t="s">
        <v>50</v>
      </c>
      <c r="B85" s="373">
        <v>48299.25</v>
      </c>
      <c r="C85" s="365">
        <v>23491</v>
      </c>
      <c r="D85" s="365"/>
      <c r="E85" s="372">
        <v>71790.25</v>
      </c>
      <c r="F85" s="114">
        <f>+C85*100/E85</f>
        <v>32.72171360317035</v>
      </c>
      <c r="G85" s="114">
        <f>+D85*100/E85</f>
        <v>0</v>
      </c>
      <c r="H85" s="115">
        <f t="shared" si="10"/>
        <v>32.72171360317035</v>
      </c>
      <c r="I85" s="56" t="s">
        <v>3537</v>
      </c>
      <c r="J85" s="113" t="s">
        <v>50</v>
      </c>
      <c r="K85" s="348">
        <v>3</v>
      </c>
      <c r="L85" s="347">
        <v>0</v>
      </c>
      <c r="M85" s="347">
        <v>1</v>
      </c>
      <c r="N85" s="349">
        <v>4</v>
      </c>
      <c r="O85" s="6"/>
      <c r="P85"/>
      <c r="Q85"/>
      <c r="R85"/>
      <c r="S85"/>
      <c r="T85"/>
      <c r="U85"/>
      <c r="AD85"/>
      <c r="BU85" t="e">
        <v>#N/A</v>
      </c>
      <c r="CH85" t="e">
        <v>#N/A</v>
      </c>
    </row>
    <row r="86" spans="1:86" s="3" customFormat="1" ht="23.25" customHeight="1">
      <c r="A86" s="420" t="s">
        <v>350</v>
      </c>
      <c r="B86" s="373">
        <v>119341</v>
      </c>
      <c r="C86" s="365">
        <v>215597</v>
      </c>
      <c r="D86" s="365">
        <v>53499</v>
      </c>
      <c r="E86" s="372">
        <v>388437</v>
      </c>
      <c r="F86" s="114">
        <f t="shared" si="8"/>
        <v>55.503723898598743</v>
      </c>
      <c r="G86" s="114">
        <f t="shared" si="9"/>
        <v>13.772889812247547</v>
      </c>
      <c r="H86" s="115">
        <f t="shared" si="10"/>
        <v>69.276613710846291</v>
      </c>
      <c r="I86" s="56" t="s">
        <v>3537</v>
      </c>
      <c r="J86" s="113" t="s">
        <v>350</v>
      </c>
      <c r="K86" s="348">
        <v>8</v>
      </c>
      <c r="L86" s="347">
        <v>2</v>
      </c>
      <c r="M86" s="347">
        <v>3</v>
      </c>
      <c r="N86" s="349">
        <v>13</v>
      </c>
      <c r="O86" s="6"/>
      <c r="P86"/>
      <c r="Q86"/>
      <c r="R86"/>
      <c r="S86"/>
      <c r="T86"/>
      <c r="U86"/>
      <c r="AD86"/>
      <c r="BU86" t="e">
        <v>#N/A</v>
      </c>
      <c r="CH86" t="e">
        <v>#N/A</v>
      </c>
    </row>
    <row r="87" spans="1:86" s="3" customFormat="1" ht="23.25" customHeight="1">
      <c r="A87" s="420" t="s">
        <v>153</v>
      </c>
      <c r="B87" s="373">
        <v>38649.919999999998</v>
      </c>
      <c r="C87" s="365">
        <v>96889</v>
      </c>
      <c r="D87" s="365"/>
      <c r="E87" s="372">
        <v>135538.91999999998</v>
      </c>
      <c r="F87" s="114">
        <f t="shared" si="8"/>
        <v>71.484264445961358</v>
      </c>
      <c r="G87" s="114">
        <f t="shared" si="9"/>
        <v>0</v>
      </c>
      <c r="H87" s="115">
        <f t="shared" si="10"/>
        <v>71.484264445961358</v>
      </c>
      <c r="I87" s="56" t="s">
        <v>3537</v>
      </c>
      <c r="J87" s="113" t="s">
        <v>153</v>
      </c>
      <c r="K87" s="348">
        <v>1</v>
      </c>
      <c r="L87" s="347">
        <v>0</v>
      </c>
      <c r="M87" s="347">
        <v>2</v>
      </c>
      <c r="N87" s="349">
        <v>3</v>
      </c>
      <c r="O87" s="6"/>
      <c r="P87"/>
      <c r="Q87"/>
      <c r="R87"/>
      <c r="S87"/>
      <c r="T87"/>
      <c r="U87"/>
      <c r="AD87"/>
      <c r="BU87" t="e">
        <v>#N/A</v>
      </c>
      <c r="CH87" t="e">
        <v>#N/A</v>
      </c>
    </row>
    <row r="88" spans="1:86" s="3" customFormat="1" ht="23.25" customHeight="1" thickBot="1">
      <c r="A88" s="421" t="s">
        <v>334</v>
      </c>
      <c r="B88" s="373">
        <v>82501.11</v>
      </c>
      <c r="C88" s="365"/>
      <c r="D88" s="365">
        <v>37373</v>
      </c>
      <c r="E88" s="372">
        <v>119874.11</v>
      </c>
      <c r="F88" s="232">
        <f t="shared" si="8"/>
        <v>0</v>
      </c>
      <c r="G88" s="232">
        <f t="shared" si="9"/>
        <v>31.176873805361307</v>
      </c>
      <c r="H88" s="233">
        <f t="shared" si="10"/>
        <v>31.176873805361307</v>
      </c>
      <c r="I88" s="56" t="s">
        <v>3537</v>
      </c>
      <c r="J88" s="117" t="s">
        <v>334</v>
      </c>
      <c r="K88" s="348">
        <v>2</v>
      </c>
      <c r="L88" s="347">
        <v>2</v>
      </c>
      <c r="M88" s="347">
        <v>0</v>
      </c>
      <c r="N88" s="349">
        <v>4</v>
      </c>
      <c r="O88" s="6"/>
      <c r="P88"/>
      <c r="Q88"/>
      <c r="R88"/>
      <c r="S88"/>
      <c r="T88"/>
      <c r="U88"/>
      <c r="AD88"/>
      <c r="BU88" t="e">
        <v>#N/A</v>
      </c>
      <c r="CH88" t="e">
        <v>#N/A</v>
      </c>
    </row>
    <row r="89" spans="1:86" ht="23.25" customHeight="1" thickBot="1">
      <c r="A89" s="367" t="s">
        <v>1108</v>
      </c>
      <c r="B89" s="384">
        <v>3099545.38</v>
      </c>
      <c r="C89" s="385">
        <v>908995.15</v>
      </c>
      <c r="D89" s="385">
        <v>507939.1</v>
      </c>
      <c r="E89" s="416">
        <v>4516479.63</v>
      </c>
      <c r="F89" s="234">
        <f t="shared" si="8"/>
        <v>20.126187306639089</v>
      </c>
      <c r="G89" s="234">
        <f t="shared" si="9"/>
        <v>11.246349847923481</v>
      </c>
      <c r="H89" s="235">
        <f t="shared" si="10"/>
        <v>31.372537154562572</v>
      </c>
      <c r="I89" s="56"/>
      <c r="J89" s="58" t="s">
        <v>1284</v>
      </c>
      <c r="K89" s="350">
        <v>89</v>
      </c>
      <c r="L89" s="351">
        <v>23</v>
      </c>
      <c r="M89" s="351">
        <v>21</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3">
        <v>108</v>
      </c>
      <c r="C96" s="404">
        <v>205</v>
      </c>
      <c r="D96" s="405">
        <v>313</v>
      </c>
      <c r="E96" s="137">
        <f>D96*25%</f>
        <v>78.25</v>
      </c>
      <c r="F96" s="137">
        <f t="shared" ref="F96:F102" si="11">E96-B96</f>
        <v>-29.75</v>
      </c>
      <c r="G96" s="137">
        <f ca="1">F96/K$15</f>
        <v>-14.875</v>
      </c>
      <c r="H96" s="138">
        <f t="shared" ref="H96:H102" si="12">B96*100/D96</f>
        <v>34.504792332268373</v>
      </c>
      <c r="I96" s="56">
        <v>85</v>
      </c>
      <c r="J96" s="3"/>
      <c r="BU96" t="e">
        <v>#N/A</v>
      </c>
      <c r="CH96" t="e">
        <v>#N/A</v>
      </c>
    </row>
    <row r="97" spans="1:86" ht="20.25" customHeight="1">
      <c r="A97" s="63">
        <v>2</v>
      </c>
      <c r="B97" s="406">
        <v>33</v>
      </c>
      <c r="C97" s="402">
        <v>100</v>
      </c>
      <c r="D97" s="407">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6">
        <v>32</v>
      </c>
      <c r="C98" s="402">
        <v>50</v>
      </c>
      <c r="D98" s="407">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6">
        <v>12</v>
      </c>
      <c r="C99" s="402">
        <v>55</v>
      </c>
      <c r="D99" s="407">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6">
        <v>3</v>
      </c>
      <c r="C100" s="402">
        <v>52</v>
      </c>
      <c r="D100" s="407">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6">
        <v>4</v>
      </c>
      <c r="C101" s="402">
        <v>51</v>
      </c>
      <c r="D101" s="407">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8">
        <v>192</v>
      </c>
      <c r="C102" s="359">
        <v>513</v>
      </c>
      <c r="D102" s="360">
        <v>705</v>
      </c>
      <c r="E102" s="144">
        <f t="shared" si="13"/>
        <v>176.25</v>
      </c>
      <c r="F102" s="144">
        <f t="shared" si="11"/>
        <v>-15.75</v>
      </c>
      <c r="G102" s="144">
        <f t="shared" ca="1" si="14"/>
        <v>-7.875</v>
      </c>
      <c r="H102" s="145">
        <f t="shared" si="12"/>
        <v>27.23404255319149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408" t="s">
        <v>3561</v>
      </c>
      <c r="C106" s="343"/>
      <c r="D106" s="343"/>
      <c r="E106" s="6"/>
      <c r="I106" s="55"/>
      <c r="BU106" t="e">
        <v>#N/A</v>
      </c>
      <c r="CH106" t="e">
        <v>#N/A</v>
      </c>
    </row>
    <row r="107" spans="1:86" ht="15.75" thickBot="1">
      <c r="A107" s="380" t="s">
        <v>1139</v>
      </c>
      <c r="B107" s="408"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380" t="s">
        <v>1295</v>
      </c>
      <c r="B109" s="380" t="s">
        <v>1137</v>
      </c>
      <c r="C109" s="408"/>
      <c r="D109" s="408"/>
      <c r="K109"/>
      <c r="L109"/>
      <c r="BU109" t="e">
        <v>#N/A</v>
      </c>
      <c r="CH109" t="e">
        <v>#N/A</v>
      </c>
    </row>
    <row r="110" spans="1:86" ht="30" customHeight="1" thickBot="1">
      <c r="A110" s="412" t="s">
        <v>11</v>
      </c>
      <c r="B110" s="410" t="s">
        <v>1779</v>
      </c>
      <c r="C110" s="370" t="s">
        <v>3549</v>
      </c>
      <c r="D110" s="150" t="s">
        <v>1284</v>
      </c>
      <c r="K110"/>
      <c r="L110"/>
      <c r="BU110" t="e">
        <v>#N/A</v>
      </c>
      <c r="CH110" t="e">
        <v>#N/A</v>
      </c>
    </row>
    <row r="111" spans="1:86" ht="24" customHeight="1">
      <c r="A111" s="413" t="s">
        <v>43</v>
      </c>
      <c r="B111" s="374">
        <v>1</v>
      </c>
      <c r="C111" s="375"/>
      <c r="D111" s="395">
        <v>1</v>
      </c>
      <c r="K111"/>
      <c r="L111"/>
      <c r="BU111" t="e">
        <v>#N/A</v>
      </c>
      <c r="CH111" t="e">
        <v>#N/A</v>
      </c>
    </row>
    <row r="112" spans="1:86" ht="24" customHeight="1">
      <c r="A112" s="409" t="s">
        <v>23</v>
      </c>
      <c r="B112" s="371"/>
      <c r="C112" s="364">
        <v>1</v>
      </c>
      <c r="D112" s="397">
        <v>1</v>
      </c>
      <c r="K112"/>
      <c r="L112"/>
      <c r="BU112" t="e">
        <v>#N/A</v>
      </c>
      <c r="CH112" t="e">
        <v>#N/A</v>
      </c>
    </row>
    <row r="113" spans="1:86" ht="24" customHeight="1" thickBot="1">
      <c r="A113" s="411" t="s">
        <v>35</v>
      </c>
      <c r="B113" s="371"/>
      <c r="C113" s="364">
        <v>1</v>
      </c>
      <c r="D113" s="397">
        <v>1</v>
      </c>
      <c r="J113"/>
      <c r="K113"/>
      <c r="L113"/>
      <c r="BU113" t="e">
        <v>#N/A</v>
      </c>
      <c r="CH113" t="e">
        <v>#N/A</v>
      </c>
    </row>
    <row r="114" spans="1:86" ht="24" customHeight="1" thickBot="1">
      <c r="A114" s="366" t="s">
        <v>1284</v>
      </c>
      <c r="B114" s="399">
        <v>1</v>
      </c>
      <c r="C114" s="400">
        <v>2</v>
      </c>
      <c r="D114" s="401">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34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5">
        <v>9</v>
      </c>
      <c r="C175" s="356">
        <v>1</v>
      </c>
      <c r="D175" s="356">
        <v>1</v>
      </c>
      <c r="E175" s="357">
        <v>11</v>
      </c>
      <c r="F175" s="156">
        <f t="shared" ref="F175:F193" si="17">B44/GETPIVOTDATA("POS",$A$42)</f>
        <v>4.2617517063703356E-2</v>
      </c>
      <c r="G175" s="3"/>
      <c r="I175" s="183" t="s">
        <v>114</v>
      </c>
      <c r="J175" s="347">
        <v>2</v>
      </c>
      <c r="K175" s="347">
        <v>9</v>
      </c>
      <c r="L175" s="347">
        <v>11</v>
      </c>
      <c r="M175" s="250">
        <f>J175*100/L175</f>
        <v>18.181818181818183</v>
      </c>
      <c r="N175"/>
      <c r="BU175" t="e">
        <v>#N/A</v>
      </c>
      <c r="CH175" t="e">
        <v>#N/A</v>
      </c>
    </row>
    <row r="176" spans="1:86" ht="21" customHeight="1">
      <c r="A176" s="126" t="s">
        <v>204</v>
      </c>
      <c r="B176" s="348">
        <v>5</v>
      </c>
      <c r="C176" s="347">
        <v>7</v>
      </c>
      <c r="D176" s="347">
        <v>2</v>
      </c>
      <c r="E176" s="349">
        <v>14</v>
      </c>
      <c r="F176" s="156">
        <f t="shared" si="17"/>
        <v>1.003371420586633E-2</v>
      </c>
      <c r="I176" s="183" t="s">
        <v>204</v>
      </c>
      <c r="J176" s="347">
        <v>6</v>
      </c>
      <c r="K176" s="347">
        <v>8</v>
      </c>
      <c r="L176" s="347">
        <v>14</v>
      </c>
      <c r="M176" s="250">
        <f t="shared" ref="M176:M193" si="18">J176*100/L176</f>
        <v>42.857142857142854</v>
      </c>
      <c r="N176"/>
      <c r="BU176" t="e">
        <v>#N/A</v>
      </c>
      <c r="CH176" t="e">
        <v>#N/A</v>
      </c>
    </row>
    <row r="177" spans="1:86" ht="21" customHeight="1">
      <c r="A177" s="126" t="s">
        <v>43</v>
      </c>
      <c r="B177" s="348">
        <v>23</v>
      </c>
      <c r="C177" s="347">
        <v>16</v>
      </c>
      <c r="D177" s="347">
        <v>0</v>
      </c>
      <c r="E177" s="349">
        <v>39</v>
      </c>
      <c r="F177" s="156">
        <f t="shared" si="17"/>
        <v>4.0240587424619882E-2</v>
      </c>
      <c r="I177" s="183" t="s">
        <v>23</v>
      </c>
      <c r="J177" s="347">
        <v>4</v>
      </c>
      <c r="K177" s="347">
        <v>7</v>
      </c>
      <c r="L177" s="347">
        <v>11</v>
      </c>
      <c r="M177" s="250">
        <f t="shared" si="18"/>
        <v>36.363636363636367</v>
      </c>
      <c r="N177"/>
      <c r="BU177" t="e">
        <v>#N/A</v>
      </c>
      <c r="CH177" t="e">
        <v>#N/A</v>
      </c>
    </row>
    <row r="178" spans="1:86" ht="21" customHeight="1">
      <c r="A178" s="126" t="s">
        <v>23</v>
      </c>
      <c r="B178" s="348">
        <v>6</v>
      </c>
      <c r="C178" s="347">
        <v>3</v>
      </c>
      <c r="D178" s="347">
        <v>2</v>
      </c>
      <c r="E178" s="349">
        <v>11</v>
      </c>
      <c r="F178" s="156">
        <f t="shared" si="17"/>
        <v>1.9439432638288404E-2</v>
      </c>
      <c r="I178" s="183" t="s">
        <v>35</v>
      </c>
      <c r="J178" s="347">
        <v>14</v>
      </c>
      <c r="K178" s="347">
        <v>26</v>
      </c>
      <c r="L178" s="347">
        <v>40</v>
      </c>
      <c r="M178" s="250">
        <f t="shared" si="18"/>
        <v>35</v>
      </c>
      <c r="N178"/>
      <c r="BU178" t="e">
        <v>#N/A</v>
      </c>
      <c r="CH178" t="e">
        <v>#N/A</v>
      </c>
    </row>
    <row r="179" spans="1:86" ht="21" customHeight="1">
      <c r="A179" s="126" t="s">
        <v>35</v>
      </c>
      <c r="B179" s="348">
        <v>25</v>
      </c>
      <c r="C179" s="347">
        <v>13</v>
      </c>
      <c r="D179" s="347">
        <v>2</v>
      </c>
      <c r="E179" s="349">
        <v>40</v>
      </c>
      <c r="F179" s="156">
        <f t="shared" si="17"/>
        <v>8.7712076488904236E-2</v>
      </c>
      <c r="I179" s="183" t="s">
        <v>66</v>
      </c>
      <c r="J179" s="347">
        <v>3</v>
      </c>
      <c r="K179" s="347">
        <v>10</v>
      </c>
      <c r="L179" s="347">
        <v>13</v>
      </c>
      <c r="M179" s="250">
        <f t="shared" si="18"/>
        <v>23.076923076923077</v>
      </c>
      <c r="N179"/>
      <c r="BU179" t="e">
        <v>#N/A</v>
      </c>
      <c r="CH179" t="e">
        <v>#N/A</v>
      </c>
    </row>
    <row r="180" spans="1:86" ht="21" customHeight="1">
      <c r="A180" s="126" t="s">
        <v>66</v>
      </c>
      <c r="B180" s="348">
        <v>8</v>
      </c>
      <c r="C180" s="347">
        <v>4</v>
      </c>
      <c r="D180" s="347">
        <v>1</v>
      </c>
      <c r="E180" s="349">
        <v>13</v>
      </c>
      <c r="F180" s="156">
        <f t="shared" si="17"/>
        <v>3.9506150196282126E-2</v>
      </c>
      <c r="I180" s="183" t="s">
        <v>98</v>
      </c>
      <c r="J180" s="347">
        <v>2</v>
      </c>
      <c r="K180" s="347">
        <v>11</v>
      </c>
      <c r="L180" s="347">
        <v>13</v>
      </c>
      <c r="M180" s="250">
        <f t="shared" si="18"/>
        <v>15.384615384615385</v>
      </c>
      <c r="N180"/>
      <c r="BU180" t="e">
        <v>#N/A</v>
      </c>
      <c r="CH180" t="e">
        <v>#N/A</v>
      </c>
    </row>
    <row r="181" spans="1:86" ht="21" customHeight="1">
      <c r="A181" s="126" t="s">
        <v>98</v>
      </c>
      <c r="B181" s="348">
        <v>8</v>
      </c>
      <c r="C181" s="347">
        <v>5</v>
      </c>
      <c r="D181" s="347">
        <v>0</v>
      </c>
      <c r="E181" s="349">
        <v>13</v>
      </c>
      <c r="F181" s="156">
        <f t="shared" si="17"/>
        <v>2.0407594088689814E-2</v>
      </c>
      <c r="I181" s="183" t="s">
        <v>316</v>
      </c>
      <c r="J181" s="347">
        <v>3</v>
      </c>
      <c r="K181" s="347">
        <v>8</v>
      </c>
      <c r="L181" s="347">
        <v>11</v>
      </c>
      <c r="M181" s="250">
        <f t="shared" si="18"/>
        <v>27.272727272727273</v>
      </c>
      <c r="N181"/>
      <c r="BU181" t="e">
        <v>#N/A</v>
      </c>
      <c r="CH181" t="e">
        <v>#N/A</v>
      </c>
    </row>
    <row r="182" spans="1:86" ht="21" customHeight="1">
      <c r="A182" s="126" t="s">
        <v>19</v>
      </c>
      <c r="B182" s="348">
        <v>13</v>
      </c>
      <c r="C182" s="347">
        <v>8</v>
      </c>
      <c r="D182" s="347">
        <v>6</v>
      </c>
      <c r="E182" s="349">
        <v>27</v>
      </c>
      <c r="F182" s="156">
        <f t="shared" si="17"/>
        <v>7.2856288407508921E-2</v>
      </c>
      <c r="I182" s="183" t="s">
        <v>231</v>
      </c>
      <c r="J182" s="347">
        <v>2</v>
      </c>
      <c r="K182" s="347">
        <v>12</v>
      </c>
      <c r="L182" s="347">
        <v>14</v>
      </c>
      <c r="M182" s="250">
        <f t="shared" si="18"/>
        <v>14.285714285714286</v>
      </c>
      <c r="N182"/>
      <c r="BU182" t="e">
        <v>#N/A</v>
      </c>
      <c r="CH182" t="e">
        <v>#N/A</v>
      </c>
    </row>
    <row r="183" spans="1:86" ht="21" customHeight="1">
      <c r="A183" s="126" t="s">
        <v>316</v>
      </c>
      <c r="B183" s="348">
        <v>8</v>
      </c>
      <c r="C183" s="347">
        <v>3</v>
      </c>
      <c r="D183" s="347">
        <v>0</v>
      </c>
      <c r="E183" s="349">
        <v>11</v>
      </c>
      <c r="F183" s="156">
        <f t="shared" si="17"/>
        <v>2.205547399370791E-2</v>
      </c>
      <c r="I183" s="183" t="s">
        <v>325</v>
      </c>
      <c r="J183" s="347">
        <v>12</v>
      </c>
      <c r="K183" s="347">
        <v>5</v>
      </c>
      <c r="L183" s="347">
        <v>17</v>
      </c>
      <c r="M183" s="250">
        <f t="shared" si="18"/>
        <v>70.588235294117652</v>
      </c>
      <c r="N183"/>
      <c r="BU183" t="e">
        <v>#N/A</v>
      </c>
      <c r="CH183" t="e">
        <v>#N/A</v>
      </c>
    </row>
    <row r="184" spans="1:86" ht="21" customHeight="1">
      <c r="A184" s="126" t="s">
        <v>231</v>
      </c>
      <c r="B184" s="348">
        <v>10</v>
      </c>
      <c r="C184" s="347">
        <v>2</v>
      </c>
      <c r="D184" s="347">
        <v>2</v>
      </c>
      <c r="E184" s="349">
        <v>14</v>
      </c>
      <c r="F184" s="156">
        <f t="shared" si="17"/>
        <v>3.3769512913928566E-2</v>
      </c>
      <c r="I184" s="183" t="s">
        <v>15</v>
      </c>
      <c r="J184" s="347">
        <v>0</v>
      </c>
      <c r="K184" s="347">
        <v>4</v>
      </c>
      <c r="L184" s="347">
        <v>4</v>
      </c>
      <c r="M184" s="250">
        <f t="shared" si="18"/>
        <v>0</v>
      </c>
      <c r="N184"/>
      <c r="BU184" t="e">
        <v>#N/A</v>
      </c>
      <c r="CH184" t="e">
        <v>#N/A</v>
      </c>
    </row>
    <row r="185" spans="1:86" ht="21" customHeight="1">
      <c r="A185" s="126" t="s">
        <v>325</v>
      </c>
      <c r="B185" s="348">
        <v>5</v>
      </c>
      <c r="C185" s="347">
        <v>11</v>
      </c>
      <c r="D185" s="347">
        <v>1</v>
      </c>
      <c r="E185" s="349">
        <v>17</v>
      </c>
      <c r="F185" s="156">
        <f t="shared" si="17"/>
        <v>6.4705316570277064E-3</v>
      </c>
      <c r="I185" s="183" t="s">
        <v>477</v>
      </c>
      <c r="J185" s="347">
        <v>1</v>
      </c>
      <c r="K185" s="347">
        <v>5</v>
      </c>
      <c r="L185" s="347">
        <v>6</v>
      </c>
      <c r="M185" s="250">
        <f t="shared" si="18"/>
        <v>16.666666666666668</v>
      </c>
      <c r="N185"/>
      <c r="BU185" t="e">
        <v>#N/A</v>
      </c>
      <c r="CH185" t="e">
        <v>#N/A</v>
      </c>
    </row>
    <row r="186" spans="1:86" ht="21" customHeight="1">
      <c r="A186" s="126" t="s">
        <v>15</v>
      </c>
      <c r="B186" s="348">
        <v>3</v>
      </c>
      <c r="C186" s="347">
        <v>0</v>
      </c>
      <c r="D186" s="347">
        <v>1</v>
      </c>
      <c r="E186" s="349">
        <v>4</v>
      </c>
      <c r="F186" s="156">
        <f t="shared" si="17"/>
        <v>4.8767302648572682E-3</v>
      </c>
      <c r="I186" s="183" t="s">
        <v>74</v>
      </c>
      <c r="J186" s="347">
        <v>4</v>
      </c>
      <c r="K186" s="347">
        <v>15</v>
      </c>
      <c r="L186" s="347">
        <v>19</v>
      </c>
      <c r="M186" s="250">
        <f t="shared" si="18"/>
        <v>21.05263157894737</v>
      </c>
      <c r="N186"/>
      <c r="BU186" t="e">
        <v>#N/A</v>
      </c>
      <c r="CH186" t="e">
        <v>#N/A</v>
      </c>
    </row>
    <row r="187" spans="1:86" ht="21" customHeight="1">
      <c r="A187" s="126" t="s">
        <v>477</v>
      </c>
      <c r="B187" s="348">
        <v>5</v>
      </c>
      <c r="C187" s="347">
        <v>0</v>
      </c>
      <c r="D187" s="347">
        <v>1</v>
      </c>
      <c r="E187" s="349">
        <v>6</v>
      </c>
      <c r="F187" s="156">
        <f t="shared" si="17"/>
        <v>1.2750991750001698E-2</v>
      </c>
      <c r="I187" s="183" t="s">
        <v>50</v>
      </c>
      <c r="J187" s="347">
        <v>4</v>
      </c>
      <c r="K187" s="347">
        <v>12</v>
      </c>
      <c r="L187" s="347">
        <v>16</v>
      </c>
      <c r="M187" s="250">
        <f t="shared" si="18"/>
        <v>25</v>
      </c>
      <c r="N187"/>
      <c r="BU187" t="e">
        <v>#N/A</v>
      </c>
      <c r="CH187" t="e">
        <v>#N/A</v>
      </c>
    </row>
    <row r="188" spans="1:86" ht="21" customHeight="1">
      <c r="A188" s="126" t="s">
        <v>74</v>
      </c>
      <c r="B188" s="348">
        <v>13</v>
      </c>
      <c r="C188" s="347">
        <v>4</v>
      </c>
      <c r="D188" s="347">
        <v>2</v>
      </c>
      <c r="E188" s="349">
        <v>19</v>
      </c>
      <c r="F188" s="156">
        <f t="shared" si="17"/>
        <v>3.9481018588922133E-2</v>
      </c>
      <c r="I188" s="183" t="s">
        <v>350</v>
      </c>
      <c r="J188" s="347">
        <v>4</v>
      </c>
      <c r="K188" s="347">
        <v>14</v>
      </c>
      <c r="L188" s="347">
        <v>18</v>
      </c>
      <c r="M188" s="250">
        <f t="shared" si="18"/>
        <v>22.222222222222221</v>
      </c>
      <c r="N188"/>
      <c r="BU188" t="e">
        <v>#N/A</v>
      </c>
      <c r="CH188" t="e">
        <v>#N/A</v>
      </c>
    </row>
    <row r="189" spans="1:86" ht="21" customHeight="1">
      <c r="A189" s="126" t="s">
        <v>50</v>
      </c>
      <c r="B189" s="348">
        <v>12</v>
      </c>
      <c r="C189" s="347">
        <v>3</v>
      </c>
      <c r="D189" s="347">
        <v>1</v>
      </c>
      <c r="E189" s="349">
        <v>16</v>
      </c>
      <c r="F189" s="156">
        <f t="shared" si="17"/>
        <v>3.9906963900433308E-2</v>
      </c>
      <c r="I189" s="183" t="s">
        <v>153</v>
      </c>
      <c r="J189" s="347">
        <v>8</v>
      </c>
      <c r="K189" s="347">
        <v>1</v>
      </c>
      <c r="L189" s="347">
        <v>9</v>
      </c>
      <c r="M189" s="250">
        <f t="shared" si="18"/>
        <v>88.888888888888886</v>
      </c>
      <c r="N189"/>
      <c r="BU189" t="e">
        <v>#N/A</v>
      </c>
      <c r="CH189" t="e">
        <v>#N/A</v>
      </c>
    </row>
    <row r="190" spans="1:86" ht="21" customHeight="1">
      <c r="A190" s="126" t="s">
        <v>350</v>
      </c>
      <c r="B190" s="348">
        <v>13</v>
      </c>
      <c r="C190" s="347">
        <v>4</v>
      </c>
      <c r="D190" s="347">
        <v>1</v>
      </c>
      <c r="E190" s="349">
        <v>18</v>
      </c>
      <c r="F190" s="156">
        <f t="shared" si="17"/>
        <v>2.6416328561453175E-2</v>
      </c>
      <c r="I190" s="183" t="s">
        <v>334</v>
      </c>
      <c r="J190" s="347">
        <v>16</v>
      </c>
      <c r="K190" s="347">
        <v>15</v>
      </c>
      <c r="L190" s="347">
        <v>31</v>
      </c>
      <c r="M190" s="250">
        <f t="shared" si="18"/>
        <v>51.612903225806448</v>
      </c>
      <c r="N190"/>
      <c r="BU190" t="e">
        <v>#N/A</v>
      </c>
      <c r="CH190" t="e">
        <v>#N/A</v>
      </c>
    </row>
    <row r="191" spans="1:86" ht="21" customHeight="1">
      <c r="A191" s="126" t="s">
        <v>153</v>
      </c>
      <c r="B191" s="348">
        <v>1</v>
      </c>
      <c r="C191" s="347">
        <v>7</v>
      </c>
      <c r="D191" s="347">
        <v>1</v>
      </c>
      <c r="E191" s="349">
        <v>9</v>
      </c>
      <c r="F191" s="156">
        <f t="shared" si="17"/>
        <v>3.7020212039264852E-4</v>
      </c>
      <c r="I191" s="183" t="s">
        <v>43</v>
      </c>
      <c r="J191" s="347">
        <v>12</v>
      </c>
      <c r="K191" s="347">
        <v>27</v>
      </c>
      <c r="L191" s="347">
        <v>39</v>
      </c>
      <c r="M191" s="250">
        <f t="shared" si="18"/>
        <v>30.76923076923077</v>
      </c>
      <c r="N191"/>
      <c r="BU191" t="e">
        <v>#N/A</v>
      </c>
      <c r="CH191" t="e">
        <v>#N/A</v>
      </c>
    </row>
    <row r="192" spans="1:86" ht="21" customHeight="1" thickBot="1">
      <c r="A192" s="128" t="s">
        <v>334</v>
      </c>
      <c r="B192" s="348">
        <v>14</v>
      </c>
      <c r="C192" s="347">
        <v>11</v>
      </c>
      <c r="D192" s="347">
        <v>6</v>
      </c>
      <c r="E192" s="349">
        <v>31</v>
      </c>
      <c r="F192" s="159">
        <f t="shared" si="17"/>
        <v>4.6529572290145947E-2</v>
      </c>
      <c r="I192" s="183" t="s">
        <v>19</v>
      </c>
      <c r="J192" s="347">
        <v>11</v>
      </c>
      <c r="K192" s="347">
        <v>16</v>
      </c>
      <c r="L192" s="347">
        <v>27</v>
      </c>
      <c r="M192" s="250">
        <f t="shared" si="18"/>
        <v>40.74074074074074</v>
      </c>
      <c r="N192"/>
      <c r="BU192" t="e">
        <v>#N/A</v>
      </c>
      <c r="CH192" t="e">
        <v>#N/A</v>
      </c>
    </row>
    <row r="193" spans="1:86" ht="24" customHeight="1" thickBot="1">
      <c r="A193" s="58" t="s">
        <v>1284</v>
      </c>
      <c r="B193" s="358">
        <v>181</v>
      </c>
      <c r="C193" s="359">
        <v>102</v>
      </c>
      <c r="D193" s="359">
        <v>30</v>
      </c>
      <c r="E193" s="360">
        <v>313</v>
      </c>
      <c r="F193" s="160">
        <f t="shared" si="17"/>
        <v>0.56544068655473356</v>
      </c>
      <c r="I193" s="72" t="s">
        <v>1108</v>
      </c>
      <c r="J193" s="347">
        <v>108</v>
      </c>
      <c r="K193" s="347">
        <v>205</v>
      </c>
      <c r="L193" s="347">
        <v>313</v>
      </c>
      <c r="M193" s="250">
        <f t="shared" si="18"/>
        <v>34.504792332268373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55">
        <v>6</v>
      </c>
      <c r="C203" s="356">
        <v>21</v>
      </c>
      <c r="D203" s="357">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8">
        <v>9</v>
      </c>
      <c r="C204" s="347">
        <v>24</v>
      </c>
      <c r="D204" s="349">
        <v>33</v>
      </c>
      <c r="E204" s="318">
        <f t="shared" ref="E204:E221" si="21">D204*45%</f>
        <v>14.85</v>
      </c>
      <c r="F204" s="139">
        <f t="shared" si="19"/>
        <v>5.85</v>
      </c>
      <c r="G204" s="139">
        <f t="shared" ref="G204:G221" ca="1" si="22">F204/K$15</f>
        <v>2.9249999999999998</v>
      </c>
      <c r="H204" s="168">
        <f t="shared" si="20"/>
        <v>27.272727272727273</v>
      </c>
      <c r="I204" s="11">
        <v>2</v>
      </c>
      <c r="J204" s="11">
        <v>3</v>
      </c>
      <c r="K204" s="323">
        <f>TRAILS!AH7</f>
        <v>0</v>
      </c>
      <c r="Z204"/>
      <c r="BU204" t="e">
        <v>#N/A</v>
      </c>
      <c r="CH204" t="e">
        <v>#N/A</v>
      </c>
    </row>
    <row r="205" spans="1:86" s="3" customFormat="1" ht="21.75" customHeight="1">
      <c r="A205" s="126" t="s">
        <v>43</v>
      </c>
      <c r="B205" s="348">
        <v>22</v>
      </c>
      <c r="C205" s="347">
        <v>75</v>
      </c>
      <c r="D205" s="349">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8">
        <v>9</v>
      </c>
      <c r="C206" s="347">
        <v>30</v>
      </c>
      <c r="D206" s="349">
        <v>39</v>
      </c>
      <c r="E206" s="318">
        <f t="shared" si="21"/>
        <v>17.55</v>
      </c>
      <c r="F206" s="139">
        <f t="shared" si="19"/>
        <v>8.5500000000000007</v>
      </c>
      <c r="G206" s="139">
        <f t="shared" ca="1" si="22"/>
        <v>4.2750000000000004</v>
      </c>
      <c r="H206" s="168">
        <f t="shared" si="20"/>
        <v>23.076923076923077</v>
      </c>
      <c r="I206" s="11">
        <v>1</v>
      </c>
      <c r="J206" s="11">
        <v>2</v>
      </c>
      <c r="K206" s="323">
        <f>TRAILS!AH9</f>
        <v>0</v>
      </c>
      <c r="Z206"/>
      <c r="BU206" t="e">
        <v>#N/A</v>
      </c>
      <c r="CH206" t="e">
        <v>#N/A</v>
      </c>
    </row>
    <row r="207" spans="1:86" s="3" customFormat="1" ht="21.75" customHeight="1">
      <c r="A207" s="126" t="s">
        <v>35</v>
      </c>
      <c r="B207" s="348">
        <v>20</v>
      </c>
      <c r="C207" s="347">
        <v>43</v>
      </c>
      <c r="D207" s="349">
        <v>63</v>
      </c>
      <c r="E207" s="318">
        <f t="shared" si="21"/>
        <v>28.35</v>
      </c>
      <c r="F207" s="139">
        <f t="shared" si="19"/>
        <v>8.3500000000000014</v>
      </c>
      <c r="G207" s="139">
        <f t="shared" ca="1" si="22"/>
        <v>4.1750000000000007</v>
      </c>
      <c r="H207" s="168">
        <f t="shared" si="20"/>
        <v>31.746031746031747</v>
      </c>
      <c r="I207" s="11">
        <v>3</v>
      </c>
      <c r="J207" s="11">
        <v>1</v>
      </c>
      <c r="K207" s="323">
        <f>TRAILS!AH10</f>
        <v>4</v>
      </c>
      <c r="Z207"/>
      <c r="BU207" t="e">
        <v>#N/A</v>
      </c>
      <c r="CH207" t="e">
        <v>#N/A</v>
      </c>
    </row>
    <row r="208" spans="1:86" s="3" customFormat="1" ht="21.75" customHeight="1">
      <c r="A208" s="126" t="s">
        <v>66</v>
      </c>
      <c r="B208" s="348">
        <v>13</v>
      </c>
      <c r="C208" s="347">
        <v>25</v>
      </c>
      <c r="D208" s="349">
        <v>38</v>
      </c>
      <c r="E208" s="318">
        <f t="shared" si="21"/>
        <v>17.100000000000001</v>
      </c>
      <c r="F208" s="139">
        <f t="shared" si="19"/>
        <v>4.1000000000000014</v>
      </c>
      <c r="G208" s="139">
        <f t="shared" ca="1" si="22"/>
        <v>2.0500000000000007</v>
      </c>
      <c r="H208" s="168">
        <f t="shared" si="20"/>
        <v>34.210526315789473</v>
      </c>
      <c r="I208" s="11"/>
      <c r="J208" s="11"/>
      <c r="K208" s="323">
        <f>TRAILS!AH11</f>
        <v>12</v>
      </c>
      <c r="Z208"/>
      <c r="BU208" t="e">
        <v>#N/A</v>
      </c>
      <c r="CH208" t="e">
        <v>#N/A</v>
      </c>
    </row>
    <row r="209" spans="1:86" s="3" customFormat="1" ht="21.75" customHeight="1">
      <c r="A209" s="126" t="s">
        <v>98</v>
      </c>
      <c r="B209" s="348">
        <v>3</v>
      </c>
      <c r="C209" s="347">
        <v>20</v>
      </c>
      <c r="D209" s="349">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8">
        <v>21</v>
      </c>
      <c r="C210" s="347">
        <v>39</v>
      </c>
      <c r="D210" s="349">
        <v>60</v>
      </c>
      <c r="E210" s="318">
        <f t="shared" si="21"/>
        <v>27</v>
      </c>
      <c r="F210" s="139">
        <f t="shared" si="19"/>
        <v>6</v>
      </c>
      <c r="G210" s="139">
        <f t="shared" ca="1" si="22"/>
        <v>3</v>
      </c>
      <c r="H210" s="168">
        <f t="shared" si="20"/>
        <v>35</v>
      </c>
      <c r="I210" s="11">
        <v>1</v>
      </c>
      <c r="J210" s="11"/>
      <c r="K210" s="323">
        <f>TRAILS!AH13</f>
        <v>0</v>
      </c>
      <c r="Z210"/>
      <c r="BU210" t="e">
        <v>#N/A</v>
      </c>
      <c r="CH210" t="e">
        <v>#N/A</v>
      </c>
    </row>
    <row r="211" spans="1:86" s="3" customFormat="1" ht="21.75" customHeight="1">
      <c r="A211" s="126" t="s">
        <v>316</v>
      </c>
      <c r="B211" s="348">
        <v>6</v>
      </c>
      <c r="C211" s="347">
        <v>20</v>
      </c>
      <c r="D211" s="349">
        <v>26</v>
      </c>
      <c r="E211" s="318">
        <f t="shared" si="21"/>
        <v>11.700000000000001</v>
      </c>
      <c r="F211" s="139">
        <f t="shared" si="19"/>
        <v>5.7000000000000011</v>
      </c>
      <c r="G211" s="139">
        <f t="shared" ca="1" si="22"/>
        <v>2.8500000000000005</v>
      </c>
      <c r="H211" s="168">
        <f t="shared" si="20"/>
        <v>23.076923076923077</v>
      </c>
      <c r="I211" s="11">
        <v>1</v>
      </c>
      <c r="J211" s="11">
        <v>10</v>
      </c>
      <c r="K211" s="323">
        <f>TRAILS!AH14</f>
        <v>0</v>
      </c>
      <c r="Z211"/>
      <c r="BU211" t="e">
        <v>#N/A</v>
      </c>
      <c r="CH211" t="e">
        <v>#N/A</v>
      </c>
    </row>
    <row r="212" spans="1:86" s="3" customFormat="1" ht="21.75" customHeight="1">
      <c r="A212" s="126" t="s">
        <v>231</v>
      </c>
      <c r="B212" s="348">
        <v>4</v>
      </c>
      <c r="C212" s="347">
        <v>39</v>
      </c>
      <c r="D212" s="349">
        <v>43</v>
      </c>
      <c r="E212" s="318">
        <f t="shared" si="21"/>
        <v>19.350000000000001</v>
      </c>
      <c r="F212" s="139">
        <f t="shared" si="19"/>
        <v>15.350000000000001</v>
      </c>
      <c r="G212" s="139">
        <f t="shared" ca="1" si="22"/>
        <v>7.6750000000000007</v>
      </c>
      <c r="H212" s="168">
        <f t="shared" si="20"/>
        <v>9.3023255813953494</v>
      </c>
      <c r="I212" s="11">
        <v>1</v>
      </c>
      <c r="J212" s="11"/>
      <c r="K212" s="323">
        <f>TRAILS!AH15</f>
        <v>11</v>
      </c>
      <c r="Z212"/>
      <c r="BU212" t="e">
        <v>#N/A</v>
      </c>
      <c r="CH212" t="e">
        <v>#N/A</v>
      </c>
    </row>
    <row r="213" spans="1:86" s="3" customFormat="1" ht="21.75" customHeight="1">
      <c r="A213" s="126" t="s">
        <v>325</v>
      </c>
      <c r="B213" s="348">
        <v>19</v>
      </c>
      <c r="C213" s="347">
        <v>16</v>
      </c>
      <c r="D213" s="349">
        <v>35</v>
      </c>
      <c r="E213" s="318">
        <f t="shared" si="21"/>
        <v>15.75</v>
      </c>
      <c r="F213" s="139">
        <f t="shared" si="19"/>
        <v>-3.25</v>
      </c>
      <c r="G213" s="139">
        <f t="shared" ca="1" si="22"/>
        <v>-1.625</v>
      </c>
      <c r="H213" s="168">
        <f t="shared" si="20"/>
        <v>54.285714285714285</v>
      </c>
      <c r="I213" s="11"/>
      <c r="J213" s="11">
        <v>7</v>
      </c>
      <c r="K213" s="323">
        <f>TRAILS!AH16</f>
        <v>0</v>
      </c>
      <c r="Z213"/>
      <c r="BU213" t="e">
        <v>#N/A</v>
      </c>
      <c r="CH213" t="e">
        <v>#N/A</v>
      </c>
    </row>
    <row r="214" spans="1:86" s="3" customFormat="1" ht="21.75" customHeight="1">
      <c r="A214" s="126" t="s">
        <v>15</v>
      </c>
      <c r="B214" s="348">
        <v>4</v>
      </c>
      <c r="C214" s="347">
        <v>8</v>
      </c>
      <c r="D214" s="349">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8">
        <v>1</v>
      </c>
      <c r="C215" s="347">
        <v>10</v>
      </c>
      <c r="D215" s="349">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8">
        <v>8</v>
      </c>
      <c r="C216" s="347">
        <v>31</v>
      </c>
      <c r="D216" s="349">
        <v>39</v>
      </c>
      <c r="E216" s="318">
        <f t="shared" si="21"/>
        <v>17.55</v>
      </c>
      <c r="F216" s="139">
        <f t="shared" si="19"/>
        <v>9.5500000000000007</v>
      </c>
      <c r="G216" s="139">
        <f t="shared" ca="1" si="22"/>
        <v>4.7750000000000004</v>
      </c>
      <c r="H216" s="168">
        <f t="shared" si="20"/>
        <v>20.512820512820515</v>
      </c>
      <c r="I216" s="11">
        <v>1</v>
      </c>
      <c r="J216" s="11">
        <v>2</v>
      </c>
      <c r="K216" s="323">
        <f>TRAILS!AH19</f>
        <v>0</v>
      </c>
      <c r="Z216"/>
      <c r="BU216" t="e">
        <v>#N/A</v>
      </c>
      <c r="CH216" t="e">
        <v>#N/A</v>
      </c>
    </row>
    <row r="217" spans="1:86" s="3" customFormat="1" ht="21.75" customHeight="1">
      <c r="A217" s="126" t="s">
        <v>50</v>
      </c>
      <c r="B217" s="348">
        <v>6</v>
      </c>
      <c r="C217" s="347">
        <v>27</v>
      </c>
      <c r="D217" s="349">
        <v>33</v>
      </c>
      <c r="E217" s="318">
        <f t="shared" si="21"/>
        <v>14.85</v>
      </c>
      <c r="F217" s="139">
        <f t="shared" si="19"/>
        <v>8.85</v>
      </c>
      <c r="G217" s="139">
        <f t="shared" ca="1" si="22"/>
        <v>4.4249999999999998</v>
      </c>
      <c r="H217" s="168">
        <f t="shared" si="20"/>
        <v>18.181818181818183</v>
      </c>
      <c r="I217" s="11"/>
      <c r="J217" s="11">
        <v>4</v>
      </c>
      <c r="K217" s="323">
        <f>TRAILS!AH20</f>
        <v>0</v>
      </c>
      <c r="Z217"/>
      <c r="BU217" t="e">
        <v>#N/A</v>
      </c>
      <c r="CH217" t="e">
        <v>#N/A</v>
      </c>
    </row>
    <row r="218" spans="1:86" s="3" customFormat="1" ht="21.75" customHeight="1">
      <c r="A218" s="126" t="s">
        <v>350</v>
      </c>
      <c r="B218" s="348">
        <v>8</v>
      </c>
      <c r="C218" s="347">
        <v>40</v>
      </c>
      <c r="D218" s="349">
        <v>48</v>
      </c>
      <c r="E218" s="318">
        <f t="shared" si="21"/>
        <v>21.6</v>
      </c>
      <c r="F218" s="139">
        <f t="shared" si="19"/>
        <v>13.600000000000001</v>
      </c>
      <c r="G218" s="139">
        <f t="shared" ca="1" si="22"/>
        <v>6.8000000000000007</v>
      </c>
      <c r="H218" s="168">
        <f t="shared" si="20"/>
        <v>16.666666666666668</v>
      </c>
      <c r="I218" s="11">
        <v>1</v>
      </c>
      <c r="J218" s="11"/>
      <c r="K218" s="323">
        <f>TRAILS!AH21</f>
        <v>0</v>
      </c>
      <c r="Z218"/>
      <c r="BU218" t="e">
        <v>#N/A</v>
      </c>
      <c r="CH218" t="e">
        <v>#N/A</v>
      </c>
    </row>
    <row r="219" spans="1:86" s="3" customFormat="1" ht="21.75" customHeight="1">
      <c r="A219" s="126" t="s">
        <v>153</v>
      </c>
      <c r="B219" s="348">
        <v>11</v>
      </c>
      <c r="C219" s="347">
        <v>8</v>
      </c>
      <c r="D219" s="349">
        <v>19</v>
      </c>
      <c r="E219" s="318">
        <f t="shared" si="21"/>
        <v>8.5500000000000007</v>
      </c>
      <c r="F219" s="139">
        <f t="shared" si="19"/>
        <v>-2.4499999999999993</v>
      </c>
      <c r="G219" s="139">
        <f t="shared" ca="1" si="22"/>
        <v>-1.2249999999999996</v>
      </c>
      <c r="H219" s="168">
        <f t="shared" si="20"/>
        <v>57.89473684210526</v>
      </c>
      <c r="I219" s="11">
        <v>1</v>
      </c>
      <c r="J219" s="11"/>
      <c r="K219" s="323">
        <f>TRAILS!AH22</f>
        <v>0</v>
      </c>
      <c r="Z219"/>
      <c r="BU219" t="e">
        <v>#N/A</v>
      </c>
      <c r="CH219" t="e">
        <v>#N/A</v>
      </c>
    </row>
    <row r="220" spans="1:86" s="3" customFormat="1" ht="21.75" customHeight="1" thickBot="1">
      <c r="A220" s="128" t="s">
        <v>334</v>
      </c>
      <c r="B220" s="350">
        <v>22</v>
      </c>
      <c r="C220" s="351">
        <v>37</v>
      </c>
      <c r="D220" s="352">
        <v>59</v>
      </c>
      <c r="E220" s="318">
        <f t="shared" si="21"/>
        <v>26.55</v>
      </c>
      <c r="F220" s="139">
        <f t="shared" si="19"/>
        <v>4.5500000000000007</v>
      </c>
      <c r="G220" s="139">
        <f t="shared" ca="1" si="22"/>
        <v>2.2750000000000004</v>
      </c>
      <c r="H220" s="168">
        <f t="shared" si="20"/>
        <v>37.288135593220339</v>
      </c>
      <c r="I220" s="11">
        <v>2</v>
      </c>
      <c r="J220" s="11">
        <v>3</v>
      </c>
      <c r="K220" s="323">
        <f>TRAILS!AH23</f>
        <v>1</v>
      </c>
      <c r="Z220"/>
      <c r="BU220" t="e">
        <v>#N/A</v>
      </c>
      <c r="CH220" t="e">
        <v>#N/A</v>
      </c>
    </row>
    <row r="221" spans="1:86" s="3" customFormat="1" ht="27.75" customHeight="1" thickBot="1">
      <c r="A221" s="58" t="s">
        <v>1108</v>
      </c>
      <c r="B221" s="358">
        <v>192</v>
      </c>
      <c r="C221" s="359">
        <v>513</v>
      </c>
      <c r="D221" s="360">
        <v>705</v>
      </c>
      <c r="E221" s="324">
        <f t="shared" si="21"/>
        <v>317.25</v>
      </c>
      <c r="F221" s="325">
        <f t="shared" si="19"/>
        <v>125.25</v>
      </c>
      <c r="G221" s="325">
        <f t="shared" ca="1" si="22"/>
        <v>62.625</v>
      </c>
      <c r="H221" s="326">
        <f t="shared" si="20"/>
        <v>27.23404255319149</v>
      </c>
      <c r="I221" s="327">
        <f>SUM(I203:I220)</f>
        <v>15</v>
      </c>
      <c r="J221" s="327">
        <f>SUM(J203:J220)</f>
        <v>32</v>
      </c>
      <c r="K221" s="328">
        <f>SUM(K203:K220)</f>
        <v>28</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7" t="s">
        <v>1137</v>
      </c>
      <c r="B291" s="378">
        <v>1</v>
      </c>
      <c r="E291" s="163"/>
      <c r="H291" s="3"/>
      <c r="J291"/>
      <c r="K291" s="3"/>
      <c r="L291" s="3"/>
      <c r="T291" s="161"/>
      <c r="CH291" t="e">
        <v>#N/A</v>
      </c>
    </row>
    <row r="292" spans="1:86" ht="15" customHeight="1">
      <c r="A292" s="377" t="s">
        <v>1160</v>
      </c>
      <c r="B292" s="379" t="s">
        <v>1276</v>
      </c>
      <c r="J292"/>
      <c r="BU292" t="e">
        <v>#N/A</v>
      </c>
      <c r="CH292" t="e">
        <v>#N/A</v>
      </c>
    </row>
    <row r="293" spans="1:86" s="3" customFormat="1" ht="15" customHeight="1">
      <c r="A293" s="377" t="s">
        <v>12</v>
      </c>
      <c r="B293" s="37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81" t="s">
        <v>1146</v>
      </c>
      <c r="C295" s="382"/>
      <c r="D295" s="382"/>
      <c r="E295" s="382"/>
      <c r="F295"/>
      <c r="H295"/>
      <c r="I295"/>
      <c r="BT295" t="e">
        <v>#N/A</v>
      </c>
      <c r="CH295" t="e">
        <v>#N/A</v>
      </c>
    </row>
    <row r="296" spans="1:86" s="3" customFormat="1" ht="32.25" customHeight="1" thickBot="1">
      <c r="A296" s="387" t="s">
        <v>11</v>
      </c>
      <c r="B296" s="368" t="s">
        <v>1232</v>
      </c>
      <c r="C296" s="369" t="s">
        <v>1281</v>
      </c>
      <c r="D296" s="370" t="s">
        <v>1283</v>
      </c>
      <c r="E296" s="366" t="s">
        <v>1108</v>
      </c>
      <c r="F296" s="106" t="s">
        <v>1290</v>
      </c>
      <c r="G296" s="106" t="s">
        <v>1291</v>
      </c>
      <c r="H296" s="107" t="s">
        <v>1292</v>
      </c>
      <c r="I296"/>
      <c r="BT296" t="e">
        <v>#N/A</v>
      </c>
      <c r="CH296" t="e">
        <v>#N/A</v>
      </c>
    </row>
    <row r="297" spans="1:86" s="3" customFormat="1" ht="22.5" customHeight="1">
      <c r="A297" s="383" t="s">
        <v>114</v>
      </c>
      <c r="B297" s="364">
        <v>6045.46</v>
      </c>
      <c r="C297" s="364">
        <v>863363.58000000007</v>
      </c>
      <c r="D297" s="364">
        <v>8285</v>
      </c>
      <c r="E297" s="36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3" t="s">
        <v>204</v>
      </c>
      <c r="B298" s="364">
        <v>89270</v>
      </c>
      <c r="C298" s="364">
        <v>547709.76</v>
      </c>
      <c r="D298" s="364">
        <v>82500</v>
      </c>
      <c r="E298" s="365">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383" t="s">
        <v>43</v>
      </c>
      <c r="B299" s="364">
        <v>205236.33000000002</v>
      </c>
      <c r="C299" s="364">
        <v>1350491.52</v>
      </c>
      <c r="D299" s="364">
        <v>50437</v>
      </c>
      <c r="E299" s="36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3" t="s">
        <v>23</v>
      </c>
      <c r="B300" s="364">
        <v>18294.07</v>
      </c>
      <c r="C300" s="364">
        <v>625215.66</v>
      </c>
      <c r="D300" s="364">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3" t="s">
        <v>35</v>
      </c>
      <c r="B301" s="364">
        <v>505647.9</v>
      </c>
      <c r="C301" s="364">
        <v>1661021.22</v>
      </c>
      <c r="D301" s="364">
        <v>152127</v>
      </c>
      <c r="E301" s="36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3" t="s">
        <v>66</v>
      </c>
      <c r="B302" s="364">
        <v>187976</v>
      </c>
      <c r="C302" s="364">
        <v>657347.07000000007</v>
      </c>
      <c r="D302" s="364">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3" t="s">
        <v>98</v>
      </c>
      <c r="B303" s="364">
        <v>160745</v>
      </c>
      <c r="C303" s="364">
        <v>520379.32</v>
      </c>
      <c r="D303" s="364"/>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3" t="s">
        <v>19</v>
      </c>
      <c r="B304" s="364">
        <v>37435</v>
      </c>
      <c r="C304" s="364">
        <v>1973606.34</v>
      </c>
      <c r="D304" s="364">
        <v>453311.07</v>
      </c>
      <c r="E304" s="365">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83" t="s">
        <v>316</v>
      </c>
      <c r="B305" s="364">
        <v>43074.05</v>
      </c>
      <c r="C305" s="364">
        <v>608934.30000000005</v>
      </c>
      <c r="D305" s="364"/>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3" t="s">
        <v>231</v>
      </c>
      <c r="B306" s="364">
        <v>236343.28</v>
      </c>
      <c r="C306" s="364">
        <v>606592.11</v>
      </c>
      <c r="D306" s="364">
        <v>67590.149999999994</v>
      </c>
      <c r="E306" s="36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3" t="s">
        <v>325</v>
      </c>
      <c r="B307" s="364">
        <v>72100</v>
      </c>
      <c r="C307" s="364">
        <v>505679.95</v>
      </c>
      <c r="D307" s="364">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3" t="s">
        <v>15</v>
      </c>
      <c r="B308" s="364"/>
      <c r="C308" s="364">
        <v>89116.4</v>
      </c>
      <c r="D308" s="364">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3" t="s">
        <v>477</v>
      </c>
      <c r="B309" s="364">
        <v>138099.45000000001</v>
      </c>
      <c r="C309" s="364">
        <v>94909.64</v>
      </c>
      <c r="D309" s="364">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3" t="s">
        <v>74</v>
      </c>
      <c r="B310" s="364">
        <v>236413.78</v>
      </c>
      <c r="C310" s="364">
        <v>689093.17999999993</v>
      </c>
      <c r="D310" s="364">
        <v>76362.5</v>
      </c>
      <c r="E310" s="36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3" t="s">
        <v>50</v>
      </c>
      <c r="B311" s="364">
        <v>322495.28000000003</v>
      </c>
      <c r="C311" s="364">
        <v>806913.95000000007</v>
      </c>
      <c r="D311" s="364">
        <v>31439</v>
      </c>
      <c r="E311" s="36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3" t="s">
        <v>350</v>
      </c>
      <c r="B312" s="364">
        <v>108696</v>
      </c>
      <c r="C312" s="364">
        <v>797669.82</v>
      </c>
      <c r="D312" s="364">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3" t="s">
        <v>153</v>
      </c>
      <c r="B313" s="364"/>
      <c r="C313" s="364">
        <v>490966.51999999996</v>
      </c>
      <c r="D313" s="364">
        <v>3001</v>
      </c>
      <c r="E313" s="36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3" t="s">
        <v>334</v>
      </c>
      <c r="B314" s="364">
        <v>109332</v>
      </c>
      <c r="C314" s="364">
        <v>1348893.3599999999</v>
      </c>
      <c r="D314" s="364">
        <v>292414.48</v>
      </c>
      <c r="E314" s="36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6" t="s">
        <v>1108</v>
      </c>
      <c r="B315" s="384">
        <v>2477203.6</v>
      </c>
      <c r="C315" s="385">
        <v>14237903.699999999</v>
      </c>
      <c r="D315" s="385">
        <v>1558694.03</v>
      </c>
      <c r="E315" s="386">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8309" priority="3" operator="greaterThanOrEqual">
      <formula>50000</formula>
    </cfRule>
  </conditionalFormatting>
  <conditionalFormatting pivot="1" sqref="B138:C148">
    <cfRule type="cellIs" dxfId="8308"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C2" activePane="bottomRight" state="frozen"/>
      <selection pane="topRight" activeCell="C1" sqref="C1"/>
      <selection pane="bottomLeft" activeCell="A2" sqref="A2"/>
      <selection pane="bottomRight" activeCell="M1" sqref="M1"/>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
        <v>1281</v>
      </c>
      <c r="Y321" s="72" t="str">
        <f t="shared" si="74"/>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8">IF((J321+R321)&lt;=I321+R321,(J321+R321),((I321-(I321*(M321+1)-(I321+J321)))+R321))</f>
        <v>3903</v>
      </c>
      <c r="FF321" s="72">
        <f t="shared" ref="FF321:FF384" si="79">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2661</v>
      </c>
      <c r="EV322" s="7" t="s">
        <v>1111</v>
      </c>
      <c r="EW322" s="7" t="s">
        <v>1809</v>
      </c>
      <c r="EX322" s="183" t="s">
        <v>1939</v>
      </c>
      <c r="EY322" s="314">
        <v>46177</v>
      </c>
      <c r="EZ322" s="314"/>
      <c r="FA322" s="183"/>
      <c r="FB322" s="314"/>
      <c r="FC322" s="7" t="s">
        <v>1130</v>
      </c>
      <c r="FD322" s="7" t="s">
        <v>3290</v>
      </c>
      <c r="FE322" s="7">
        <f t="shared" si="78"/>
        <v>4654</v>
      </c>
      <c r="FF322" s="72">
        <f t="shared" si="79"/>
        <v>27400</v>
      </c>
      <c r="FG322" t="s">
        <v>3517</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2662</v>
      </c>
      <c r="EV323" s="7" t="s">
        <v>1111</v>
      </c>
      <c r="EW323" s="7" t="s">
        <v>1804</v>
      </c>
      <c r="EX323" s="183" t="s">
        <v>1812</v>
      </c>
      <c r="EY323" s="314">
        <v>46178</v>
      </c>
      <c r="EZ323" s="314"/>
      <c r="FA323" s="183"/>
      <c r="FB323" s="314"/>
      <c r="FC323" s="7" t="s">
        <v>1130</v>
      </c>
      <c r="FD323" s="7" t="s">
        <v>3291</v>
      </c>
      <c r="FE323" s="7">
        <f t="shared" si="78"/>
        <v>4313</v>
      </c>
      <c r="FF323" s="72">
        <f t="shared" si="79"/>
        <v>22949</v>
      </c>
      <c r="FG323" t="s">
        <v>3517</v>
      </c>
      <c r="FH323">
        <v>461404386</v>
      </c>
    </row>
    <row r="324" spans="1:164" ht="17.25">
      <c r="A324" s="72">
        <v>462821869</v>
      </c>
      <c r="B324" s="304" t="s">
        <v>2110</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2663</v>
      </c>
      <c r="EV324" s="7" t="s">
        <v>1111</v>
      </c>
      <c r="EW324" s="7" t="e">
        <v>#N/A</v>
      </c>
      <c r="EX324" s="183" t="e">
        <v>#N/A</v>
      </c>
      <c r="EY324" s="314" t="e">
        <v>#N/A</v>
      </c>
      <c r="EZ324" s="314"/>
      <c r="FA324" s="183"/>
      <c r="FB324" s="314"/>
      <c r="FC324" s="7" t="s">
        <v>1130</v>
      </c>
      <c r="FD324" s="7" t="s">
        <v>3250</v>
      </c>
      <c r="FE324" s="7">
        <f t="shared" si="78"/>
        <v>2819</v>
      </c>
      <c r="FF324" s="72">
        <f t="shared" si="79"/>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2664</v>
      </c>
      <c r="EV325" s="7" t="s">
        <v>1111</v>
      </c>
      <c r="EW325" s="7" t="s">
        <v>1830</v>
      </c>
      <c r="EX325" s="183" t="s">
        <v>1875</v>
      </c>
      <c r="EY325" s="314">
        <v>46178</v>
      </c>
      <c r="EZ325" s="314"/>
      <c r="FA325" s="183"/>
      <c r="FB325" s="314"/>
      <c r="FC325" s="7" t="s">
        <v>1130</v>
      </c>
      <c r="FD325" s="7" t="s">
        <v>3051</v>
      </c>
      <c r="FE325" s="7">
        <f t="shared" si="78"/>
        <v>3511</v>
      </c>
      <c r="FF325" s="72">
        <f t="shared" si="79"/>
        <v>10409</v>
      </c>
      <c r="FG325" t="s">
        <v>3517</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2665</v>
      </c>
      <c r="EV326" s="7" t="s">
        <v>1111</v>
      </c>
      <c r="EW326" s="7" t="s">
        <v>1809</v>
      </c>
      <c r="EX326" s="183" t="s">
        <v>1953</v>
      </c>
      <c r="EY326" s="314">
        <v>46177</v>
      </c>
      <c r="EZ326" s="314"/>
      <c r="FA326" s="183"/>
      <c r="FB326" s="314"/>
      <c r="FC326" s="7" t="s">
        <v>1130</v>
      </c>
      <c r="FD326" s="7" t="s">
        <v>3292</v>
      </c>
      <c r="FE326" s="7">
        <f t="shared" si="78"/>
        <v>7874</v>
      </c>
      <c r="FF326" s="72">
        <f t="shared" si="79"/>
        <v>25862</v>
      </c>
      <c r="FG326" t="s">
        <v>3517</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2666</v>
      </c>
      <c r="EV327" s="7" t="s">
        <v>1111</v>
      </c>
      <c r="EW327" s="7" t="s">
        <v>1830</v>
      </c>
      <c r="EX327" s="183" t="s">
        <v>1954</v>
      </c>
      <c r="EY327" s="314">
        <v>46181</v>
      </c>
      <c r="EZ327" s="314"/>
      <c r="FA327" s="183"/>
      <c r="FB327" s="314"/>
      <c r="FC327" s="7" t="s">
        <v>1130</v>
      </c>
      <c r="FD327" s="7" t="s">
        <v>3293</v>
      </c>
      <c r="FE327" s="7">
        <f t="shared" si="78"/>
        <v>961</v>
      </c>
      <c r="FF327" s="72">
        <f t="shared" si="79"/>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2667</v>
      </c>
      <c r="EV328" s="7" t="s">
        <v>1111</v>
      </c>
      <c r="EW328" s="7" t="s">
        <v>1807</v>
      </c>
      <c r="EX328" s="183" t="s">
        <v>1955</v>
      </c>
      <c r="EY328" s="314">
        <v>46189</v>
      </c>
      <c r="EZ328" s="314"/>
      <c r="FA328" s="183"/>
      <c r="FB328" s="314"/>
      <c r="FC328" s="7" t="s">
        <v>1130</v>
      </c>
      <c r="FD328" s="7" t="s">
        <v>3294</v>
      </c>
      <c r="FE328" s="7">
        <f t="shared" si="78"/>
        <v>3457</v>
      </c>
      <c r="FF328" s="72">
        <f t="shared" si="79"/>
        <v>13394</v>
      </c>
      <c r="FG328" t="s">
        <v>3517</v>
      </c>
      <c r="FH328">
        <v>462856016</v>
      </c>
    </row>
    <row r="329" spans="1:164" ht="17.25">
      <c r="A329" s="72">
        <v>136615657</v>
      </c>
      <c r="B329" s="304" t="s">
        <v>2068</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2668</v>
      </c>
      <c r="EV329" s="7" t="s">
        <v>1111</v>
      </c>
      <c r="EW329" s="7" t="s">
        <v>1804</v>
      </c>
      <c r="EX329" s="183" t="s">
        <v>1812</v>
      </c>
      <c r="EY329" s="314">
        <v>46186</v>
      </c>
      <c r="EZ329" s="314"/>
      <c r="FA329" s="183"/>
      <c r="FB329" s="314"/>
      <c r="FC329" s="7" t="s">
        <v>1130</v>
      </c>
      <c r="FD329" s="7" t="s">
        <v>3295</v>
      </c>
      <c r="FE329" s="7">
        <f t="shared" si="78"/>
        <v>2471</v>
      </c>
      <c r="FF329" s="72">
        <f t="shared" si="79"/>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2669</v>
      </c>
      <c r="EV330" s="7" t="s">
        <v>1111</v>
      </c>
      <c r="EW330" s="7" t="s">
        <v>1809</v>
      </c>
      <c r="EX330" s="183" t="s">
        <v>1939</v>
      </c>
      <c r="EY330" s="314">
        <v>46179</v>
      </c>
      <c r="EZ330" s="314"/>
      <c r="FA330" s="183"/>
      <c r="FB330" s="314"/>
      <c r="FC330" s="7" t="s">
        <v>1130</v>
      </c>
      <c r="FD330" s="7" t="s">
        <v>3082</v>
      </c>
      <c r="FE330" s="7">
        <f t="shared" si="78"/>
        <v>3851</v>
      </c>
      <c r="FF330" s="72">
        <f t="shared" si="79"/>
        <v>25460</v>
      </c>
      <c r="FG330" t="s">
        <v>3517</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2670</v>
      </c>
      <c r="EV331" s="7" t="s">
        <v>1111</v>
      </c>
      <c r="EW331" s="7" t="s">
        <v>1809</v>
      </c>
      <c r="EX331" s="183" t="s">
        <v>1841</v>
      </c>
      <c r="EY331" s="314">
        <v>46182</v>
      </c>
      <c r="EZ331" s="314"/>
      <c r="FA331" s="183"/>
      <c r="FB331" s="314"/>
      <c r="FC331" s="7" t="s">
        <v>3554</v>
      </c>
      <c r="FD331" s="7" t="s">
        <v>3296</v>
      </c>
      <c r="FE331" s="7">
        <f t="shared" si="78"/>
        <v>4097</v>
      </c>
      <c r="FF331" s="72">
        <f t="shared" si="79"/>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82"/>
        <v>5547</v>
      </c>
      <c r="L332" s="258">
        <f t="shared" si="72"/>
        <v>5656</v>
      </c>
      <c r="M332" s="308">
        <v>1</v>
      </c>
      <c r="N332" s="72" t="s">
        <v>1281</v>
      </c>
      <c r="O332" s="72" t="s">
        <v>1282</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2671</v>
      </c>
      <c r="EV332" s="7" t="s">
        <v>1111</v>
      </c>
      <c r="EW332" s="7" t="s">
        <v>1802</v>
      </c>
      <c r="EX332" s="183" t="s">
        <v>1871</v>
      </c>
      <c r="EY332" s="314">
        <v>46178</v>
      </c>
      <c r="EZ332" s="314"/>
      <c r="FA332" s="183"/>
      <c r="FB332" s="314"/>
      <c r="FC332" s="7" t="s">
        <v>1130</v>
      </c>
      <c r="FD332" s="7" t="s">
        <v>3297</v>
      </c>
      <c r="FE332" s="7">
        <f t="shared" si="78"/>
        <v>5547</v>
      </c>
      <c r="FF332" s="72">
        <f t="shared" si="79"/>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2672</v>
      </c>
      <c r="EV333" s="7" t="s">
        <v>1111</v>
      </c>
      <c r="EW333" s="7" t="s">
        <v>1807</v>
      </c>
      <c r="EX333" s="183" t="s">
        <v>1956</v>
      </c>
      <c r="EY333" s="314">
        <v>46183</v>
      </c>
      <c r="EZ333" s="314"/>
      <c r="FA333" s="183"/>
      <c r="FB333" s="314"/>
      <c r="FC333" s="7" t="s">
        <v>1130</v>
      </c>
      <c r="FD333" s="7" t="s">
        <v>3298</v>
      </c>
      <c r="FE333" s="7">
        <f t="shared" si="78"/>
        <v>7069</v>
      </c>
      <c r="FF333" s="72">
        <f t="shared" si="79"/>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2673</v>
      </c>
      <c r="EV334" s="7" t="s">
        <v>1111</v>
      </c>
      <c r="EW334" s="7" t="s">
        <v>1804</v>
      </c>
      <c r="EX334" s="183" t="s">
        <v>1812</v>
      </c>
      <c r="EY334" s="314">
        <v>46189</v>
      </c>
      <c r="EZ334" s="314"/>
      <c r="FA334" s="183"/>
      <c r="FB334" s="314"/>
      <c r="FC334" s="7" t="s">
        <v>1130</v>
      </c>
      <c r="FD334" s="7" t="s">
        <v>3222</v>
      </c>
      <c r="FE334" s="7">
        <f t="shared" si="78"/>
        <v>2227</v>
      </c>
      <c r="FF334" s="72">
        <f t="shared" si="79"/>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2674</v>
      </c>
      <c r="EV335" s="7" t="s">
        <v>1111</v>
      </c>
      <c r="EW335" s="7" t="s">
        <v>1830</v>
      </c>
      <c r="EX335" s="183" t="s">
        <v>1891</v>
      </c>
      <c r="EY335" s="314">
        <v>46174</v>
      </c>
      <c r="EZ335" s="314"/>
      <c r="FA335" s="183"/>
      <c r="FB335" s="314"/>
      <c r="FC335" s="7" t="s">
        <v>1130</v>
      </c>
      <c r="FD335" s="7" t="s">
        <v>3299</v>
      </c>
      <c r="FE335" s="7">
        <f t="shared" si="78"/>
        <v>3863</v>
      </c>
      <c r="FF335" s="72">
        <f t="shared" si="79"/>
        <v>13776</v>
      </c>
      <c r="FG335" t="s">
        <v>3517</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2675</v>
      </c>
      <c r="EV336" s="7" t="s">
        <v>1111</v>
      </c>
      <c r="EW336" s="7" t="s">
        <v>1802</v>
      </c>
      <c r="EX336" s="183" t="s">
        <v>1957</v>
      </c>
      <c r="EY336" s="314">
        <v>46179</v>
      </c>
      <c r="EZ336" s="314"/>
      <c r="FA336" s="183"/>
      <c r="FB336" s="314"/>
      <c r="FC336" s="7" t="s">
        <v>1130</v>
      </c>
      <c r="FD336" s="7" t="s">
        <v>3300</v>
      </c>
      <c r="FE336" s="7">
        <f t="shared" si="78"/>
        <v>2159</v>
      </c>
      <c r="FF336" s="72">
        <f t="shared" si="79"/>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2676</v>
      </c>
      <c r="EV337" s="7" t="s">
        <v>1111</v>
      </c>
      <c r="EW337" s="7" t="s">
        <v>1802</v>
      </c>
      <c r="EX337" s="183" t="s">
        <v>1901</v>
      </c>
      <c r="EY337" s="314">
        <v>46177</v>
      </c>
      <c r="EZ337" s="314"/>
      <c r="FA337" s="183"/>
      <c r="FB337" s="314"/>
      <c r="FC337" s="7" t="s">
        <v>1130</v>
      </c>
      <c r="FD337" s="7" t="s">
        <v>3218</v>
      </c>
      <c r="FE337" s="7">
        <f t="shared" si="78"/>
        <v>2258</v>
      </c>
      <c r="FF337" s="72">
        <f t="shared" si="79"/>
        <v>4743</v>
      </c>
      <c r="FG337" t="s">
        <v>3517</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2677</v>
      </c>
      <c r="EV338" s="7" t="s">
        <v>1111</v>
      </c>
      <c r="EW338" s="7" t="s">
        <v>1809</v>
      </c>
      <c r="EX338" s="183" t="s">
        <v>1958</v>
      </c>
      <c r="EY338" s="314">
        <v>46179</v>
      </c>
      <c r="EZ338" s="314"/>
      <c r="FA338" s="183"/>
      <c r="FB338" s="314"/>
      <c r="FC338" s="7" t="s">
        <v>1130</v>
      </c>
      <c r="FD338" s="7" t="s">
        <v>3197</v>
      </c>
      <c r="FE338" s="7">
        <f t="shared" si="78"/>
        <v>123</v>
      </c>
      <c r="FF338" s="72">
        <f t="shared" si="79"/>
        <v>7415</v>
      </c>
      <c r="FG338" t="s">
        <v>3517</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2678</v>
      </c>
      <c r="EV339" s="7" t="s">
        <v>1111</v>
      </c>
      <c r="EW339" s="7" t="s">
        <v>1830</v>
      </c>
      <c r="EX339" s="183" t="s">
        <v>1891</v>
      </c>
      <c r="EY339" s="314">
        <v>46179</v>
      </c>
      <c r="EZ339" s="314"/>
      <c r="FA339" s="183"/>
      <c r="FB339" s="314"/>
      <c r="FC339" s="7" t="s">
        <v>1130</v>
      </c>
      <c r="FD339" s="7" t="s">
        <v>3295</v>
      </c>
      <c r="FE339" s="7">
        <f t="shared" si="78"/>
        <v>3995</v>
      </c>
      <c r="FF339" s="72">
        <f t="shared" si="79"/>
        <v>7830</v>
      </c>
      <c r="FG339" t="s">
        <v>3517</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3518</v>
      </c>
      <c r="FH340">
        <v>460545508</v>
      </c>
    </row>
    <row r="341" spans="1:164" ht="17.25">
      <c r="A341" s="72">
        <v>464470722</v>
      </c>
      <c r="B341" s="304" t="s">
        <v>2170</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2679</v>
      </c>
      <c r="EV341" s="7" t="s">
        <v>1111</v>
      </c>
      <c r="EW341" s="7" t="s">
        <v>1802</v>
      </c>
      <c r="EX341" s="183" t="s">
        <v>3594</v>
      </c>
      <c r="EY341" s="314">
        <v>46184</v>
      </c>
      <c r="EZ341" s="314"/>
      <c r="FA341" s="183"/>
      <c r="FB341" s="314"/>
      <c r="FC341" s="7" t="s">
        <v>1130</v>
      </c>
      <c r="FD341" s="7" t="s">
        <v>3301</v>
      </c>
      <c r="FE341" s="7">
        <f t="shared" si="78"/>
        <v>5256</v>
      </c>
      <c r="FF341" s="72">
        <f t="shared" si="79"/>
        <v>15983</v>
      </c>
      <c r="FG341" t="s">
        <v>3517</v>
      </c>
      <c r="FH341">
        <v>464470722</v>
      </c>
    </row>
    <row r="342" spans="1:164" ht="17.25">
      <c r="A342" s="72">
        <v>466805634</v>
      </c>
      <c r="B342" s="304" t="s">
        <v>2078</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2680</v>
      </c>
      <c r="EV342" s="7" t="s">
        <v>1111</v>
      </c>
      <c r="EW342" s="7" t="s">
        <v>1830</v>
      </c>
      <c r="EX342" s="183" t="s">
        <v>3595</v>
      </c>
      <c r="EY342" s="314">
        <v>46185</v>
      </c>
      <c r="EZ342" s="314"/>
      <c r="FA342" s="183"/>
      <c r="FB342" s="314"/>
      <c r="FC342" s="7" t="s">
        <v>1130</v>
      </c>
      <c r="FD342" s="7" t="s">
        <v>3302</v>
      </c>
      <c r="FE342" s="7">
        <f t="shared" si="78"/>
        <v>3921</v>
      </c>
      <c r="FF342" s="72">
        <f t="shared" si="79"/>
        <v>7872</v>
      </c>
      <c r="FG342" t="s">
        <v>3517</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3517</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2681</v>
      </c>
      <c r="EV344" s="7" t="s">
        <v>1111</v>
      </c>
      <c r="EW344" s="7" t="s">
        <v>1802</v>
      </c>
      <c r="EX344" s="183" t="s">
        <v>1811</v>
      </c>
      <c r="EY344" s="314">
        <v>46178</v>
      </c>
      <c r="EZ344" s="314"/>
      <c r="FA344" s="183"/>
      <c r="FB344" s="314"/>
      <c r="FC344" s="7" t="s">
        <v>1130</v>
      </c>
      <c r="FD344" s="7" t="s">
        <v>3043</v>
      </c>
      <c r="FE344" s="7">
        <f t="shared" si="78"/>
        <v>3235</v>
      </c>
      <c r="FF344" s="72">
        <f t="shared" si="79"/>
        <v>9650</v>
      </c>
      <c r="FG344" t="s">
        <v>3517</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3518</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2682</v>
      </c>
      <c r="EV346" s="7" t="s">
        <v>1111</v>
      </c>
      <c r="EW346" s="7" t="s">
        <v>1804</v>
      </c>
      <c r="EX346" s="183" t="s">
        <v>1829</v>
      </c>
      <c r="EY346" s="314">
        <v>46182</v>
      </c>
      <c r="EZ346" s="314"/>
      <c r="FA346" s="183"/>
      <c r="FB346" s="314"/>
      <c r="FC346" s="7" t="s">
        <v>1130</v>
      </c>
      <c r="FD346" s="7" t="s">
        <v>3303</v>
      </c>
      <c r="FE346" s="7">
        <f t="shared" si="78"/>
        <v>6321</v>
      </c>
      <c r="FF346" s="72">
        <f t="shared" si="79"/>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2683</v>
      </c>
      <c r="EV347" s="7" t="s">
        <v>1111</v>
      </c>
      <c r="EW347" s="7" t="s">
        <v>1807</v>
      </c>
      <c r="EX347" s="183" t="s">
        <v>1959</v>
      </c>
      <c r="EY347" s="314">
        <v>46183</v>
      </c>
      <c r="EZ347" s="314"/>
      <c r="FA347" s="183"/>
      <c r="FB347" s="314"/>
      <c r="FC347" s="7" t="s">
        <v>1130</v>
      </c>
      <c r="FD347" s="7" t="s">
        <v>3304</v>
      </c>
      <c r="FE347" s="7">
        <f t="shared" si="78"/>
        <v>4977.9799999999959</v>
      </c>
      <c r="FF347" s="72">
        <f t="shared" si="79"/>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2684</v>
      </c>
      <c r="EV348" s="7" t="s">
        <v>1111</v>
      </c>
      <c r="EW348" s="7" t="s">
        <v>1807</v>
      </c>
      <c r="EX348" s="183" t="s">
        <v>1846</v>
      </c>
      <c r="EY348" s="314">
        <v>46193</v>
      </c>
      <c r="EZ348" s="314"/>
      <c r="FA348" s="183"/>
      <c r="FB348" s="314"/>
      <c r="FC348" s="7" t="s">
        <v>1130</v>
      </c>
      <c r="FD348" s="7" t="s">
        <v>3305</v>
      </c>
      <c r="FE348" s="7">
        <f t="shared" si="78"/>
        <v>5861</v>
      </c>
      <c r="FF348" s="72">
        <f t="shared" si="79"/>
        <v>11728</v>
      </c>
      <c r="FG348" t="s">
        <v>3517</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2685</v>
      </c>
      <c r="EV349" s="7" t="s">
        <v>1111</v>
      </c>
      <c r="EW349" s="7" t="s">
        <v>1830</v>
      </c>
      <c r="EX349" s="183" t="s">
        <v>1831</v>
      </c>
      <c r="EY349" s="314">
        <v>46179</v>
      </c>
      <c r="EZ349" s="314"/>
      <c r="FA349" s="183"/>
      <c r="FB349" s="314"/>
      <c r="FC349" s="7" t="s">
        <v>3554</v>
      </c>
      <c r="FD349" s="7" t="s">
        <v>3058</v>
      </c>
      <c r="FE349" s="7">
        <f t="shared" si="78"/>
        <v>3750</v>
      </c>
      <c r="FF349" s="72">
        <f t="shared" si="79"/>
        <v>7630</v>
      </c>
      <c r="FG349" t="s">
        <v>3517</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2686</v>
      </c>
      <c r="EV350" s="7" t="s">
        <v>1111</v>
      </c>
      <c r="EW350" s="7" t="s">
        <v>1832</v>
      </c>
      <c r="EX350" s="183" t="s">
        <v>1960</v>
      </c>
      <c r="EY350" s="314">
        <v>46176</v>
      </c>
      <c r="EZ350" s="314"/>
      <c r="FA350" s="183"/>
      <c r="FB350" s="314"/>
      <c r="FC350" s="7" t="s">
        <v>1130</v>
      </c>
      <c r="FD350" s="7" t="s">
        <v>3306</v>
      </c>
      <c r="FE350" s="7">
        <f t="shared" si="78"/>
        <v>3430</v>
      </c>
      <c r="FF350" s="72">
        <f t="shared" si="79"/>
        <v>19573</v>
      </c>
      <c r="FG350" t="s">
        <v>3517</v>
      </c>
      <c r="FH350">
        <v>9695028</v>
      </c>
    </row>
    <row r="351" spans="1:164" ht="17.25">
      <c r="A351" s="72">
        <v>465033317</v>
      </c>
      <c r="B351" s="304" t="s">
        <v>2112</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2687</v>
      </c>
      <c r="EV351" s="7" t="s">
        <v>1111</v>
      </c>
      <c r="EW351" s="7" t="s">
        <v>1830</v>
      </c>
      <c r="EX351" s="183" t="s">
        <v>1954</v>
      </c>
      <c r="EY351" s="314">
        <v>46185</v>
      </c>
      <c r="EZ351" s="314"/>
      <c r="FA351" s="183"/>
      <c r="FB351" s="314"/>
      <c r="FC351" s="7" t="s">
        <v>1130</v>
      </c>
      <c r="FD351" s="7" t="s">
        <v>3271</v>
      </c>
      <c r="FE351" s="7">
        <f t="shared" si="78"/>
        <v>4721</v>
      </c>
      <c r="FF351" s="72">
        <f t="shared" si="79"/>
        <v>9451</v>
      </c>
      <c r="FG351" t="s">
        <v>3517</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2688</v>
      </c>
      <c r="EV352" s="7" t="s">
        <v>1111</v>
      </c>
      <c r="EW352" s="7" t="s">
        <v>1807</v>
      </c>
      <c r="EX352" s="183" t="s">
        <v>1962</v>
      </c>
      <c r="EY352" s="314">
        <v>46176</v>
      </c>
      <c r="EZ352" s="314"/>
      <c r="FA352" s="183"/>
      <c r="FB352" s="314"/>
      <c r="FC352" s="7" t="s">
        <v>1130</v>
      </c>
      <c r="FD352" s="7" t="s">
        <v>3307</v>
      </c>
      <c r="FE352" s="7">
        <f t="shared" si="78"/>
        <v>2996.09</v>
      </c>
      <c r="FF352" s="72">
        <f t="shared" si="79"/>
        <v>11186.09</v>
      </c>
      <c r="FG352" t="s">
        <v>3517</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2689</v>
      </c>
      <c r="EV353" s="7" t="s">
        <v>1111</v>
      </c>
      <c r="EW353" s="7" t="s">
        <v>1830</v>
      </c>
      <c r="EX353" s="183" t="s">
        <v>1963</v>
      </c>
      <c r="EY353" s="314">
        <v>46179</v>
      </c>
      <c r="EZ353" s="314"/>
      <c r="FA353" s="183"/>
      <c r="FB353" s="314"/>
      <c r="FC353" s="7" t="s">
        <v>3554</v>
      </c>
      <c r="FD353" s="7" t="s">
        <v>3308</v>
      </c>
      <c r="FE353" s="7">
        <f t="shared" si="78"/>
        <v>3297</v>
      </c>
      <c r="FF353" s="72">
        <f t="shared" si="79"/>
        <v>6609</v>
      </c>
      <c r="FG353" t="s">
        <v>3517</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2690</v>
      </c>
      <c r="EV354" s="7" t="s">
        <v>1111</v>
      </c>
      <c r="EW354" s="7" t="s">
        <v>1809</v>
      </c>
      <c r="EX354" s="183" t="s">
        <v>1964</v>
      </c>
      <c r="EY354" s="314">
        <v>46177</v>
      </c>
      <c r="EZ354" s="314"/>
      <c r="FA354" s="183"/>
      <c r="FB354" s="314"/>
      <c r="FC354" s="7" t="s">
        <v>3554</v>
      </c>
      <c r="FD354" s="7" t="s">
        <v>3309</v>
      </c>
      <c r="FE354" s="7">
        <f t="shared" si="78"/>
        <v>5640</v>
      </c>
      <c r="FF354" s="72">
        <f t="shared" si="79"/>
        <v>11420</v>
      </c>
      <c r="FG354" t="s">
        <v>3517</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2691</v>
      </c>
      <c r="EV355" s="7" t="s">
        <v>1111</v>
      </c>
      <c r="EW355" s="7" t="s">
        <v>1804</v>
      </c>
      <c r="EX355" s="183" t="s">
        <v>1812</v>
      </c>
      <c r="EY355" s="314">
        <v>46180</v>
      </c>
      <c r="EZ355" s="314"/>
      <c r="FA355" s="183"/>
      <c r="FB355" s="314"/>
      <c r="FC355" s="7" t="s">
        <v>1130</v>
      </c>
      <c r="FD355" s="7" t="s">
        <v>3310</v>
      </c>
      <c r="FE355" s="7">
        <f t="shared" si="78"/>
        <v>3924</v>
      </c>
      <c r="FF355" s="72">
        <f t="shared" si="79"/>
        <v>18087</v>
      </c>
      <c r="FG355" t="s">
        <v>3517</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2692</v>
      </c>
      <c r="EV356" s="7" t="s">
        <v>1111</v>
      </c>
      <c r="EW356" s="7" t="s">
        <v>1809</v>
      </c>
      <c r="EX356" s="183" t="s">
        <v>1912</v>
      </c>
      <c r="EY356" s="314">
        <v>46178</v>
      </c>
      <c r="EZ356" s="314"/>
      <c r="FA356" s="183"/>
      <c r="FB356" s="314"/>
      <c r="FC356" s="7" t="s">
        <v>1130</v>
      </c>
      <c r="FD356" s="7" t="s">
        <v>3311</v>
      </c>
      <c r="FE356" s="7">
        <f t="shared" si="78"/>
        <v>3466</v>
      </c>
      <c r="FF356" s="72">
        <f t="shared" si="79"/>
        <v>22072</v>
      </c>
      <c r="FG356" t="s">
        <v>3517</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3518</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3517</v>
      </c>
      <c r="FH358">
        <v>465449543</v>
      </c>
    </row>
    <row r="359" spans="1:164" ht="17.25">
      <c r="A359" s="72">
        <v>460097741</v>
      </c>
      <c r="B359" s="304" t="s">
        <v>2161</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3</v>
      </c>
      <c r="ES359" s="72">
        <f t="shared" si="77"/>
        <v>1</v>
      </c>
      <c r="ET359" s="72" t="s">
        <v>1125</v>
      </c>
      <c r="EU359" s="7" t="s">
        <v>2693</v>
      </c>
      <c r="EV359" s="7" t="s">
        <v>1111</v>
      </c>
      <c r="EW359" s="7" t="s">
        <v>1851</v>
      </c>
      <c r="EX359" s="183" t="s">
        <v>3596</v>
      </c>
      <c r="EY359" s="314">
        <v>46188</v>
      </c>
      <c r="EZ359" s="314"/>
      <c r="FA359" s="183"/>
      <c r="FB359" s="314"/>
      <c r="FC359" s="7" t="s">
        <v>3555</v>
      </c>
      <c r="FD359" s="7" t="s">
        <v>1239</v>
      </c>
      <c r="FE359" s="7">
        <f t="shared" si="78"/>
        <v>527.22</v>
      </c>
      <c r="FF359" s="72">
        <f t="shared" si="79"/>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2694</v>
      </c>
      <c r="EV360" s="7" t="s">
        <v>1111</v>
      </c>
      <c r="EW360" s="7" t="s">
        <v>1830</v>
      </c>
      <c r="EX360" s="183" t="s">
        <v>1831</v>
      </c>
      <c r="EY360" s="314">
        <v>46189</v>
      </c>
      <c r="EZ360" s="314"/>
      <c r="FA360" s="183"/>
      <c r="FB360" s="314"/>
      <c r="FC360" s="7" t="s">
        <v>1130</v>
      </c>
      <c r="FD360" s="7" t="s">
        <v>3044</v>
      </c>
      <c r="FE360" s="7">
        <f t="shared" si="78"/>
        <v>3981</v>
      </c>
      <c r="FF360" s="72">
        <f t="shared" si="79"/>
        <v>11942</v>
      </c>
      <c r="FG360" t="s">
        <v>3518</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2695</v>
      </c>
      <c r="EV361" s="7" t="s">
        <v>1111</v>
      </c>
      <c r="EW361" s="7" t="s">
        <v>1802</v>
      </c>
      <c r="EX361" s="183" t="s">
        <v>1934</v>
      </c>
      <c r="EY361" s="314">
        <v>46178</v>
      </c>
      <c r="EZ361" s="314"/>
      <c r="FA361" s="183"/>
      <c r="FB361" s="314"/>
      <c r="FC361" s="7" t="s">
        <v>1130</v>
      </c>
      <c r="FD361" s="7" t="s">
        <v>3312</v>
      </c>
      <c r="FE361" s="7">
        <f t="shared" si="78"/>
        <v>2312</v>
      </c>
      <c r="FF361" s="72">
        <f t="shared" si="79"/>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2696</v>
      </c>
      <c r="EV362" s="7" t="s">
        <v>1111</v>
      </c>
      <c r="EW362" s="7" t="e">
        <v>#N/A</v>
      </c>
      <c r="EX362" s="183" t="e">
        <v>#N/A</v>
      </c>
      <c r="EY362" s="314" t="e">
        <v>#N/A</v>
      </c>
      <c r="EZ362" s="314"/>
      <c r="FA362" s="183"/>
      <c r="FB362" s="314"/>
      <c r="FC362" s="7" t="s">
        <v>1130</v>
      </c>
      <c r="FD362" s="7" t="s">
        <v>3313</v>
      </c>
      <c r="FE362" s="7">
        <f t="shared" si="78"/>
        <v>4909</v>
      </c>
      <c r="FF362" s="72">
        <f t="shared" si="79"/>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2697</v>
      </c>
      <c r="EV363" s="7" t="s">
        <v>1111</v>
      </c>
      <c r="EW363" s="7" t="s">
        <v>1804</v>
      </c>
      <c r="EX363" s="183" t="s">
        <v>1812</v>
      </c>
      <c r="EY363" s="314">
        <v>46189</v>
      </c>
      <c r="EZ363" s="314"/>
      <c r="FA363" s="183"/>
      <c r="FB363" s="314"/>
      <c r="FC363" s="7" t="s">
        <v>1130</v>
      </c>
      <c r="FD363" s="7" t="s">
        <v>3314</v>
      </c>
      <c r="FE363" s="7">
        <f t="shared" si="78"/>
        <v>394.03</v>
      </c>
      <c r="FF363" s="72">
        <f t="shared" si="79"/>
        <v>11722.03</v>
      </c>
      <c r="FG363" t="s">
        <v>3518</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2698</v>
      </c>
      <c r="EV364" s="7" t="s">
        <v>1111</v>
      </c>
      <c r="EW364" s="7" t="s">
        <v>1804</v>
      </c>
      <c r="EX364" s="183" t="s">
        <v>1874</v>
      </c>
      <c r="EY364" s="314">
        <v>46178</v>
      </c>
      <c r="EZ364" s="314"/>
      <c r="FA364" s="183"/>
      <c r="FB364" s="314"/>
      <c r="FC364" s="7" t="s">
        <v>1130</v>
      </c>
      <c r="FD364" s="7" t="s">
        <v>3315</v>
      </c>
      <c r="FE364" s="7">
        <f t="shared" si="78"/>
        <v>2255</v>
      </c>
      <c r="FF364" s="72">
        <f t="shared" si="79"/>
        <v>5129</v>
      </c>
      <c r="FG364" t="s">
        <v>3517</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2699</v>
      </c>
      <c r="EV365" s="7" t="s">
        <v>1111</v>
      </c>
      <c r="EW365" s="7" t="s">
        <v>1807</v>
      </c>
      <c r="EX365" s="183" t="s">
        <v>1819</v>
      </c>
      <c r="EY365" s="314">
        <v>46191</v>
      </c>
      <c r="EZ365" s="314"/>
      <c r="FA365" s="183"/>
      <c r="FB365" s="314"/>
      <c r="FC365" s="7" t="s">
        <v>1130</v>
      </c>
      <c r="FD365" s="7" t="s">
        <v>3316</v>
      </c>
      <c r="FE365" s="7">
        <f t="shared" si="78"/>
        <v>3693</v>
      </c>
      <c r="FF365" s="72">
        <f t="shared" si="79"/>
        <v>7441</v>
      </c>
      <c r="FG365" t="s">
        <v>3517</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2700</v>
      </c>
      <c r="EV366" s="7" t="s">
        <v>1111</v>
      </c>
      <c r="EW366" s="7" t="s">
        <v>1809</v>
      </c>
      <c r="EX366" s="183" t="s">
        <v>1920</v>
      </c>
      <c r="EY366" s="314">
        <v>46177</v>
      </c>
      <c r="EZ366" s="314"/>
      <c r="FA366" s="183"/>
      <c r="FB366" s="314"/>
      <c r="FC366" s="7" t="s">
        <v>1130</v>
      </c>
      <c r="FD366" s="7" t="s">
        <v>3317</v>
      </c>
      <c r="FE366" s="7">
        <f t="shared" si="78"/>
        <v>3444</v>
      </c>
      <c r="FF366" s="72">
        <f t="shared" si="79"/>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5"/>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3493</v>
      </c>
      <c r="EV367" s="7" t="s">
        <v>2465</v>
      </c>
      <c r="EW367" s="7" t="e">
        <v>#N/A</v>
      </c>
      <c r="EX367" s="183" t="e">
        <v>#N/A</v>
      </c>
      <c r="EY367" s="314" t="e">
        <v>#N/A</v>
      </c>
      <c r="EZ367" s="314"/>
      <c r="FA367" s="183"/>
      <c r="FB367" s="314"/>
      <c r="FC367" s="7" t="s">
        <v>1130</v>
      </c>
      <c r="FD367" s="7" t="s">
        <v>3318</v>
      </c>
      <c r="FE367" s="7">
        <f t="shared" si="78"/>
        <v>4596</v>
      </c>
      <c r="FF367" s="72">
        <f t="shared" si="79"/>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3518</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2701</v>
      </c>
      <c r="EV369" s="7" t="s">
        <v>1111</v>
      </c>
      <c r="EW369" s="7" t="s">
        <v>1832</v>
      </c>
      <c r="EX369" s="183" t="s">
        <v>1965</v>
      </c>
      <c r="EY369" s="314">
        <v>46177</v>
      </c>
      <c r="EZ369" s="314"/>
      <c r="FA369" s="183"/>
      <c r="FB369" s="314"/>
      <c r="FC369" s="7" t="s">
        <v>1130</v>
      </c>
      <c r="FD369" s="7" t="s">
        <v>3319</v>
      </c>
      <c r="FE369" s="7">
        <f t="shared" si="78"/>
        <v>2375</v>
      </c>
      <c r="FF369" s="72">
        <f t="shared" si="79"/>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2702</v>
      </c>
      <c r="EV370" s="7" t="s">
        <v>1111</v>
      </c>
      <c r="EW370" s="7" t="s">
        <v>1821</v>
      </c>
      <c r="EX370" s="183" t="s">
        <v>1966</v>
      </c>
      <c r="EY370" s="314">
        <v>46181</v>
      </c>
      <c r="EZ370" s="314"/>
      <c r="FA370" s="183"/>
      <c r="FB370" s="314"/>
      <c r="FC370" s="7" t="s">
        <v>1130</v>
      </c>
      <c r="FD370" s="7" t="s">
        <v>3320</v>
      </c>
      <c r="FE370" s="7">
        <f t="shared" si="78"/>
        <v>3632</v>
      </c>
      <c r="FF370" s="72">
        <f t="shared" si="79"/>
        <v>7229</v>
      </c>
      <c r="FG370" t="s">
        <v>3517</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2703</v>
      </c>
      <c r="EV371" s="7" t="s">
        <v>1111</v>
      </c>
      <c r="EW371" s="7" t="s">
        <v>1802</v>
      </c>
      <c r="EX371" s="183" t="s">
        <v>1967</v>
      </c>
      <c r="EY371" s="314">
        <v>46179</v>
      </c>
      <c r="EZ371" s="314"/>
      <c r="FA371" s="183"/>
      <c r="FB371" s="314"/>
      <c r="FC371" s="7" t="s">
        <v>1130</v>
      </c>
      <c r="FD371" s="7" t="s">
        <v>3321</v>
      </c>
      <c r="FE371" s="7">
        <f t="shared" si="78"/>
        <v>3743</v>
      </c>
      <c r="FF371" s="72">
        <f t="shared" si="79"/>
        <v>7505</v>
      </c>
      <c r="FG371" t="s">
        <v>3517</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2704</v>
      </c>
      <c r="EV372" s="7" t="s">
        <v>1111</v>
      </c>
      <c r="EW372" s="7" t="s">
        <v>1809</v>
      </c>
      <c r="EX372" s="183" t="s">
        <v>1890</v>
      </c>
      <c r="EY372" s="314">
        <v>46175</v>
      </c>
      <c r="EZ372" s="314"/>
      <c r="FA372" s="183"/>
      <c r="FB372" s="314"/>
      <c r="FC372" s="7" t="s">
        <v>1130</v>
      </c>
      <c r="FD372" s="7" t="s">
        <v>3322</v>
      </c>
      <c r="FE372" s="7">
        <f t="shared" si="78"/>
        <v>7196</v>
      </c>
      <c r="FF372" s="72">
        <f t="shared" si="79"/>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5"/>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2705</v>
      </c>
      <c r="EV373" s="7" t="s">
        <v>1111</v>
      </c>
      <c r="EW373" s="7" t="s">
        <v>1802</v>
      </c>
      <c r="EX373" s="183" t="s">
        <v>1838</v>
      </c>
      <c r="EY373" s="314">
        <v>46185</v>
      </c>
      <c r="EZ373" s="314"/>
      <c r="FA373" s="183"/>
      <c r="FB373" s="314"/>
      <c r="FC373" s="7" t="s">
        <v>1130</v>
      </c>
      <c r="FD373" s="7" t="s">
        <v>3323</v>
      </c>
      <c r="FE373" s="7">
        <f t="shared" si="78"/>
        <v>3541</v>
      </c>
      <c r="FF373" s="72">
        <f t="shared" si="79"/>
        <v>7048</v>
      </c>
      <c r="FG373" t="s">
        <v>3517</v>
      </c>
      <c r="FH373">
        <v>461826957</v>
      </c>
    </row>
    <row r="374" spans="1:164" ht="17.25">
      <c r="A374" s="72">
        <v>464446213</v>
      </c>
      <c r="B374" s="304" t="s">
        <v>2131</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2706</v>
      </c>
      <c r="EV374" s="7" t="s">
        <v>1111</v>
      </c>
      <c r="EW374" s="7" t="s">
        <v>1807</v>
      </c>
      <c r="EX374" s="183" t="s">
        <v>3597</v>
      </c>
      <c r="EY374" s="314">
        <v>46198</v>
      </c>
      <c r="EZ374" s="314"/>
      <c r="FA374" s="183"/>
      <c r="FB374" s="314"/>
      <c r="FC374" s="7" t="s">
        <v>1130</v>
      </c>
      <c r="FD374" s="7" t="s">
        <v>3141</v>
      </c>
      <c r="FE374" s="7">
        <f t="shared" si="78"/>
        <v>4717</v>
      </c>
      <c r="FF374" s="72">
        <f t="shared" si="79"/>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2707</v>
      </c>
      <c r="EV375" s="7" t="s">
        <v>1111</v>
      </c>
      <c r="EW375" s="7" t="s">
        <v>1821</v>
      </c>
      <c r="EX375" s="183" t="s">
        <v>1968</v>
      </c>
      <c r="EY375" s="314">
        <v>46178</v>
      </c>
      <c r="EZ375" s="314"/>
      <c r="FA375" s="183"/>
      <c r="FB375" s="314"/>
      <c r="FC375" s="7" t="s">
        <v>1130</v>
      </c>
      <c r="FD375" s="7" t="s">
        <v>3323</v>
      </c>
      <c r="FE375" s="7">
        <f t="shared" si="78"/>
        <v>3540</v>
      </c>
      <c r="FF375" s="72">
        <f t="shared" si="79"/>
        <v>7070</v>
      </c>
      <c r="FG375" t="s">
        <v>3517</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2708</v>
      </c>
      <c r="EV376" s="7" t="s">
        <v>1111</v>
      </c>
      <c r="EW376" s="7" t="s">
        <v>1830</v>
      </c>
      <c r="EX376" s="183" t="s">
        <v>1945</v>
      </c>
      <c r="EY376" s="314">
        <v>46178</v>
      </c>
      <c r="EZ376" s="314"/>
      <c r="FA376" s="183"/>
      <c r="FB376" s="314"/>
      <c r="FC376" s="7" t="s">
        <v>1130</v>
      </c>
      <c r="FD376" s="7" t="s">
        <v>3324</v>
      </c>
      <c r="FE376" s="7">
        <f t="shared" si="78"/>
        <v>1289</v>
      </c>
      <c r="FF376" s="72">
        <f t="shared" si="79"/>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2709</v>
      </c>
      <c r="EV377" s="7" t="s">
        <v>1111</v>
      </c>
      <c r="EW377" s="7" t="s">
        <v>1802</v>
      </c>
      <c r="EX377" s="183" t="s">
        <v>3598</v>
      </c>
      <c r="EY377" s="314">
        <v>46185</v>
      </c>
      <c r="EZ377" s="314"/>
      <c r="FA377" s="183"/>
      <c r="FB377" s="314"/>
      <c r="FC377" s="7" t="s">
        <v>1130</v>
      </c>
      <c r="FD377" s="7" t="s">
        <v>3295</v>
      </c>
      <c r="FE377" s="7">
        <f t="shared" si="78"/>
        <v>3853</v>
      </c>
      <c r="FF377" s="72">
        <f t="shared" si="79"/>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2710</v>
      </c>
      <c r="EV378" s="7" t="s">
        <v>1111</v>
      </c>
      <c r="EW378" s="7" t="s">
        <v>1802</v>
      </c>
      <c r="EX378" s="183" t="s">
        <v>1871</v>
      </c>
      <c r="EY378" s="314">
        <v>46175</v>
      </c>
      <c r="EZ378" s="314"/>
      <c r="FA378" s="183"/>
      <c r="FB378" s="314"/>
      <c r="FC378" s="7" t="s">
        <v>1130</v>
      </c>
      <c r="FD378" s="7" t="s">
        <v>3325</v>
      </c>
      <c r="FE378" s="7">
        <f t="shared" si="78"/>
        <v>345</v>
      </c>
      <c r="FF378" s="72">
        <f t="shared" si="79"/>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2711</v>
      </c>
      <c r="EV379" s="7" t="s">
        <v>1111</v>
      </c>
      <c r="EW379" s="7" t="s">
        <v>1802</v>
      </c>
      <c r="EX379" s="183" t="s">
        <v>1969</v>
      </c>
      <c r="EY379" s="314">
        <v>46177</v>
      </c>
      <c r="EZ379" s="314"/>
      <c r="FA379" s="183"/>
      <c r="FB379" s="314"/>
      <c r="FC379" s="7" t="s">
        <v>1130</v>
      </c>
      <c r="FD379" s="7" t="s">
        <v>3249</v>
      </c>
      <c r="FE379" s="7">
        <f t="shared" si="78"/>
        <v>4981</v>
      </c>
      <c r="FF379" s="72">
        <f t="shared" si="79"/>
        <v>10617</v>
      </c>
      <c r="FG379" t="s">
        <v>3517</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2712</v>
      </c>
      <c r="EV380" s="7" t="s">
        <v>1111</v>
      </c>
      <c r="EW380" s="7" t="s">
        <v>1802</v>
      </c>
      <c r="EX380" s="183" t="s">
        <v>1871</v>
      </c>
      <c r="EY380" s="314">
        <v>46178</v>
      </c>
      <c r="EZ380" s="314"/>
      <c r="FA380" s="183"/>
      <c r="FB380" s="314"/>
      <c r="FC380" s="7" t="s">
        <v>1130</v>
      </c>
      <c r="FD380" s="7" t="s">
        <v>3103</v>
      </c>
      <c r="FE380" s="7">
        <f t="shared" si="78"/>
        <v>4432</v>
      </c>
      <c r="FF380" s="72">
        <f t="shared" si="79"/>
        <v>9333</v>
      </c>
      <c r="FG380" t="s">
        <v>3517</v>
      </c>
      <c r="FH380">
        <v>460406801</v>
      </c>
    </row>
    <row r="381" spans="1:164" ht="17.25">
      <c r="A381" s="72">
        <v>464962855</v>
      </c>
      <c r="B381" s="304" t="s">
        <v>2084</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2713</v>
      </c>
      <c r="EV381" s="7" t="s">
        <v>1111</v>
      </c>
      <c r="EW381" s="7" t="s">
        <v>1830</v>
      </c>
      <c r="EX381" s="183" t="s">
        <v>1898</v>
      </c>
      <c r="EY381" s="314">
        <v>46185</v>
      </c>
      <c r="EZ381" s="314"/>
      <c r="FA381" s="183"/>
      <c r="FB381" s="314"/>
      <c r="FC381" s="7" t="s">
        <v>1130</v>
      </c>
      <c r="FD381" s="7" t="s">
        <v>3221</v>
      </c>
      <c r="FE381" s="7">
        <f t="shared" si="78"/>
        <v>4256</v>
      </c>
      <c r="FF381" s="72">
        <f t="shared" si="79"/>
        <v>8512</v>
      </c>
      <c r="FG381" t="s">
        <v>3517</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2714</v>
      </c>
      <c r="EV382" s="7" t="s">
        <v>1111</v>
      </c>
      <c r="EW382" s="7" t="s">
        <v>1802</v>
      </c>
      <c r="EX382" s="183" t="s">
        <v>1970</v>
      </c>
      <c r="EY382" s="314">
        <v>46177</v>
      </c>
      <c r="EZ382" s="314"/>
      <c r="FA382" s="183"/>
      <c r="FB382" s="314"/>
      <c r="FC382" s="7" t="s">
        <v>1130</v>
      </c>
      <c r="FD382" s="7" t="s">
        <v>3326</v>
      </c>
      <c r="FE382" s="7">
        <f t="shared" si="78"/>
        <v>4383</v>
      </c>
      <c r="FF382" s="72">
        <f t="shared" si="79"/>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2715</v>
      </c>
      <c r="EV383" s="7" t="s">
        <v>1111</v>
      </c>
      <c r="EW383" s="7" t="s">
        <v>1821</v>
      </c>
      <c r="EX383" s="183" t="s">
        <v>1971</v>
      </c>
      <c r="EY383" s="314">
        <v>46181</v>
      </c>
      <c r="EZ383" s="314"/>
      <c r="FA383" s="183"/>
      <c r="FB383" s="314"/>
      <c r="FC383" s="7" t="s">
        <v>1130</v>
      </c>
      <c r="FD383" s="7" t="s">
        <v>3320</v>
      </c>
      <c r="FE383" s="7">
        <f t="shared" si="78"/>
        <v>2455</v>
      </c>
      <c r="FF383" s="72">
        <f t="shared" si="79"/>
        <v>7518</v>
      </c>
      <c r="FG383" t="s">
        <v>3517</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8"/>
        <v>3212</v>
      </c>
      <c r="FF384" s="72">
        <f t="shared" si="79"/>
        <v>10171</v>
      </c>
      <c r="FG384" t="s">
        <v>3517</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92">IF((J385+R385)&lt;=I385+R385,(J385+R385),((I385-(I385*(M385+1)-(I385+J385)))+R385))</f>
        <v>3768</v>
      </c>
      <c r="FF385" s="72">
        <f t="shared" ref="FF385:FF448" si="93">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2718</v>
      </c>
      <c r="EV386" s="7" t="s">
        <v>1111</v>
      </c>
      <c r="EW386" s="7" t="s">
        <v>1849</v>
      </c>
      <c r="EX386" s="183" t="s">
        <v>1810</v>
      </c>
      <c r="EY386" s="314">
        <v>46188</v>
      </c>
      <c r="EZ386" s="314"/>
      <c r="FA386" s="183"/>
      <c r="FB386" s="314"/>
      <c r="FC386" s="7" t="s">
        <v>1130</v>
      </c>
      <c r="FD386" s="7" t="s">
        <v>3328</v>
      </c>
      <c r="FE386" s="7">
        <f t="shared" si="92"/>
        <v>4734</v>
      </c>
      <c r="FF386" s="72">
        <f t="shared" si="93"/>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2719</v>
      </c>
      <c r="EV387" s="7" t="s">
        <v>1111</v>
      </c>
      <c r="EW387" s="7" t="s">
        <v>1830</v>
      </c>
      <c r="EX387" s="183" t="s">
        <v>1972</v>
      </c>
      <c r="EY387" s="314">
        <v>46176</v>
      </c>
      <c r="EZ387" s="314"/>
      <c r="FA387" s="183"/>
      <c r="FB387" s="314"/>
      <c r="FC387" s="7" t="s">
        <v>1130</v>
      </c>
      <c r="FD387" s="7" t="s">
        <v>3205</v>
      </c>
      <c r="FE387" s="7">
        <f t="shared" si="92"/>
        <v>1975.7600000000002</v>
      </c>
      <c r="FF387" s="72">
        <f t="shared" si="93"/>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2720</v>
      </c>
      <c r="EV388" s="7" t="s">
        <v>1111</v>
      </c>
      <c r="EW388" s="7" t="s">
        <v>1802</v>
      </c>
      <c r="EX388" s="183" t="s">
        <v>1897</v>
      </c>
      <c r="EY388" s="314">
        <v>46177</v>
      </c>
      <c r="EZ388" s="314"/>
      <c r="FA388" s="183"/>
      <c r="FB388" s="314"/>
      <c r="FC388" s="7" t="s">
        <v>1130</v>
      </c>
      <c r="FD388" s="7" t="s">
        <v>3329</v>
      </c>
      <c r="FE388" s="7">
        <f t="shared" si="92"/>
        <v>4965</v>
      </c>
      <c r="FF388" s="72">
        <f t="shared" si="93"/>
        <v>24177</v>
      </c>
      <c r="FG388" t="s">
        <v>3517</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3517</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2721</v>
      </c>
      <c r="EV390" s="7" t="s">
        <v>1111</v>
      </c>
      <c r="EW390" s="7" t="s">
        <v>1809</v>
      </c>
      <c r="EX390" s="183" t="s">
        <v>1961</v>
      </c>
      <c r="EY390" s="314">
        <v>46183</v>
      </c>
      <c r="EZ390" s="314"/>
      <c r="FA390" s="183"/>
      <c r="FB390" s="314"/>
      <c r="FC390" s="7" t="s">
        <v>1130</v>
      </c>
      <c r="FD390" s="7" t="s">
        <v>3328</v>
      </c>
      <c r="FE390" s="7">
        <f t="shared" si="92"/>
        <v>3351</v>
      </c>
      <c r="FF390" s="72">
        <f t="shared" si="93"/>
        <v>7095</v>
      </c>
      <c r="FG390" t="s">
        <v>3517</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2722</v>
      </c>
      <c r="EV391" s="7" t="s">
        <v>1111</v>
      </c>
      <c r="EW391" s="7" t="s">
        <v>1809</v>
      </c>
      <c r="EX391" s="183" t="s">
        <v>1973</v>
      </c>
      <c r="EY391" s="314">
        <v>46177</v>
      </c>
      <c r="EZ391" s="314"/>
      <c r="FA391" s="183"/>
      <c r="FB391" s="314"/>
      <c r="FC391" s="7" t="s">
        <v>3554</v>
      </c>
      <c r="FD391" s="7" t="s">
        <v>3330</v>
      </c>
      <c r="FE391" s="7">
        <f t="shared" si="92"/>
        <v>-5736</v>
      </c>
      <c r="FF391" s="72">
        <f t="shared" si="93"/>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2723</v>
      </c>
      <c r="EV392" s="7" t="s">
        <v>1111</v>
      </c>
      <c r="EW392" s="7" t="s">
        <v>1809</v>
      </c>
      <c r="EX392" s="183" t="s">
        <v>1887</v>
      </c>
      <c r="EY392" s="314">
        <v>46177</v>
      </c>
      <c r="EZ392" s="314"/>
      <c r="FA392" s="183"/>
      <c r="FB392" s="314"/>
      <c r="FC392" s="7" t="s">
        <v>1130</v>
      </c>
      <c r="FD392" s="7" t="s">
        <v>3179</v>
      </c>
      <c r="FE392" s="7">
        <f t="shared" si="92"/>
        <v>4239.5300000000007</v>
      </c>
      <c r="FF392" s="72">
        <f t="shared" si="93"/>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2724</v>
      </c>
      <c r="EV393" s="7" t="s">
        <v>1111</v>
      </c>
      <c r="EW393" s="7" t="s">
        <v>1830</v>
      </c>
      <c r="EX393" s="183" t="s">
        <v>1891</v>
      </c>
      <c r="EY393" s="314">
        <v>46186</v>
      </c>
      <c r="EZ393" s="314"/>
      <c r="FA393" s="183"/>
      <c r="FB393" s="314"/>
      <c r="FC393" s="7" t="s">
        <v>1130</v>
      </c>
      <c r="FD393" s="7" t="s">
        <v>3331</v>
      </c>
      <c r="FE393" s="7">
        <f t="shared" si="92"/>
        <v>2096</v>
      </c>
      <c r="FF393" s="72">
        <f t="shared" si="93"/>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2725</v>
      </c>
      <c r="EV394" s="7" t="s">
        <v>1111</v>
      </c>
      <c r="EW394" s="7" t="s">
        <v>1807</v>
      </c>
      <c r="EX394" s="183" t="s">
        <v>3599</v>
      </c>
      <c r="EY394" s="314">
        <v>46194</v>
      </c>
      <c r="EZ394" s="314"/>
      <c r="FA394" s="183"/>
      <c r="FB394" s="314"/>
      <c r="FC394" s="7" t="s">
        <v>1130</v>
      </c>
      <c r="FD394" s="7" t="s">
        <v>3332</v>
      </c>
      <c r="FE394" s="7">
        <f t="shared" si="92"/>
        <v>3064.35</v>
      </c>
      <c r="FF394" s="72">
        <f t="shared" si="93"/>
        <v>6141.35</v>
      </c>
      <c r="FG394" t="s">
        <v>3518</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3494</v>
      </c>
      <c r="EV395" s="7" t="s">
        <v>2465</v>
      </c>
      <c r="EW395" s="7" t="s">
        <v>1849</v>
      </c>
      <c r="EX395" s="183" t="s">
        <v>1810</v>
      </c>
      <c r="EY395" s="314">
        <v>46176</v>
      </c>
      <c r="EZ395" s="314"/>
      <c r="FA395" s="183"/>
      <c r="FB395" s="314"/>
      <c r="FC395" s="7" t="s">
        <v>1130</v>
      </c>
      <c r="FD395" s="7" t="s">
        <v>3333</v>
      </c>
      <c r="FE395" s="7">
        <f t="shared" si="92"/>
        <v>4883</v>
      </c>
      <c r="FF395" s="72">
        <f t="shared" si="93"/>
        <v>18816</v>
      </c>
      <c r="FG395" t="s">
        <v>3517</v>
      </c>
      <c r="FH395">
        <v>464069443</v>
      </c>
    </row>
    <row r="396" spans="1:164" ht="17.25">
      <c r="A396" s="72">
        <v>461935037</v>
      </c>
      <c r="B396" s="304" t="s">
        <v>2171</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2726</v>
      </c>
      <c r="EV396" s="7" t="s">
        <v>1111</v>
      </c>
      <c r="EW396" s="7" t="s">
        <v>1809</v>
      </c>
      <c r="EX396" s="183" t="s">
        <v>1912</v>
      </c>
      <c r="EY396" s="314">
        <v>46185</v>
      </c>
      <c r="EZ396" s="314"/>
      <c r="FA396" s="183"/>
      <c r="FB396" s="314"/>
      <c r="FC396" s="7" t="s">
        <v>1130</v>
      </c>
      <c r="FD396" s="7" t="s">
        <v>3334</v>
      </c>
      <c r="FE396" s="7">
        <f t="shared" si="92"/>
        <v>3308</v>
      </c>
      <c r="FF396" s="72">
        <f t="shared" si="93"/>
        <v>6610</v>
      </c>
      <c r="FG396" t="s">
        <v>3517</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2727</v>
      </c>
      <c r="EV397" s="7" t="s">
        <v>2465</v>
      </c>
      <c r="EW397" s="7" t="s">
        <v>1809</v>
      </c>
      <c r="EX397" s="183" t="s">
        <v>1887</v>
      </c>
      <c r="EY397" s="314">
        <v>46179</v>
      </c>
      <c r="EZ397" s="314"/>
      <c r="FA397" s="183"/>
      <c r="FB397" s="314"/>
      <c r="FC397" s="7" t="s">
        <v>1130</v>
      </c>
      <c r="FD397" s="7" t="s">
        <v>3335</v>
      </c>
      <c r="FE397" s="7">
        <f t="shared" si="92"/>
        <v>3797</v>
      </c>
      <c r="FF397" s="72">
        <f t="shared" si="93"/>
        <v>14655</v>
      </c>
      <c r="FG397" t="s">
        <v>3517</v>
      </c>
      <c r="FH397">
        <v>460644820</v>
      </c>
    </row>
    <row r="398" spans="1:164" ht="17.25">
      <c r="A398" s="72">
        <v>462615275</v>
      </c>
      <c r="B398" s="304" t="s">
        <v>2070</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2728</v>
      </c>
      <c r="EV398" s="7" t="s">
        <v>1111</v>
      </c>
      <c r="EW398" s="7" t="s">
        <v>1807</v>
      </c>
      <c r="EX398" s="183" t="s">
        <v>1870</v>
      </c>
      <c r="EY398" s="314">
        <v>46188</v>
      </c>
      <c r="EZ398" s="314"/>
      <c r="FA398" s="183"/>
      <c r="FB398" s="314"/>
      <c r="FC398" s="7" t="s">
        <v>1130</v>
      </c>
      <c r="FD398" s="7" t="s">
        <v>3085</v>
      </c>
      <c r="FE398" s="7">
        <f t="shared" si="92"/>
        <v>5147</v>
      </c>
      <c r="FF398" s="72">
        <f t="shared" si="93"/>
        <v>10364</v>
      </c>
      <c r="FG398" t="s">
        <v>3517</v>
      </c>
      <c r="FH398">
        <v>462615275</v>
      </c>
    </row>
    <row r="399" spans="1:164" ht="17.25">
      <c r="A399" s="72">
        <v>465044729</v>
      </c>
      <c r="B399" s="304" t="s">
        <v>2148</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9"/>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2729</v>
      </c>
      <c r="EV399" s="7" t="s">
        <v>1111</v>
      </c>
      <c r="EW399" s="7" t="s">
        <v>1802</v>
      </c>
      <c r="EX399" s="183" t="s">
        <v>1871</v>
      </c>
      <c r="EY399" s="314">
        <v>46188</v>
      </c>
      <c r="EZ399" s="314"/>
      <c r="FA399" s="183"/>
      <c r="FB399" s="314"/>
      <c r="FC399" s="7" t="s">
        <v>1130</v>
      </c>
      <c r="FD399" s="7" t="s">
        <v>3092</v>
      </c>
      <c r="FE399" s="7">
        <f t="shared" si="92"/>
        <v>3441</v>
      </c>
      <c r="FF399" s="72">
        <f t="shared" si="93"/>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2730</v>
      </c>
      <c r="EV400" s="7" t="s">
        <v>1111</v>
      </c>
      <c r="EW400" s="7" t="s">
        <v>1809</v>
      </c>
      <c r="EX400" s="183" t="s">
        <v>3600</v>
      </c>
      <c r="EY400" s="314">
        <v>46185</v>
      </c>
      <c r="EZ400" s="314"/>
      <c r="FA400" s="183"/>
      <c r="FB400" s="314"/>
      <c r="FC400" s="7" t="s">
        <v>1130</v>
      </c>
      <c r="FD400" s="7" t="s">
        <v>3079</v>
      </c>
      <c r="FE400" s="7">
        <f t="shared" si="92"/>
        <v>3121</v>
      </c>
      <c r="FF400" s="72">
        <f t="shared" si="93"/>
        <v>6253</v>
      </c>
      <c r="FG400" t="s">
        <v>3517</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2731</v>
      </c>
      <c r="EV401" s="7" t="s">
        <v>1111</v>
      </c>
      <c r="EW401" s="7" t="s">
        <v>1802</v>
      </c>
      <c r="EX401" s="183" t="s">
        <v>1885</v>
      </c>
      <c r="EY401" s="314">
        <v>46179</v>
      </c>
      <c r="EZ401" s="314"/>
      <c r="FA401" s="183"/>
      <c r="FB401" s="314"/>
      <c r="FC401" s="7" t="s">
        <v>1130</v>
      </c>
      <c r="FD401" s="7" t="s">
        <v>3103</v>
      </c>
      <c r="FE401" s="7">
        <f t="shared" si="92"/>
        <v>3506</v>
      </c>
      <c r="FF401" s="72">
        <f t="shared" si="93"/>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2732</v>
      </c>
      <c r="EV402" s="7" t="s">
        <v>1111</v>
      </c>
      <c r="EW402" s="7" t="s">
        <v>1821</v>
      </c>
      <c r="EX402" s="183" t="s">
        <v>1821</v>
      </c>
      <c r="EY402" s="314">
        <v>46185</v>
      </c>
      <c r="EZ402" s="314"/>
      <c r="FA402" s="183"/>
      <c r="FB402" s="314"/>
      <c r="FC402" s="7" t="s">
        <v>1130</v>
      </c>
      <c r="FD402" s="7" t="s">
        <v>3298</v>
      </c>
      <c r="FE402" s="7">
        <f t="shared" si="92"/>
        <v>68</v>
      </c>
      <c r="FF402" s="72">
        <f t="shared" si="93"/>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2733</v>
      </c>
      <c r="EV403" s="7" t="s">
        <v>1111</v>
      </c>
      <c r="EW403" s="7" t="s">
        <v>1802</v>
      </c>
      <c r="EX403" s="183" t="s">
        <v>1871</v>
      </c>
      <c r="EY403" s="314">
        <v>46177</v>
      </c>
      <c r="EZ403" s="314"/>
      <c r="FA403" s="183"/>
      <c r="FB403" s="314"/>
      <c r="FC403" s="7" t="s">
        <v>1130</v>
      </c>
      <c r="FD403" s="7" t="s">
        <v>3336</v>
      </c>
      <c r="FE403" s="7">
        <f t="shared" si="92"/>
        <v>3354</v>
      </c>
      <c r="FF403" s="72">
        <f t="shared" si="93"/>
        <v>6724</v>
      </c>
      <c r="FG403" t="s">
        <v>3517</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2734</v>
      </c>
      <c r="EV404" s="7" t="s">
        <v>1111</v>
      </c>
      <c r="EW404" s="7" t="s">
        <v>1807</v>
      </c>
      <c r="EX404" s="183" t="s">
        <v>1974</v>
      </c>
      <c r="EY404" s="314">
        <v>46188</v>
      </c>
      <c r="EZ404" s="314"/>
      <c r="FA404" s="183"/>
      <c r="FB404" s="314"/>
      <c r="FC404" s="7" t="s">
        <v>1130</v>
      </c>
      <c r="FD404" s="7" t="s">
        <v>3171</v>
      </c>
      <c r="FE404" s="7">
        <f t="shared" si="92"/>
        <v>2681</v>
      </c>
      <c r="FF404" s="72">
        <f t="shared" si="93"/>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2735</v>
      </c>
      <c r="EV405" s="7" t="s">
        <v>1111</v>
      </c>
      <c r="EW405" s="7" t="s">
        <v>1807</v>
      </c>
      <c r="EX405" s="183" t="s">
        <v>1816</v>
      </c>
      <c r="EY405" s="314">
        <v>46190</v>
      </c>
      <c r="EZ405" s="314"/>
      <c r="FA405" s="183"/>
      <c r="FB405" s="314"/>
      <c r="FC405" s="7" t="s">
        <v>1130</v>
      </c>
      <c r="FD405" s="7" t="s">
        <v>3197</v>
      </c>
      <c r="FE405" s="7">
        <f t="shared" si="92"/>
        <v>4979</v>
      </c>
      <c r="FF405" s="72">
        <f t="shared" si="93"/>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2736</v>
      </c>
      <c r="EV406" s="7" t="s">
        <v>1111</v>
      </c>
      <c r="EW406" s="7" t="s">
        <v>1809</v>
      </c>
      <c r="EX406" s="183" t="s">
        <v>1975</v>
      </c>
      <c r="EY406" s="314">
        <v>46178</v>
      </c>
      <c r="EZ406" s="314"/>
      <c r="FA406" s="183"/>
      <c r="FB406" s="314"/>
      <c r="FC406" s="7" t="s">
        <v>3554</v>
      </c>
      <c r="FD406" s="7" t="s">
        <v>3337</v>
      </c>
      <c r="FE406" s="7">
        <f t="shared" si="92"/>
        <v>7180</v>
      </c>
      <c r="FF406" s="72">
        <f t="shared" si="93"/>
        <v>36753</v>
      </c>
      <c r="FG406" t="s">
        <v>3517</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2737</v>
      </c>
      <c r="EV407" s="7" t="s">
        <v>1111</v>
      </c>
      <c r="EW407" s="7" t="s">
        <v>1802</v>
      </c>
      <c r="EX407" s="183" t="s">
        <v>1871</v>
      </c>
      <c r="EY407" s="314">
        <v>46177</v>
      </c>
      <c r="EZ407" s="314"/>
      <c r="FA407" s="183"/>
      <c r="FB407" s="314"/>
      <c r="FC407" s="7" t="s">
        <v>1130</v>
      </c>
      <c r="FD407" s="7" t="s">
        <v>3295</v>
      </c>
      <c r="FE407" s="7">
        <f t="shared" si="92"/>
        <v>1660</v>
      </c>
      <c r="FF407" s="72">
        <f t="shared" si="93"/>
        <v>4981</v>
      </c>
      <c r="FG407" t="s">
        <v>3517</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2738</v>
      </c>
      <c r="EV408" s="7" t="s">
        <v>1111</v>
      </c>
      <c r="EW408" s="7" t="s">
        <v>1802</v>
      </c>
      <c r="EX408" s="183" t="s">
        <v>1934</v>
      </c>
      <c r="EY408" s="314">
        <v>46178</v>
      </c>
      <c r="EZ408" s="314"/>
      <c r="FA408" s="183"/>
      <c r="FB408" s="314"/>
      <c r="FC408" s="7" t="s">
        <v>1130</v>
      </c>
      <c r="FD408" s="7" t="s">
        <v>3338</v>
      </c>
      <c r="FE408" s="7">
        <f t="shared" si="92"/>
        <v>3105</v>
      </c>
      <c r="FF408" s="72">
        <f t="shared" si="93"/>
        <v>9971</v>
      </c>
      <c r="FG408" t="s">
        <v>3517</v>
      </c>
      <c r="FH408">
        <v>461099946</v>
      </c>
    </row>
    <row r="409" spans="1:164" ht="17.25">
      <c r="A409" s="72">
        <v>464476115</v>
      </c>
      <c r="B409" s="304" t="s">
        <v>2093</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2739</v>
      </c>
      <c r="EV409" s="7" t="s">
        <v>1111</v>
      </c>
      <c r="EW409" s="7" t="s">
        <v>1807</v>
      </c>
      <c r="EX409" s="183" t="s">
        <v>1865</v>
      </c>
      <c r="EY409" s="314">
        <v>46188</v>
      </c>
      <c r="EZ409" s="314"/>
      <c r="FA409" s="183"/>
      <c r="FB409" s="314"/>
      <c r="FC409" s="7" t="s">
        <v>1130</v>
      </c>
      <c r="FD409" s="7" t="s">
        <v>3079</v>
      </c>
      <c r="FE409" s="7">
        <f t="shared" si="92"/>
        <v>4207</v>
      </c>
      <c r="FF409" s="72">
        <f t="shared" si="93"/>
        <v>8463</v>
      </c>
      <c r="FG409" t="s">
        <v>3517</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2740</v>
      </c>
      <c r="EV410" s="7" t="s">
        <v>1111</v>
      </c>
      <c r="EW410" s="7" t="s">
        <v>1976</v>
      </c>
      <c r="EX410" s="183" t="s">
        <v>1977</v>
      </c>
      <c r="EY410" s="314">
        <v>46179</v>
      </c>
      <c r="EZ410" s="314"/>
      <c r="FA410" s="183"/>
      <c r="FB410" s="314"/>
      <c r="FC410" s="7" t="s">
        <v>1130</v>
      </c>
      <c r="FD410" s="7" t="s">
        <v>3339</v>
      </c>
      <c r="FE410" s="7">
        <f t="shared" si="92"/>
        <v>4155</v>
      </c>
      <c r="FF410" s="72">
        <f t="shared" si="93"/>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2741</v>
      </c>
      <c r="EV411" s="7" t="s">
        <v>1111</v>
      </c>
      <c r="EW411" s="7" t="s">
        <v>1830</v>
      </c>
      <c r="EX411" s="183" t="s">
        <v>1891</v>
      </c>
      <c r="EY411" s="314">
        <v>46184</v>
      </c>
      <c r="EZ411" s="314"/>
      <c r="FA411" s="183"/>
      <c r="FB411" s="314"/>
      <c r="FC411" s="7" t="s">
        <v>1130</v>
      </c>
      <c r="FD411" s="7" t="s">
        <v>3340</v>
      </c>
      <c r="FE411" s="7">
        <f t="shared" si="92"/>
        <v>2926.45</v>
      </c>
      <c r="FF411" s="72">
        <f t="shared" si="93"/>
        <v>6255.45</v>
      </c>
      <c r="FG411" t="s">
        <v>3517</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3517</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2742</v>
      </c>
      <c r="EV413" s="7" t="s">
        <v>1111</v>
      </c>
      <c r="EW413" s="7" t="s">
        <v>1802</v>
      </c>
      <c r="EX413" s="183" t="s">
        <v>1978</v>
      </c>
      <c r="EY413" s="314">
        <v>46179</v>
      </c>
      <c r="EZ413" s="314"/>
      <c r="FA413" s="183"/>
      <c r="FB413" s="314"/>
      <c r="FC413" s="7" t="s">
        <v>1130</v>
      </c>
      <c r="FD413" s="7" t="s">
        <v>3341</v>
      </c>
      <c r="FE413" s="7">
        <f t="shared" si="92"/>
        <v>7687</v>
      </c>
      <c r="FF413" s="72">
        <f t="shared" si="93"/>
        <v>36259</v>
      </c>
      <c r="FG413" t="s">
        <v>3517</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2743</v>
      </c>
      <c r="EV414" s="7" t="s">
        <v>1111</v>
      </c>
      <c r="EW414" s="7" t="s">
        <v>1830</v>
      </c>
      <c r="EX414" s="183" t="s">
        <v>1954</v>
      </c>
      <c r="EY414" s="314">
        <v>46178</v>
      </c>
      <c r="EZ414" s="314"/>
      <c r="FA414" s="183"/>
      <c r="FB414" s="314"/>
      <c r="FC414" s="7" t="s">
        <v>1130</v>
      </c>
      <c r="FD414" s="7" t="s">
        <v>1239</v>
      </c>
      <c r="FE414" s="7">
        <f t="shared" si="92"/>
        <v>1528</v>
      </c>
      <c r="FF414" s="72">
        <f t="shared" si="93"/>
        <v>3089</v>
      </c>
      <c r="FG414" t="s">
        <v>3517</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2744</v>
      </c>
      <c r="EV415" s="7" t="s">
        <v>1111</v>
      </c>
      <c r="EW415" s="7" t="s">
        <v>1802</v>
      </c>
      <c r="EX415" s="183" t="s">
        <v>1979</v>
      </c>
      <c r="EY415" s="314">
        <v>46177</v>
      </c>
      <c r="EZ415" s="314"/>
      <c r="FA415" s="183"/>
      <c r="FB415" s="314"/>
      <c r="FC415" s="7" t="s">
        <v>1130</v>
      </c>
      <c r="FD415" s="7" t="s">
        <v>3142</v>
      </c>
      <c r="FE415" s="7">
        <f t="shared" si="92"/>
        <v>4846</v>
      </c>
      <c r="FF415" s="72">
        <f t="shared" si="93"/>
        <v>14482</v>
      </c>
      <c r="FG415" t="s">
        <v>3517</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2745</v>
      </c>
      <c r="EV416" s="7" t="s">
        <v>1111</v>
      </c>
      <c r="EW416" s="7" t="s">
        <v>1807</v>
      </c>
      <c r="EX416" s="183" t="s">
        <v>1816</v>
      </c>
      <c r="EY416" s="314">
        <v>46185</v>
      </c>
      <c r="EZ416" s="314"/>
      <c r="FA416" s="183"/>
      <c r="FB416" s="314"/>
      <c r="FC416" s="7" t="s">
        <v>1130</v>
      </c>
      <c r="FD416" s="7" t="s">
        <v>3342</v>
      </c>
      <c r="FE416" s="7">
        <f t="shared" si="92"/>
        <v>4083.5</v>
      </c>
      <c r="FF416" s="72">
        <f t="shared" si="93"/>
        <v>8192.5</v>
      </c>
      <c r="FG416" t="s">
        <v>3517</v>
      </c>
      <c r="FH416">
        <v>460587311</v>
      </c>
    </row>
    <row r="417" spans="1:164" ht="17.25">
      <c r="A417" s="72">
        <v>461361352</v>
      </c>
      <c r="B417" s="304" t="s">
        <v>2106</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2746</v>
      </c>
      <c r="EV417" s="7" t="s">
        <v>1111</v>
      </c>
      <c r="EW417" s="7" t="s">
        <v>1976</v>
      </c>
      <c r="EX417" s="183" t="s">
        <v>3601</v>
      </c>
      <c r="EY417" s="314">
        <v>46189</v>
      </c>
      <c r="EZ417" s="314"/>
      <c r="FA417" s="183"/>
      <c r="FB417" s="314"/>
      <c r="FC417" s="7" t="s">
        <v>1130</v>
      </c>
      <c r="FD417" s="7" t="s">
        <v>3268</v>
      </c>
      <c r="FE417" s="7">
        <f t="shared" si="92"/>
        <v>3279</v>
      </c>
      <c r="FF417" s="72">
        <f t="shared" si="93"/>
        <v>6558</v>
      </c>
      <c r="FG417" t="s">
        <v>3517</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2747</v>
      </c>
      <c r="EV418" s="7" t="s">
        <v>1111</v>
      </c>
      <c r="EW418" s="7" t="s">
        <v>1804</v>
      </c>
      <c r="EX418" s="183" t="s">
        <v>1812</v>
      </c>
      <c r="EY418" s="314">
        <v>46176</v>
      </c>
      <c r="EZ418" s="314"/>
      <c r="FA418" s="183"/>
      <c r="FB418" s="314"/>
      <c r="FC418" s="7" t="s">
        <v>1130</v>
      </c>
      <c r="FD418" s="7" t="s">
        <v>3141</v>
      </c>
      <c r="FE418" s="7">
        <f t="shared" si="92"/>
        <v>3253.24</v>
      </c>
      <c r="FF418" s="72">
        <f t="shared" si="93"/>
        <v>6537.24</v>
      </c>
      <c r="FG418" t="s">
        <v>3517</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2748</v>
      </c>
      <c r="EV419" s="7" t="s">
        <v>1111</v>
      </c>
      <c r="EW419" s="7" t="s">
        <v>1830</v>
      </c>
      <c r="EX419" s="183" t="s">
        <v>1898</v>
      </c>
      <c r="EY419" s="314">
        <v>46175</v>
      </c>
      <c r="EZ419" s="314"/>
      <c r="FA419" s="183"/>
      <c r="FB419" s="314"/>
      <c r="FC419" s="7" t="s">
        <v>1130</v>
      </c>
      <c r="FD419" s="7" t="s">
        <v>3343</v>
      </c>
      <c r="FE419" s="7">
        <f t="shared" si="92"/>
        <v>2100</v>
      </c>
      <c r="FF419" s="72">
        <f t="shared" si="93"/>
        <v>6301</v>
      </c>
      <c r="FG419" t="s">
        <v>3517</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2749</v>
      </c>
      <c r="EV420" s="7" t="s">
        <v>1111</v>
      </c>
      <c r="EW420" s="7" t="s">
        <v>1809</v>
      </c>
      <c r="EX420" s="183" t="s">
        <v>1810</v>
      </c>
      <c r="EY420" s="314">
        <v>46175</v>
      </c>
      <c r="EZ420" s="314"/>
      <c r="FA420" s="183"/>
      <c r="FB420" s="314"/>
      <c r="FC420" s="7" t="s">
        <v>1130</v>
      </c>
      <c r="FD420" s="7" t="s">
        <v>3344</v>
      </c>
      <c r="FE420" s="7">
        <f t="shared" si="92"/>
        <v>3060</v>
      </c>
      <c r="FF420" s="72">
        <f t="shared" si="93"/>
        <v>12745</v>
      </c>
      <c r="FG420" t="s">
        <v>3517</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2750</v>
      </c>
      <c r="EV421" s="7" t="s">
        <v>1111</v>
      </c>
      <c r="EW421" s="7" t="s">
        <v>1809</v>
      </c>
      <c r="EX421" s="183" t="s">
        <v>1961</v>
      </c>
      <c r="EY421" s="314">
        <v>46178</v>
      </c>
      <c r="EZ421" s="314"/>
      <c r="FA421" s="183"/>
      <c r="FB421" s="314"/>
      <c r="FC421" s="7" t="s">
        <v>1130</v>
      </c>
      <c r="FD421" s="7" t="s">
        <v>3345</v>
      </c>
      <c r="FE421" s="7">
        <f t="shared" si="92"/>
        <v>3512</v>
      </c>
      <c r="FF421" s="72">
        <f t="shared" si="93"/>
        <v>19936</v>
      </c>
      <c r="FG421" t="s">
        <v>3517</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2751</v>
      </c>
      <c r="EV422" s="7" t="s">
        <v>1111</v>
      </c>
      <c r="EW422" s="7" t="s">
        <v>1809</v>
      </c>
      <c r="EX422" s="183" t="s">
        <v>1890</v>
      </c>
      <c r="EY422" s="314">
        <v>46176</v>
      </c>
      <c r="EZ422" s="314"/>
      <c r="FA422" s="183"/>
      <c r="FB422" s="314"/>
      <c r="FC422" s="7" t="s">
        <v>1130</v>
      </c>
      <c r="FD422" s="7" t="s">
        <v>3346</v>
      </c>
      <c r="FE422" s="7">
        <f t="shared" si="92"/>
        <v>2396</v>
      </c>
      <c r="FF422" s="72">
        <f t="shared" si="93"/>
        <v>15835</v>
      </c>
      <c r="FG422" t="s">
        <v>3517</v>
      </c>
      <c r="FH422">
        <v>467003063</v>
      </c>
    </row>
    <row r="423" spans="1:164" ht="17.25">
      <c r="A423" s="72">
        <v>460384052</v>
      </c>
      <c r="B423" s="304" t="s">
        <v>2098</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2752</v>
      </c>
      <c r="EV423" s="7" t="s">
        <v>1111</v>
      </c>
      <c r="EW423" s="7" t="s">
        <v>1802</v>
      </c>
      <c r="EX423" s="183" t="s">
        <v>3602</v>
      </c>
      <c r="EY423" s="314">
        <v>46184</v>
      </c>
      <c r="EZ423" s="314"/>
      <c r="FA423" s="183"/>
      <c r="FB423" s="314"/>
      <c r="FC423" s="7" t="s">
        <v>1130</v>
      </c>
      <c r="FD423" s="7" t="s">
        <v>3215</v>
      </c>
      <c r="FE423" s="7">
        <f t="shared" si="92"/>
        <v>3901</v>
      </c>
      <c r="FF423" s="72">
        <f t="shared" si="93"/>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2753</v>
      </c>
      <c r="EV424" s="7" t="s">
        <v>1111</v>
      </c>
      <c r="EW424" s="7" t="s">
        <v>1830</v>
      </c>
      <c r="EX424" s="183" t="s">
        <v>1859</v>
      </c>
      <c r="EY424" s="314">
        <v>46186</v>
      </c>
      <c r="EZ424" s="314"/>
      <c r="FA424" s="183"/>
      <c r="FB424" s="314"/>
      <c r="FC424" s="7" t="s">
        <v>1130</v>
      </c>
      <c r="FD424" s="7" t="s">
        <v>3245</v>
      </c>
      <c r="FE424" s="7">
        <f t="shared" si="92"/>
        <v>3193</v>
      </c>
      <c r="FF424" s="72">
        <f t="shared" si="93"/>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3</v>
      </c>
      <c r="ES425" s="72">
        <f t="shared" si="91"/>
        <v>1</v>
      </c>
      <c r="ET425" s="72" t="s">
        <v>1120</v>
      </c>
      <c r="EU425" s="7" t="s">
        <v>2754</v>
      </c>
      <c r="EV425" s="7" t="s">
        <v>1111</v>
      </c>
      <c r="EW425" s="7" t="s">
        <v>1821</v>
      </c>
      <c r="EX425" s="183" t="s">
        <v>2032</v>
      </c>
      <c r="EY425" s="314">
        <v>46191</v>
      </c>
      <c r="EZ425" s="314"/>
      <c r="FA425" s="183"/>
      <c r="FB425" s="314"/>
      <c r="FC425" s="7" t="s">
        <v>1130</v>
      </c>
      <c r="FD425" s="7" t="s">
        <v>3347</v>
      </c>
      <c r="FE425" s="7">
        <f t="shared" si="92"/>
        <v>6877</v>
      </c>
      <c r="FF425" s="72">
        <f t="shared" si="93"/>
        <v>13732</v>
      </c>
      <c r="FG425" t="s">
        <v>3517</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3517</v>
      </c>
      <c r="FH426">
        <v>464782908</v>
      </c>
    </row>
    <row r="427" spans="1:164" ht="17.25">
      <c r="A427" s="72">
        <v>463200237</v>
      </c>
      <c r="B427" s="304" t="s">
        <v>2103</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3495</v>
      </c>
      <c r="EV427" s="7" t="s">
        <v>2465</v>
      </c>
      <c r="EW427" s="7" t="e">
        <v>#N/A</v>
      </c>
      <c r="EX427" s="183" t="e">
        <v>#N/A</v>
      </c>
      <c r="EY427" s="314" t="e">
        <v>#N/A</v>
      </c>
      <c r="EZ427" s="314"/>
      <c r="FA427" s="183"/>
      <c r="FB427" s="314"/>
      <c r="FC427" s="7" t="s">
        <v>1130</v>
      </c>
      <c r="FD427" s="7" t="s">
        <v>3348</v>
      </c>
      <c r="FE427" s="7">
        <f t="shared" si="92"/>
        <v>3501</v>
      </c>
      <c r="FF427" s="72">
        <f t="shared" si="93"/>
        <v>7092</v>
      </c>
      <c r="FG427" t="s">
        <v>3517</v>
      </c>
      <c r="FH427">
        <v>463200237</v>
      </c>
    </row>
    <row r="428" spans="1:164" ht="17.25">
      <c r="A428" s="72">
        <v>460564240</v>
      </c>
      <c r="B428" s="304" t="s">
        <v>2099</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2755</v>
      </c>
      <c r="EV428" s="7" t="s">
        <v>1111</v>
      </c>
      <c r="EW428" s="7" t="s">
        <v>1802</v>
      </c>
      <c r="EX428" s="183" t="s">
        <v>1978</v>
      </c>
      <c r="EY428" s="314">
        <v>46184</v>
      </c>
      <c r="EZ428" s="314"/>
      <c r="FA428" s="183"/>
      <c r="FB428" s="314"/>
      <c r="FC428" s="7" t="s">
        <v>1130</v>
      </c>
      <c r="FD428" s="7" t="s">
        <v>3197</v>
      </c>
      <c r="FE428" s="7">
        <f t="shared" si="92"/>
        <v>3883</v>
      </c>
      <c r="FF428" s="72">
        <f t="shared" si="93"/>
        <v>7819</v>
      </c>
      <c r="FG428" t="s">
        <v>3517</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2756</v>
      </c>
      <c r="EV429" s="7" t="s">
        <v>1111</v>
      </c>
      <c r="EW429" s="7" t="s">
        <v>1804</v>
      </c>
      <c r="EX429" s="183" t="s">
        <v>1935</v>
      </c>
      <c r="EY429" s="314">
        <v>46175</v>
      </c>
      <c r="EZ429" s="314"/>
      <c r="FA429" s="183"/>
      <c r="FB429" s="314"/>
      <c r="FC429" s="7" t="s">
        <v>1130</v>
      </c>
      <c r="FD429" s="7" t="s">
        <v>3349</v>
      </c>
      <c r="FE429" s="7">
        <f t="shared" si="92"/>
        <v>8997</v>
      </c>
      <c r="FF429" s="72">
        <f t="shared" si="93"/>
        <v>35582</v>
      </c>
      <c r="FG429" t="s">
        <v>3517</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2757</v>
      </c>
      <c r="EV430" s="7" t="s">
        <v>1111</v>
      </c>
      <c r="EW430" s="7" t="s">
        <v>1802</v>
      </c>
      <c r="EX430" s="183" t="s">
        <v>1980</v>
      </c>
      <c r="EY430" s="314">
        <v>46177</v>
      </c>
      <c r="EZ430" s="314"/>
      <c r="FA430" s="183"/>
      <c r="FB430" s="314"/>
      <c r="FC430" s="7" t="s">
        <v>1130</v>
      </c>
      <c r="FD430" s="7" t="s">
        <v>3079</v>
      </c>
      <c r="FE430" s="7">
        <f t="shared" si="92"/>
        <v>3065</v>
      </c>
      <c r="FF430" s="72">
        <f t="shared" si="93"/>
        <v>6145</v>
      </c>
      <c r="FG430" t="s">
        <v>3517</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2758</v>
      </c>
      <c r="EV432" s="7" t="s">
        <v>1111</v>
      </c>
      <c r="EW432" s="7" t="s">
        <v>1802</v>
      </c>
      <c r="EX432" s="183" t="s">
        <v>1934</v>
      </c>
      <c r="EY432" s="314">
        <v>46179</v>
      </c>
      <c r="EZ432" s="314"/>
      <c r="FA432" s="183"/>
      <c r="FB432" s="314"/>
      <c r="FC432" s="7" t="s">
        <v>1130</v>
      </c>
      <c r="FD432" s="7" t="s">
        <v>3120</v>
      </c>
      <c r="FE432" s="7">
        <f t="shared" si="92"/>
        <v>2523</v>
      </c>
      <c r="FF432" s="72">
        <f t="shared" si="93"/>
        <v>5944</v>
      </c>
      <c r="FG432" t="s">
        <v>3517</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2759</v>
      </c>
      <c r="EV433" s="7" t="s">
        <v>1111</v>
      </c>
      <c r="EW433" s="7" t="s">
        <v>1807</v>
      </c>
      <c r="EX433" s="183" t="s">
        <v>1816</v>
      </c>
      <c r="EY433" s="314">
        <v>46197</v>
      </c>
      <c r="EZ433" s="314"/>
      <c r="FA433" s="183"/>
      <c r="FB433" s="314"/>
      <c r="FC433" s="7" t="s">
        <v>1130</v>
      </c>
      <c r="FD433" s="7" t="s">
        <v>3350</v>
      </c>
      <c r="FE433" s="7">
        <f t="shared" si="92"/>
        <v>3017</v>
      </c>
      <c r="FF433" s="72">
        <f t="shared" si="93"/>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2760</v>
      </c>
      <c r="EV434" s="7" t="s">
        <v>1111</v>
      </c>
      <c r="EW434" s="7" t="s">
        <v>1802</v>
      </c>
      <c r="EX434" s="183" t="s">
        <v>1981</v>
      </c>
      <c r="EY434" s="314">
        <v>46181</v>
      </c>
      <c r="EZ434" s="314"/>
      <c r="FA434" s="183"/>
      <c r="FB434" s="314"/>
      <c r="FC434" s="7" t="s">
        <v>1130</v>
      </c>
      <c r="FD434" s="7" t="s">
        <v>3089</v>
      </c>
      <c r="FE434" s="7">
        <f t="shared" si="92"/>
        <v>3602</v>
      </c>
      <c r="FF434" s="72">
        <f t="shared" si="93"/>
        <v>7349</v>
      </c>
      <c r="FG434" t="s">
        <v>3517</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2761</v>
      </c>
      <c r="EV435" s="7" t="s">
        <v>1111</v>
      </c>
      <c r="EW435" s="7" t="s">
        <v>1830</v>
      </c>
      <c r="EX435" s="183" t="s">
        <v>1891</v>
      </c>
      <c r="EY435" s="314">
        <v>46176</v>
      </c>
      <c r="EZ435" s="314"/>
      <c r="FA435" s="183"/>
      <c r="FB435" s="314"/>
      <c r="FC435" s="7" t="s">
        <v>1130</v>
      </c>
      <c r="FD435" s="7" t="s">
        <v>3351</v>
      </c>
      <c r="FE435" s="7">
        <f t="shared" si="92"/>
        <v>3997</v>
      </c>
      <c r="FF435" s="72">
        <f t="shared" si="93"/>
        <v>11689</v>
      </c>
      <c r="FG435" t="s">
        <v>3517</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2762</v>
      </c>
      <c r="EV436" s="7" t="s">
        <v>1111</v>
      </c>
      <c r="EW436" s="7" t="s">
        <v>1809</v>
      </c>
      <c r="EX436" s="183" t="s">
        <v>1982</v>
      </c>
      <c r="EY436" s="314">
        <v>46178</v>
      </c>
      <c r="EZ436" s="314"/>
      <c r="FA436" s="183"/>
      <c r="FB436" s="314"/>
      <c r="FC436" s="7" t="s">
        <v>1130</v>
      </c>
      <c r="FD436" s="7" t="s">
        <v>3352</v>
      </c>
      <c r="FE436" s="7">
        <f t="shared" si="92"/>
        <v>3364</v>
      </c>
      <c r="FF436" s="72">
        <f t="shared" si="93"/>
        <v>18164</v>
      </c>
      <c r="FG436" t="s">
        <v>3517</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2763</v>
      </c>
      <c r="EV437" s="7" t="s">
        <v>1111</v>
      </c>
      <c r="EW437" s="7" t="s">
        <v>1809</v>
      </c>
      <c r="EX437" s="183" t="s">
        <v>1983</v>
      </c>
      <c r="EY437" s="314">
        <v>46178</v>
      </c>
      <c r="EZ437" s="314"/>
      <c r="FA437" s="183"/>
      <c r="FB437" s="314"/>
      <c r="FC437" s="7" t="s">
        <v>1130</v>
      </c>
      <c r="FD437" s="7" t="s">
        <v>3085</v>
      </c>
      <c r="FE437" s="7">
        <f t="shared" si="92"/>
        <v>456</v>
      </c>
      <c r="FF437" s="72">
        <f t="shared" si="93"/>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3517</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2764</v>
      </c>
      <c r="EV439" s="7" t="s">
        <v>1111</v>
      </c>
      <c r="EW439" s="7" t="e">
        <v>#N/A</v>
      </c>
      <c r="EX439" s="183" t="e">
        <v>#N/A</v>
      </c>
      <c r="EY439" s="314" t="e">
        <v>#N/A</v>
      </c>
      <c r="EZ439" s="314"/>
      <c r="FA439" s="183"/>
      <c r="FB439" s="314"/>
      <c r="FC439" s="7" t="s">
        <v>1130</v>
      </c>
      <c r="FD439" s="7" t="s">
        <v>3162</v>
      </c>
      <c r="FE439" s="7">
        <f t="shared" si="92"/>
        <v>3870</v>
      </c>
      <c r="FF439" s="72">
        <f t="shared" si="93"/>
        <v>15018</v>
      </c>
      <c r="FG439" t="s">
        <v>3518</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2765</v>
      </c>
      <c r="EV440" s="7" t="s">
        <v>1111</v>
      </c>
      <c r="EW440" s="7" t="s">
        <v>1802</v>
      </c>
      <c r="EX440" s="183" t="s">
        <v>1984</v>
      </c>
      <c r="EY440" s="314">
        <v>46176</v>
      </c>
      <c r="EZ440" s="314"/>
      <c r="FA440" s="183"/>
      <c r="FB440" s="314"/>
      <c r="FC440" s="7" t="s">
        <v>1130</v>
      </c>
      <c r="FD440" s="7" t="s">
        <v>3353</v>
      </c>
      <c r="FE440" s="7">
        <f t="shared" si="92"/>
        <v>2679</v>
      </c>
      <c r="FF440" s="72">
        <f t="shared" si="93"/>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2766</v>
      </c>
      <c r="EV441" s="7" t="s">
        <v>1111</v>
      </c>
      <c r="EW441" s="7" t="s">
        <v>1821</v>
      </c>
      <c r="EX441" s="183" t="s">
        <v>1971</v>
      </c>
      <c r="EY441" s="314">
        <v>46178</v>
      </c>
      <c r="EZ441" s="314"/>
      <c r="FA441" s="183"/>
      <c r="FB441" s="314"/>
      <c r="FC441" s="7" t="s">
        <v>1130</v>
      </c>
      <c r="FD441" s="7" t="s">
        <v>3354</v>
      </c>
      <c r="FE441" s="7">
        <f t="shared" si="92"/>
        <v>-9808.0099999999948</v>
      </c>
      <c r="FF441" s="72">
        <f t="shared" si="93"/>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2767</v>
      </c>
      <c r="EV442" s="7" t="s">
        <v>1111</v>
      </c>
      <c r="EW442" s="7" t="s">
        <v>1804</v>
      </c>
      <c r="EX442" s="183" t="s">
        <v>1812</v>
      </c>
      <c r="EY442" s="314">
        <v>46177</v>
      </c>
      <c r="EZ442" s="314"/>
      <c r="FA442" s="183"/>
      <c r="FB442" s="314"/>
      <c r="FC442" s="7" t="s">
        <v>1130</v>
      </c>
      <c r="FD442" s="7" t="s">
        <v>3310</v>
      </c>
      <c r="FE442" s="7">
        <f t="shared" si="92"/>
        <v>3301</v>
      </c>
      <c r="FF442" s="72">
        <f t="shared" si="93"/>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1</v>
      </c>
      <c r="ES443" s="72">
        <f t="shared" si="91"/>
        <v>1</v>
      </c>
      <c r="ET443" s="72" t="s">
        <v>1118</v>
      </c>
      <c r="EU443" s="7" t="s">
        <v>2768</v>
      </c>
      <c r="EV443" s="7" t="s">
        <v>1111</v>
      </c>
      <c r="EW443" s="7" t="e">
        <v>#N/A</v>
      </c>
      <c r="EX443" s="183" t="e">
        <v>#N/A</v>
      </c>
      <c r="EY443" s="314" t="e">
        <v>#N/A</v>
      </c>
      <c r="EZ443" s="314"/>
      <c r="FA443" s="183"/>
      <c r="FB443" s="314"/>
      <c r="FC443" s="7" t="s">
        <v>1130</v>
      </c>
      <c r="FD443" s="7" t="s">
        <v>3355</v>
      </c>
      <c r="FE443" s="7">
        <f t="shared" si="92"/>
        <v>3612</v>
      </c>
      <c r="FF443" s="72">
        <f t="shared" si="93"/>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2769</v>
      </c>
      <c r="EV444" s="7" t="s">
        <v>1111</v>
      </c>
      <c r="EW444" s="7" t="s">
        <v>1807</v>
      </c>
      <c r="EX444" s="183" t="s">
        <v>1846</v>
      </c>
      <c r="EY444" s="314">
        <v>46186</v>
      </c>
      <c r="EZ444" s="314"/>
      <c r="FA444" s="183"/>
      <c r="FB444" s="314"/>
      <c r="FC444" s="7" t="s">
        <v>1130</v>
      </c>
      <c r="FD444" s="7" t="s">
        <v>3356</v>
      </c>
      <c r="FE444" s="7">
        <f t="shared" si="92"/>
        <v>3145.78</v>
      </c>
      <c r="FF444" s="72">
        <f t="shared" si="93"/>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9"/>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3518</v>
      </c>
      <c r="FH445">
        <v>460234987</v>
      </c>
    </row>
    <row r="446" spans="1:164" ht="17.25">
      <c r="A446" s="72">
        <v>464448758</v>
      </c>
      <c r="B446" s="304" t="s">
        <v>2101</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2770</v>
      </c>
      <c r="EV446" s="7" t="s">
        <v>1111</v>
      </c>
      <c r="EW446" s="7" t="s">
        <v>1809</v>
      </c>
      <c r="EX446" s="183" t="s">
        <v>1852</v>
      </c>
      <c r="EY446" s="314">
        <v>46184</v>
      </c>
      <c r="EZ446" s="314"/>
      <c r="FA446" s="183"/>
      <c r="FB446" s="314"/>
      <c r="FC446" s="7" t="s">
        <v>1130</v>
      </c>
      <c r="FD446" s="7" t="s">
        <v>3118</v>
      </c>
      <c r="FE446" s="7">
        <f t="shared" si="92"/>
        <v>3544</v>
      </c>
      <c r="FF446" s="72">
        <f t="shared" si="93"/>
        <v>7088</v>
      </c>
      <c r="FG446" t="s">
        <v>3517</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2771</v>
      </c>
      <c r="EV447" s="7" t="s">
        <v>1111</v>
      </c>
      <c r="EW447" s="7" t="s">
        <v>1802</v>
      </c>
      <c r="EX447" s="183" t="s">
        <v>1896</v>
      </c>
      <c r="EY447" s="314">
        <v>46179</v>
      </c>
      <c r="EZ447" s="314"/>
      <c r="FA447" s="183"/>
      <c r="FB447" s="314"/>
      <c r="FC447" s="7" t="s">
        <v>1130</v>
      </c>
      <c r="FD447" s="7" t="s">
        <v>3357</v>
      </c>
      <c r="FE447" s="7">
        <f t="shared" si="92"/>
        <v>11817</v>
      </c>
      <c r="FF447" s="72">
        <f t="shared" si="93"/>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92"/>
        <v>2865</v>
      </c>
      <c r="FF448" s="72">
        <f t="shared" si="93"/>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6">IF((J449+R449)&lt;=I449+R449,(J449+R449),((I449-(I449*(M449+1)-(I449+J449)))+R449))</f>
        <v>3576</v>
      </c>
      <c r="FF449" s="72">
        <f t="shared" ref="FF449:FF512" si="107">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2774</v>
      </c>
      <c r="EV450" s="7" t="s">
        <v>1111</v>
      </c>
      <c r="EW450" s="7" t="s">
        <v>1802</v>
      </c>
      <c r="EX450" s="183" t="s">
        <v>1985</v>
      </c>
      <c r="EY450" s="314">
        <v>46179</v>
      </c>
      <c r="EZ450" s="314"/>
      <c r="FA450" s="183"/>
      <c r="FB450" s="314"/>
      <c r="FC450" s="7" t="s">
        <v>1130</v>
      </c>
      <c r="FD450" s="7" t="s">
        <v>3360</v>
      </c>
      <c r="FE450" s="7">
        <f t="shared" si="106"/>
        <v>3482</v>
      </c>
      <c r="FF450" s="72">
        <f t="shared" si="107"/>
        <v>6976</v>
      </c>
      <c r="FG450" t="s">
        <v>3517</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2775</v>
      </c>
      <c r="EV451" s="7" t="s">
        <v>1111</v>
      </c>
      <c r="EW451" s="7" t="s">
        <v>1830</v>
      </c>
      <c r="EX451" s="183" t="s">
        <v>1986</v>
      </c>
      <c r="EY451" s="314">
        <v>46177</v>
      </c>
      <c r="EZ451" s="314"/>
      <c r="FA451" s="183"/>
      <c r="FB451" s="314"/>
      <c r="FC451" s="7" t="s">
        <v>1130</v>
      </c>
      <c r="FD451" s="7" t="s">
        <v>3361</v>
      </c>
      <c r="FE451" s="7">
        <f t="shared" si="106"/>
        <v>493</v>
      </c>
      <c r="FF451" s="72">
        <f t="shared" si="107"/>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2776</v>
      </c>
      <c r="EV452" s="7" t="s">
        <v>1111</v>
      </c>
      <c r="EW452" s="7" t="s">
        <v>1821</v>
      </c>
      <c r="EX452" s="183" t="s">
        <v>1821</v>
      </c>
      <c r="EY452" s="314">
        <v>46190</v>
      </c>
      <c r="EZ452" s="314"/>
      <c r="FA452" s="183"/>
      <c r="FB452" s="314"/>
      <c r="FC452" s="7" t="s">
        <v>1130</v>
      </c>
      <c r="FD452" s="7" t="s">
        <v>3362</v>
      </c>
      <c r="FE452" s="7">
        <f t="shared" si="106"/>
        <v>2996</v>
      </c>
      <c r="FF452" s="72">
        <f t="shared" si="107"/>
        <v>6504</v>
      </c>
      <c r="FG452" t="s">
        <v>3517</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2777</v>
      </c>
      <c r="EV453" s="7" t="s">
        <v>1111</v>
      </c>
      <c r="EW453" s="7" t="s">
        <v>1802</v>
      </c>
      <c r="EX453" s="183" t="s">
        <v>1987</v>
      </c>
      <c r="EY453" s="314">
        <v>46177</v>
      </c>
      <c r="EZ453" s="314"/>
      <c r="FA453" s="183"/>
      <c r="FB453" s="314"/>
      <c r="FC453" s="7" t="s">
        <v>1130</v>
      </c>
      <c r="FD453" s="7" t="s">
        <v>3363</v>
      </c>
      <c r="FE453" s="7">
        <f t="shared" si="106"/>
        <v>3135</v>
      </c>
      <c r="FF453" s="72">
        <f t="shared" si="107"/>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2778</v>
      </c>
      <c r="EV454" s="7" t="s">
        <v>1111</v>
      </c>
      <c r="EW454" s="7" t="s">
        <v>1802</v>
      </c>
      <c r="EX454" s="183" t="s">
        <v>1871</v>
      </c>
      <c r="EY454" s="314">
        <v>46183</v>
      </c>
      <c r="EZ454" s="314"/>
      <c r="FA454" s="183"/>
      <c r="FB454" s="314"/>
      <c r="FC454" s="7" t="s">
        <v>1130</v>
      </c>
      <c r="FD454" s="7" t="s">
        <v>3364</v>
      </c>
      <c r="FE454" s="7">
        <f t="shared" si="106"/>
        <v>5884</v>
      </c>
      <c r="FF454" s="72">
        <f t="shared" si="107"/>
        <v>11912</v>
      </c>
      <c r="FG454" t="s">
        <v>3517</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2779</v>
      </c>
      <c r="EV455" s="7" t="s">
        <v>1111</v>
      </c>
      <c r="EW455" s="7" t="s">
        <v>1807</v>
      </c>
      <c r="EX455" s="183" t="s">
        <v>1816</v>
      </c>
      <c r="EY455" s="314">
        <v>46197</v>
      </c>
      <c r="EZ455" s="314"/>
      <c r="FA455" s="183"/>
      <c r="FB455" s="314"/>
      <c r="FC455" s="7" t="s">
        <v>1130</v>
      </c>
      <c r="FD455" s="7" t="s">
        <v>3365</v>
      </c>
      <c r="FE455" s="7">
        <f t="shared" si="106"/>
        <v>3581</v>
      </c>
      <c r="FF455" s="72">
        <f t="shared" si="107"/>
        <v>10487</v>
      </c>
      <c r="FG455" t="s">
        <v>3517</v>
      </c>
      <c r="FH455">
        <v>460051993</v>
      </c>
    </row>
    <row r="456" spans="1:164" ht="17.25">
      <c r="A456" s="72">
        <v>461546516</v>
      </c>
      <c r="B456" s="304" t="s">
        <v>2107</v>
      </c>
      <c r="C456" s="72"/>
      <c r="D456" s="72"/>
      <c r="E456" s="72"/>
      <c r="F456" s="72"/>
      <c r="G456" s="307"/>
      <c r="H456" s="307"/>
      <c r="I456" s="72">
        <v>2660</v>
      </c>
      <c r="J456" s="72">
        <v>2657</v>
      </c>
      <c r="K456" s="258">
        <f t="shared" si="99"/>
        <v>2701</v>
      </c>
      <c r="L456" s="258">
        <f t="shared" si="100"/>
        <v>5406</v>
      </c>
      <c r="M456" s="308">
        <v>1</v>
      </c>
      <c r="N456" s="339"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2780</v>
      </c>
      <c r="EV456" s="7" t="s">
        <v>1111</v>
      </c>
      <c r="EW456" s="7" t="s">
        <v>1807</v>
      </c>
      <c r="EX456" s="183" t="s">
        <v>1816</v>
      </c>
      <c r="EY456" s="314">
        <v>46193</v>
      </c>
      <c r="EZ456" s="314"/>
      <c r="FA456" s="183"/>
      <c r="FB456" s="314"/>
      <c r="FC456" s="7" t="s">
        <v>1130</v>
      </c>
      <c r="FD456" s="7" t="s">
        <v>3366</v>
      </c>
      <c r="FE456" s="7">
        <f t="shared" si="106"/>
        <v>2701</v>
      </c>
      <c r="FF456" s="72">
        <f t="shared" si="107"/>
        <v>5406</v>
      </c>
      <c r="FG456" t="s">
        <v>3517</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2781</v>
      </c>
      <c r="EV457" s="7" t="s">
        <v>1111</v>
      </c>
      <c r="EW457" s="7" t="s">
        <v>1809</v>
      </c>
      <c r="EX457" s="183" t="s">
        <v>1890</v>
      </c>
      <c r="EY457" s="314">
        <v>46177</v>
      </c>
      <c r="EZ457" s="314"/>
      <c r="FA457" s="183"/>
      <c r="FB457" s="314"/>
      <c r="FC457" s="7" t="s">
        <v>1130</v>
      </c>
      <c r="FD457" s="7" t="s">
        <v>3367</v>
      </c>
      <c r="FE457" s="7">
        <f t="shared" si="106"/>
        <v>3012</v>
      </c>
      <c r="FF457" s="72">
        <f t="shared" si="107"/>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2782</v>
      </c>
      <c r="EV458" s="7" t="s">
        <v>1111</v>
      </c>
      <c r="EW458" s="7" t="s">
        <v>1807</v>
      </c>
      <c r="EX458" s="183" t="s">
        <v>1988</v>
      </c>
      <c r="EY458" s="314">
        <v>46183</v>
      </c>
      <c r="EZ458" s="314"/>
      <c r="FA458" s="183"/>
      <c r="FB458" s="314"/>
      <c r="FC458" s="7" t="s">
        <v>1130</v>
      </c>
      <c r="FD458" s="7" t="s">
        <v>3289</v>
      </c>
      <c r="FE458" s="7">
        <f t="shared" si="106"/>
        <v>52</v>
      </c>
      <c r="FF458" s="72">
        <f t="shared" si="107"/>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2783</v>
      </c>
      <c r="EV459" s="7" t="s">
        <v>1111</v>
      </c>
      <c r="EW459" s="7" t="s">
        <v>1821</v>
      </c>
      <c r="EX459" s="183" t="s">
        <v>1971</v>
      </c>
      <c r="EY459" s="314">
        <v>46179</v>
      </c>
      <c r="EZ459" s="314"/>
      <c r="FA459" s="183"/>
      <c r="FB459" s="314"/>
      <c r="FC459" s="7" t="s">
        <v>1130</v>
      </c>
      <c r="FD459" s="7" t="s">
        <v>3368</v>
      </c>
      <c r="FE459" s="7">
        <f t="shared" si="106"/>
        <v>4877</v>
      </c>
      <c r="FF459" s="72">
        <f t="shared" si="107"/>
        <v>23196</v>
      </c>
      <c r="FG459" t="s">
        <v>3517</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2784</v>
      </c>
      <c r="EV460" s="7" t="s">
        <v>1111</v>
      </c>
      <c r="EW460" s="7" t="s">
        <v>1830</v>
      </c>
      <c r="EX460" s="183" t="s">
        <v>1989</v>
      </c>
      <c r="EY460" s="314">
        <v>46181</v>
      </c>
      <c r="EZ460" s="314"/>
      <c r="FA460" s="183"/>
      <c r="FB460" s="314"/>
      <c r="FC460" s="7" t="s">
        <v>1130</v>
      </c>
      <c r="FD460" s="7" t="s">
        <v>3342</v>
      </c>
      <c r="FE460" s="7">
        <f t="shared" si="106"/>
        <v>3299</v>
      </c>
      <c r="FF460" s="72">
        <f t="shared" si="107"/>
        <v>6676</v>
      </c>
      <c r="FG460" t="s">
        <v>3517</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2785</v>
      </c>
      <c r="EV461" s="7" t="s">
        <v>1111</v>
      </c>
      <c r="EW461" s="7" t="s">
        <v>1802</v>
      </c>
      <c r="EX461" s="183" t="s">
        <v>1990</v>
      </c>
      <c r="EY461" s="314">
        <v>46180</v>
      </c>
      <c r="EZ461" s="314"/>
      <c r="FA461" s="183"/>
      <c r="FB461" s="314"/>
      <c r="FC461" s="7" t="s">
        <v>1130</v>
      </c>
      <c r="FD461" s="7" t="s">
        <v>3369</v>
      </c>
      <c r="FE461" s="7">
        <f t="shared" si="106"/>
        <v>3305</v>
      </c>
      <c r="FF461" s="72">
        <f t="shared" si="107"/>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2786</v>
      </c>
      <c r="EV462" s="7" t="s">
        <v>1111</v>
      </c>
      <c r="EW462" s="7" t="s">
        <v>1821</v>
      </c>
      <c r="EX462" s="183" t="s">
        <v>1821</v>
      </c>
      <c r="EY462" s="314">
        <v>46187</v>
      </c>
      <c r="EZ462" s="314"/>
      <c r="FA462" s="183"/>
      <c r="FB462" s="314"/>
      <c r="FC462" s="7" t="s">
        <v>1130</v>
      </c>
      <c r="FD462" s="7" t="s">
        <v>3370</v>
      </c>
      <c r="FE462" s="7">
        <f t="shared" si="106"/>
        <v>44</v>
      </c>
      <c r="FF462" s="72">
        <f t="shared" si="107"/>
        <v>2975</v>
      </c>
      <c r="FG462" t="s">
        <v>3517</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2787</v>
      </c>
      <c r="EV463" s="7" t="s">
        <v>1111</v>
      </c>
      <c r="EW463" s="7" t="s">
        <v>1802</v>
      </c>
      <c r="EX463" s="183" t="s">
        <v>1803</v>
      </c>
      <c r="EY463" s="314">
        <v>46178</v>
      </c>
      <c r="EZ463" s="314"/>
      <c r="FA463" s="183"/>
      <c r="FB463" s="314"/>
      <c r="FC463" s="7" t="s">
        <v>1130</v>
      </c>
      <c r="FD463" s="7" t="s">
        <v>3371</v>
      </c>
      <c r="FE463" s="7">
        <f t="shared" si="106"/>
        <v>3768</v>
      </c>
      <c r="FF463" s="72">
        <f t="shared" si="107"/>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2788</v>
      </c>
      <c r="EV464" s="7" t="s">
        <v>1111</v>
      </c>
      <c r="EW464" s="7" t="s">
        <v>1809</v>
      </c>
      <c r="EX464" s="183" t="s">
        <v>1961</v>
      </c>
      <c r="EY464" s="314">
        <v>46179</v>
      </c>
      <c r="EZ464" s="314"/>
      <c r="FA464" s="183"/>
      <c r="FB464" s="314"/>
      <c r="FC464" s="7" t="s">
        <v>1130</v>
      </c>
      <c r="FD464" s="7" t="s">
        <v>3372</v>
      </c>
      <c r="FE464" s="7">
        <f t="shared" si="106"/>
        <v>707</v>
      </c>
      <c r="FF464" s="72">
        <f t="shared" si="107"/>
        <v>11749</v>
      </c>
      <c r="FG464" t="s">
        <v>3517</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2789</v>
      </c>
      <c r="EV465" s="7" t="s">
        <v>1111</v>
      </c>
      <c r="EW465" s="7" t="s">
        <v>1807</v>
      </c>
      <c r="EX465" s="183" t="s">
        <v>1816</v>
      </c>
      <c r="EY465" s="314">
        <v>46202</v>
      </c>
      <c r="EZ465" s="314"/>
      <c r="FA465" s="183"/>
      <c r="FB465" s="314"/>
      <c r="FC465" s="7" t="s">
        <v>1130</v>
      </c>
      <c r="FD465" s="7" t="s">
        <v>3064</v>
      </c>
      <c r="FE465" s="7">
        <f t="shared" si="106"/>
        <v>2351</v>
      </c>
      <c r="FF465" s="72">
        <f t="shared" si="107"/>
        <v>5243</v>
      </c>
      <c r="FG465" t="s">
        <v>3517</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2790</v>
      </c>
      <c r="EV466" s="7" t="s">
        <v>1111</v>
      </c>
      <c r="EW466" s="7" t="s">
        <v>1802</v>
      </c>
      <c r="EX466" s="183" t="s">
        <v>1991</v>
      </c>
      <c r="EY466" s="314">
        <v>46177</v>
      </c>
      <c r="EZ466" s="314"/>
      <c r="FA466" s="183"/>
      <c r="FB466" s="314"/>
      <c r="FC466" s="7" t="s">
        <v>1130</v>
      </c>
      <c r="FD466" s="7" t="s">
        <v>3373</v>
      </c>
      <c r="FE466" s="7">
        <f t="shared" si="106"/>
        <v>3038.6800000000003</v>
      </c>
      <c r="FF466" s="72">
        <f t="shared" si="107"/>
        <v>17450.68</v>
      </c>
      <c r="FG466" t="s">
        <v>3517</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2791</v>
      </c>
      <c r="EV467" s="7" t="s">
        <v>1111</v>
      </c>
      <c r="EW467" s="7" t="s">
        <v>1807</v>
      </c>
      <c r="EX467" s="183" t="s">
        <v>1992</v>
      </c>
      <c r="EY467" s="314">
        <v>46193</v>
      </c>
      <c r="EZ467" s="314"/>
      <c r="FA467" s="183"/>
      <c r="FB467" s="314"/>
      <c r="FC467" s="7" t="s">
        <v>1130</v>
      </c>
      <c r="FD467" s="7" t="s">
        <v>3353</v>
      </c>
      <c r="FE467" s="7">
        <f t="shared" si="106"/>
        <v>3758</v>
      </c>
      <c r="FF467" s="72">
        <f t="shared" si="107"/>
        <v>7520</v>
      </c>
      <c r="FG467" t="s">
        <v>3517</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2792</v>
      </c>
      <c r="EV468" s="7" t="s">
        <v>1111</v>
      </c>
      <c r="EW468" s="7" t="s">
        <v>1832</v>
      </c>
      <c r="EX468" s="183" t="s">
        <v>1993</v>
      </c>
      <c r="EY468" s="314">
        <v>46177</v>
      </c>
      <c r="EZ468" s="314"/>
      <c r="FA468" s="183"/>
      <c r="FB468" s="314"/>
      <c r="FC468" s="7" t="s">
        <v>1130</v>
      </c>
      <c r="FD468" s="7" t="s">
        <v>3374</v>
      </c>
      <c r="FE468" s="7">
        <f t="shared" si="106"/>
        <v>2968</v>
      </c>
      <c r="FF468" s="72">
        <f t="shared" si="107"/>
        <v>18866</v>
      </c>
      <c r="FG468" t="s">
        <v>3517</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3517</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2793</v>
      </c>
      <c r="EV470" s="7" t="s">
        <v>1111</v>
      </c>
      <c r="EW470" s="7" t="s">
        <v>1804</v>
      </c>
      <c r="EX470" s="183" t="s">
        <v>1874</v>
      </c>
      <c r="EY470" s="314">
        <v>46177</v>
      </c>
      <c r="EZ470" s="314"/>
      <c r="FA470" s="183"/>
      <c r="FB470" s="314"/>
      <c r="FC470" s="7" t="s">
        <v>1130</v>
      </c>
      <c r="FD470" s="7" t="s">
        <v>3375</v>
      </c>
      <c r="FE470" s="7">
        <f t="shared" si="106"/>
        <v>5179</v>
      </c>
      <c r="FF470" s="72">
        <f t="shared" si="107"/>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2794</v>
      </c>
      <c r="EV471" s="7" t="s">
        <v>1111</v>
      </c>
      <c r="EW471" s="7" t="s">
        <v>1807</v>
      </c>
      <c r="EX471" s="183" t="s">
        <v>1994</v>
      </c>
      <c r="EY471" s="314">
        <v>46193</v>
      </c>
      <c r="EZ471" s="314"/>
      <c r="FA471" s="183"/>
      <c r="FB471" s="314"/>
      <c r="FC471" s="7" t="s">
        <v>1130</v>
      </c>
      <c r="FD471" s="7" t="s">
        <v>3376</v>
      </c>
      <c r="FE471" s="7">
        <f t="shared" si="106"/>
        <v>2282</v>
      </c>
      <c r="FF471" s="72">
        <f t="shared" si="107"/>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2795</v>
      </c>
      <c r="EV472" s="7" t="s">
        <v>1111</v>
      </c>
      <c r="EW472" s="7" t="s">
        <v>1807</v>
      </c>
      <c r="EX472" s="183" t="s">
        <v>1816</v>
      </c>
      <c r="EY472" s="314">
        <v>46198</v>
      </c>
      <c r="EZ472" s="314"/>
      <c r="FA472" s="183"/>
      <c r="FB472" s="314"/>
      <c r="FC472" s="7" t="s">
        <v>1130</v>
      </c>
      <c r="FD472" s="7" t="s">
        <v>3377</v>
      </c>
      <c r="FE472" s="7">
        <f t="shared" si="106"/>
        <v>3116</v>
      </c>
      <c r="FF472" s="72">
        <f t="shared" si="107"/>
        <v>6239</v>
      </c>
      <c r="FG472" t="s">
        <v>3517</v>
      </c>
      <c r="FH472">
        <v>460696847</v>
      </c>
    </row>
    <row r="473" spans="1:164" ht="17.25">
      <c r="A473" s="72">
        <v>460639769</v>
      </c>
      <c r="B473" s="304" t="s">
        <v>402</v>
      </c>
      <c r="C473" s="72" t="s">
        <v>1778</v>
      </c>
      <c r="D473" s="72" t="s">
        <v>3499</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2796</v>
      </c>
      <c r="EV473" s="7" t="s">
        <v>1111</v>
      </c>
      <c r="EW473" s="7" t="s">
        <v>1807</v>
      </c>
      <c r="EX473" s="183" t="s">
        <v>1816</v>
      </c>
      <c r="EY473" s="314">
        <v>46191</v>
      </c>
      <c r="EZ473" s="314"/>
      <c r="FA473" s="183"/>
      <c r="FB473" s="314"/>
      <c r="FC473" s="7" t="s">
        <v>1130</v>
      </c>
      <c r="FD473" s="7" t="s">
        <v>3167</v>
      </c>
      <c r="FE473" s="7">
        <f t="shared" si="106"/>
        <v>3075</v>
      </c>
      <c r="FF473" s="72">
        <f t="shared" si="107"/>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2797</v>
      </c>
      <c r="EV474" s="7" t="s">
        <v>1111</v>
      </c>
      <c r="EW474" s="7" t="s">
        <v>1802</v>
      </c>
      <c r="EX474" s="183" t="s">
        <v>1984</v>
      </c>
      <c r="EY474" s="314">
        <v>46177</v>
      </c>
      <c r="EZ474" s="314"/>
      <c r="FA474" s="183"/>
      <c r="FB474" s="314"/>
      <c r="FC474" s="7" t="s">
        <v>1130</v>
      </c>
      <c r="FD474" s="7" t="s">
        <v>3378</v>
      </c>
      <c r="FE474" s="7">
        <f t="shared" si="106"/>
        <v>4931</v>
      </c>
      <c r="FF474" s="72">
        <f t="shared" si="107"/>
        <v>26401</v>
      </c>
      <c r="FG474" t="s">
        <v>3517</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2798</v>
      </c>
      <c r="EV475" s="7" t="s">
        <v>1111</v>
      </c>
      <c r="EW475" s="7" t="s">
        <v>1830</v>
      </c>
      <c r="EX475" s="183" t="s">
        <v>1859</v>
      </c>
      <c r="EY475" s="314">
        <v>46181</v>
      </c>
      <c r="EZ475" s="314"/>
      <c r="FA475" s="183"/>
      <c r="FB475" s="314"/>
      <c r="FC475" s="7" t="s">
        <v>1130</v>
      </c>
      <c r="FD475" s="7" t="s">
        <v>3348</v>
      </c>
      <c r="FE475" s="7">
        <f t="shared" si="106"/>
        <v>2810</v>
      </c>
      <c r="FF475" s="72">
        <f t="shared" si="107"/>
        <v>5924</v>
      </c>
      <c r="FG475" t="s">
        <v>3517</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2799</v>
      </c>
      <c r="EV476" s="7" t="s">
        <v>1111</v>
      </c>
      <c r="EW476" s="7" t="s">
        <v>1804</v>
      </c>
      <c r="EX476" s="183" t="s">
        <v>1812</v>
      </c>
      <c r="EY476" s="314">
        <v>46177</v>
      </c>
      <c r="EZ476" s="314"/>
      <c r="FA476" s="183"/>
      <c r="FB476" s="314"/>
      <c r="FC476" s="7" t="s">
        <v>1130</v>
      </c>
      <c r="FD476" s="7" t="s">
        <v>3379</v>
      </c>
      <c r="FE476" s="7">
        <f t="shared" si="106"/>
        <v>4336</v>
      </c>
      <c r="FF476" s="72">
        <f t="shared" si="107"/>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2800</v>
      </c>
      <c r="EV477" s="7" t="s">
        <v>1111</v>
      </c>
      <c r="EW477" s="7" t="s">
        <v>1807</v>
      </c>
      <c r="EX477" s="183" t="s">
        <v>3604</v>
      </c>
      <c r="EY477" s="314">
        <v>46184</v>
      </c>
      <c r="EZ477" s="314"/>
      <c r="FA477" s="183"/>
      <c r="FB477" s="314"/>
      <c r="FC477" s="7" t="s">
        <v>1130</v>
      </c>
      <c r="FD477" s="7" t="s">
        <v>3380</v>
      </c>
      <c r="FE477" s="7">
        <f t="shared" si="106"/>
        <v>3468</v>
      </c>
      <c r="FF477" s="72">
        <f t="shared" si="107"/>
        <v>6982</v>
      </c>
      <c r="FG477" t="s">
        <v>3517</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2801</v>
      </c>
      <c r="EV478" s="7" t="s">
        <v>1111</v>
      </c>
      <c r="EW478" s="7" t="s">
        <v>1809</v>
      </c>
      <c r="EX478" s="183" t="s">
        <v>1995</v>
      </c>
      <c r="EY478" s="314">
        <v>46181</v>
      </c>
      <c r="EZ478" s="314"/>
      <c r="FA478" s="183"/>
      <c r="FB478" s="314"/>
      <c r="FC478" s="7" t="s">
        <v>1130</v>
      </c>
      <c r="FD478" s="7" t="s">
        <v>3381</v>
      </c>
      <c r="FE478" s="7">
        <f t="shared" si="106"/>
        <v>4701</v>
      </c>
      <c r="FF478" s="72">
        <f t="shared" si="107"/>
        <v>26733</v>
      </c>
      <c r="FG478" t="s">
        <v>3517</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2802</v>
      </c>
      <c r="EV479" s="7" t="s">
        <v>1111</v>
      </c>
      <c r="EW479" s="7" t="s">
        <v>1830</v>
      </c>
      <c r="EX479" s="183" t="s">
        <v>1859</v>
      </c>
      <c r="EY479" s="314">
        <v>46175</v>
      </c>
      <c r="EZ479" s="314"/>
      <c r="FA479" s="183"/>
      <c r="FB479" s="314"/>
      <c r="FC479" s="7" t="s">
        <v>1130</v>
      </c>
      <c r="FD479" s="7" t="s">
        <v>3382</v>
      </c>
      <c r="FE479" s="7">
        <f t="shared" si="106"/>
        <v>3606</v>
      </c>
      <c r="FF479" s="72">
        <f t="shared" si="107"/>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2803</v>
      </c>
      <c r="EV480" s="7" t="s">
        <v>1111</v>
      </c>
      <c r="EW480" s="7" t="s">
        <v>1807</v>
      </c>
      <c r="EX480" s="183" t="s">
        <v>1819</v>
      </c>
      <c r="EY480" s="314">
        <v>46181</v>
      </c>
      <c r="EZ480" s="314"/>
      <c r="FA480" s="183"/>
      <c r="FB480" s="314"/>
      <c r="FC480" s="7" t="s">
        <v>1130</v>
      </c>
      <c r="FD480" s="7" t="s">
        <v>3182</v>
      </c>
      <c r="FE480" s="7">
        <f t="shared" si="106"/>
        <v>873</v>
      </c>
      <c r="FF480" s="72">
        <f t="shared" si="107"/>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2804</v>
      </c>
      <c r="EV481" s="7" t="s">
        <v>1111</v>
      </c>
      <c r="EW481" s="7" t="s">
        <v>1821</v>
      </c>
      <c r="EX481" s="183" t="s">
        <v>1821</v>
      </c>
      <c r="EY481" s="314">
        <v>46179</v>
      </c>
      <c r="EZ481" s="314"/>
      <c r="FA481" s="183"/>
      <c r="FB481" s="314"/>
      <c r="FC481" s="7" t="s">
        <v>1130</v>
      </c>
      <c r="FD481" s="7" t="s">
        <v>3251</v>
      </c>
      <c r="FE481" s="7">
        <f t="shared" si="106"/>
        <v>3362</v>
      </c>
      <c r="FF481" s="72">
        <f t="shared" si="107"/>
        <v>6767</v>
      </c>
      <c r="FG481" t="s">
        <v>3517</v>
      </c>
      <c r="FH481">
        <v>464230553</v>
      </c>
    </row>
    <row r="482" spans="1:164" ht="17.25">
      <c r="A482" s="72">
        <v>460543663</v>
      </c>
      <c r="B482" s="304" t="s">
        <v>2133</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2805</v>
      </c>
      <c r="EV482" s="7" t="s">
        <v>1111</v>
      </c>
      <c r="EW482" s="7" t="s">
        <v>1830</v>
      </c>
      <c r="EX482" s="183" t="s">
        <v>3605</v>
      </c>
      <c r="EY482" s="314">
        <v>46190</v>
      </c>
      <c r="EZ482" s="314"/>
      <c r="FA482" s="183"/>
      <c r="FB482" s="314"/>
      <c r="FC482" s="7" t="s">
        <v>1130</v>
      </c>
      <c r="FD482" s="7" t="s">
        <v>3383</v>
      </c>
      <c r="FE482" s="7">
        <f t="shared" si="106"/>
        <v>2969</v>
      </c>
      <c r="FF482" s="72">
        <f t="shared" si="107"/>
        <v>6000</v>
      </c>
      <c r="FG482" t="s">
        <v>3518</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2806</v>
      </c>
      <c r="EV483" s="7" t="s">
        <v>1111</v>
      </c>
      <c r="EW483" s="7" t="s">
        <v>1807</v>
      </c>
      <c r="EX483" s="183" t="s">
        <v>1996</v>
      </c>
      <c r="EY483" s="314">
        <v>46183</v>
      </c>
      <c r="EZ483" s="314"/>
      <c r="FA483" s="183"/>
      <c r="FB483" s="314"/>
      <c r="FC483" s="7" t="s">
        <v>1130</v>
      </c>
      <c r="FD483" s="7" t="s">
        <v>3384</v>
      </c>
      <c r="FE483" s="7">
        <f t="shared" si="106"/>
        <v>3624</v>
      </c>
      <c r="FF483" s="72">
        <f t="shared" si="107"/>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2807</v>
      </c>
      <c r="EV484" s="7" t="s">
        <v>1111</v>
      </c>
      <c r="EW484" s="7" t="s">
        <v>1821</v>
      </c>
      <c r="EX484" s="183" t="s">
        <v>1821</v>
      </c>
      <c r="EY484" s="314">
        <v>46184</v>
      </c>
      <c r="EZ484" s="314"/>
      <c r="FA484" s="183"/>
      <c r="FB484" s="314"/>
      <c r="FC484" s="7" t="s">
        <v>1130</v>
      </c>
      <c r="FD484" s="7" t="s">
        <v>3238</v>
      </c>
      <c r="FE484" s="7">
        <f t="shared" si="106"/>
        <v>2450</v>
      </c>
      <c r="FF484" s="72">
        <f t="shared" si="107"/>
        <v>5424</v>
      </c>
      <c r="FG484" t="s">
        <v>3517</v>
      </c>
      <c r="FH484">
        <v>460591015</v>
      </c>
    </row>
    <row r="485" spans="1:164" ht="17.25">
      <c r="A485" s="72">
        <v>463788352</v>
      </c>
      <c r="B485" s="304" t="s">
        <v>2173</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2808</v>
      </c>
      <c r="EV485" s="7" t="s">
        <v>1111</v>
      </c>
      <c r="EW485" s="7" t="s">
        <v>1809</v>
      </c>
      <c r="EX485" s="183" t="s">
        <v>1852</v>
      </c>
      <c r="EY485" s="314">
        <v>46184</v>
      </c>
      <c r="EZ485" s="314"/>
      <c r="FA485" s="183"/>
      <c r="FB485" s="314"/>
      <c r="FC485" s="7" t="s">
        <v>1130</v>
      </c>
      <c r="FD485" s="7" t="s">
        <v>3295</v>
      </c>
      <c r="FE485" s="7">
        <f t="shared" si="106"/>
        <v>4925</v>
      </c>
      <c r="FF485" s="72">
        <f t="shared" si="107"/>
        <v>9932</v>
      </c>
      <c r="FG485" t="s">
        <v>3517</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2809</v>
      </c>
      <c r="EV486" s="7" t="s">
        <v>1111</v>
      </c>
      <c r="EW486" s="7" t="s">
        <v>1804</v>
      </c>
      <c r="EX486" s="183" t="s">
        <v>1812</v>
      </c>
      <c r="EY486" s="314">
        <v>46178</v>
      </c>
      <c r="EZ486" s="314"/>
      <c r="FA486" s="183"/>
      <c r="FB486" s="314"/>
      <c r="FC486" s="7" t="s">
        <v>1130</v>
      </c>
      <c r="FD486" s="7" t="s">
        <v>3275</v>
      </c>
      <c r="FE486" s="7">
        <f t="shared" si="106"/>
        <v>94</v>
      </c>
      <c r="FF486" s="72">
        <f t="shared" si="107"/>
        <v>27093</v>
      </c>
      <c r="FG486" t="s">
        <v>3517</v>
      </c>
      <c r="FH486">
        <v>460198610</v>
      </c>
    </row>
    <row r="487" spans="1:164" ht="17.25">
      <c r="A487" s="72">
        <v>460405924</v>
      </c>
      <c r="B487" s="304" t="s">
        <v>2174</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2810</v>
      </c>
      <c r="EV487" s="7" t="s">
        <v>1111</v>
      </c>
      <c r="EW487" s="7" t="s">
        <v>1830</v>
      </c>
      <c r="EX487" s="183" t="s">
        <v>1891</v>
      </c>
      <c r="EY487" s="314">
        <v>46184</v>
      </c>
      <c r="EZ487" s="314"/>
      <c r="FA487" s="183"/>
      <c r="FB487" s="314"/>
      <c r="FC487" s="7" t="s">
        <v>1130</v>
      </c>
      <c r="FD487" s="7" t="s">
        <v>3343</v>
      </c>
      <c r="FE487" s="7">
        <f t="shared" si="106"/>
        <v>2843</v>
      </c>
      <c r="FF487" s="72">
        <f t="shared" si="107"/>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2811</v>
      </c>
      <c r="EV488" s="7" t="s">
        <v>1111</v>
      </c>
      <c r="EW488" s="7" t="s">
        <v>1849</v>
      </c>
      <c r="EX488" s="183" t="s">
        <v>1997</v>
      </c>
      <c r="EY488" s="314">
        <v>46181</v>
      </c>
      <c r="EZ488" s="314"/>
      <c r="FA488" s="183"/>
      <c r="FB488" s="314"/>
      <c r="FC488" s="7" t="s">
        <v>3554</v>
      </c>
      <c r="FD488" s="7" t="s">
        <v>3365</v>
      </c>
      <c r="FE488" s="7">
        <f t="shared" si="106"/>
        <v>9716</v>
      </c>
      <c r="FF488" s="72">
        <f t="shared" si="107"/>
        <v>28904</v>
      </c>
      <c r="FG488" t="s">
        <v>3517</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2812</v>
      </c>
      <c r="EV489" s="7" t="s">
        <v>1111</v>
      </c>
      <c r="EW489" s="7" t="s">
        <v>1804</v>
      </c>
      <c r="EX489" s="183" t="s">
        <v>1810</v>
      </c>
      <c r="EY489" s="314">
        <v>46177</v>
      </c>
      <c r="EZ489" s="314"/>
      <c r="FA489" s="183"/>
      <c r="FB489" s="314"/>
      <c r="FC489" s="7" t="s">
        <v>1130</v>
      </c>
      <c r="FD489" s="7" t="s">
        <v>3371</v>
      </c>
      <c r="FE489" s="7">
        <f t="shared" si="106"/>
        <v>4728</v>
      </c>
      <c r="FF489" s="72">
        <f t="shared" si="107"/>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2813</v>
      </c>
      <c r="EV490" s="7" t="s">
        <v>1111</v>
      </c>
      <c r="EW490" s="7" t="s">
        <v>1821</v>
      </c>
      <c r="EX490" s="183" t="s">
        <v>1821</v>
      </c>
      <c r="EY490" s="314">
        <v>46190</v>
      </c>
      <c r="EZ490" s="314"/>
      <c r="FA490" s="183"/>
      <c r="FB490" s="314"/>
      <c r="FC490" s="7" t="s">
        <v>1130</v>
      </c>
      <c r="FD490" s="7" t="s">
        <v>3342</v>
      </c>
      <c r="FE490" s="7">
        <f t="shared" si="106"/>
        <v>4899</v>
      </c>
      <c r="FF490" s="72">
        <f t="shared" si="107"/>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3517</v>
      </c>
      <c r="FH491">
        <v>460557225</v>
      </c>
    </row>
    <row r="492" spans="1:164" ht="17.25">
      <c r="A492" s="72">
        <v>461898596</v>
      </c>
      <c r="B492" s="304" t="s">
        <v>2086</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2814</v>
      </c>
      <c r="EV492" s="7" t="s">
        <v>1111</v>
      </c>
      <c r="EW492" s="7" t="s">
        <v>1809</v>
      </c>
      <c r="EX492" s="183" t="s">
        <v>2023</v>
      </c>
      <c r="EY492" s="314">
        <v>46185</v>
      </c>
      <c r="EZ492" s="314"/>
      <c r="FA492" s="183"/>
      <c r="FB492" s="314"/>
      <c r="FC492" s="7" t="s">
        <v>1130</v>
      </c>
      <c r="FD492" s="7" t="s">
        <v>3385</v>
      </c>
      <c r="FE492" s="7">
        <f t="shared" si="106"/>
        <v>3499</v>
      </c>
      <c r="FF492" s="72">
        <f t="shared" si="107"/>
        <v>11527</v>
      </c>
      <c r="FG492" t="s">
        <v>3517</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2815</v>
      </c>
      <c r="EV493" s="7" t="s">
        <v>1111</v>
      </c>
      <c r="EW493" s="7" t="s">
        <v>1809</v>
      </c>
      <c r="EX493" s="183" t="s">
        <v>1913</v>
      </c>
      <c r="EY493" s="314">
        <v>46176</v>
      </c>
      <c r="EZ493" s="314"/>
      <c r="FA493" s="183"/>
      <c r="FB493" s="314"/>
      <c r="FC493" s="7" t="s">
        <v>1130</v>
      </c>
      <c r="FD493" s="7" t="s">
        <v>3386</v>
      </c>
      <c r="FE493" s="7">
        <f t="shared" si="106"/>
        <v>608</v>
      </c>
      <c r="FF493" s="72">
        <f t="shared" si="107"/>
        <v>16284</v>
      </c>
      <c r="FG493" t="s">
        <v>3517</v>
      </c>
      <c r="FH493">
        <v>459021769</v>
      </c>
    </row>
    <row r="494" spans="1:164" ht="17.25">
      <c r="A494" s="72">
        <v>459691612</v>
      </c>
      <c r="B494" s="304" t="s">
        <v>2075</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2816</v>
      </c>
      <c r="EV494" s="7" t="s">
        <v>1111</v>
      </c>
      <c r="EW494" s="7" t="s">
        <v>1802</v>
      </c>
      <c r="EX494" s="183" t="s">
        <v>1980</v>
      </c>
      <c r="EY494" s="314">
        <v>46184</v>
      </c>
      <c r="EZ494" s="314"/>
      <c r="FA494" s="183"/>
      <c r="FB494" s="314"/>
      <c r="FC494" s="7" t="s">
        <v>1130</v>
      </c>
      <c r="FD494" s="7" t="s">
        <v>3387</v>
      </c>
      <c r="FE494" s="7">
        <f t="shared" si="106"/>
        <v>3813</v>
      </c>
      <c r="FF494" s="72">
        <f t="shared" si="107"/>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2817</v>
      </c>
      <c r="EV495" s="7" t="s">
        <v>1111</v>
      </c>
      <c r="EW495" s="7" t="s">
        <v>1849</v>
      </c>
      <c r="EX495" s="183" t="s">
        <v>1997</v>
      </c>
      <c r="EY495" s="314">
        <v>46178</v>
      </c>
      <c r="EZ495" s="314"/>
      <c r="FA495" s="183"/>
      <c r="FB495" s="314"/>
      <c r="FC495" s="7" t="s">
        <v>1130</v>
      </c>
      <c r="FD495" s="7" t="s">
        <v>3328</v>
      </c>
      <c r="FE495" s="7">
        <f t="shared" si="106"/>
        <v>3450</v>
      </c>
      <c r="FF495" s="72">
        <f t="shared" si="107"/>
        <v>7393</v>
      </c>
      <c r="FG495" t="s">
        <v>3517</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2818</v>
      </c>
      <c r="EV496" s="7" t="s">
        <v>1111</v>
      </c>
      <c r="EW496" s="7" t="s">
        <v>1802</v>
      </c>
      <c r="EX496" s="183" t="s">
        <v>1838</v>
      </c>
      <c r="EY496" s="314">
        <v>46179</v>
      </c>
      <c r="EZ496" s="314"/>
      <c r="FA496" s="183"/>
      <c r="FB496" s="314"/>
      <c r="FC496" s="7" t="s">
        <v>1130</v>
      </c>
      <c r="FD496" s="7" t="s">
        <v>3118</v>
      </c>
      <c r="FE496" s="7">
        <f t="shared" si="106"/>
        <v>2296</v>
      </c>
      <c r="FF496" s="72">
        <f t="shared" si="107"/>
        <v>4764</v>
      </c>
      <c r="FG496" t="s">
        <v>3517</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2819</v>
      </c>
      <c r="EV497" s="7" t="s">
        <v>1111</v>
      </c>
      <c r="EW497" s="7" t="s">
        <v>1830</v>
      </c>
      <c r="EX497" s="183" t="s">
        <v>1898</v>
      </c>
      <c r="EY497" s="314">
        <v>46181</v>
      </c>
      <c r="EZ497" s="314"/>
      <c r="FA497" s="183"/>
      <c r="FB497" s="314"/>
      <c r="FC497" s="7" t="s">
        <v>1130</v>
      </c>
      <c r="FD497" s="7" t="s">
        <v>3388</v>
      </c>
      <c r="FE497" s="7">
        <f t="shared" si="106"/>
        <v>4726</v>
      </c>
      <c r="FF497" s="72">
        <f t="shared" si="107"/>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2820</v>
      </c>
      <c r="EV498" s="7" t="s">
        <v>1111</v>
      </c>
      <c r="EW498" s="7" t="s">
        <v>1802</v>
      </c>
      <c r="EX498" s="183" t="s">
        <v>1838</v>
      </c>
      <c r="EY498" s="314">
        <v>46177</v>
      </c>
      <c r="EZ498" s="314"/>
      <c r="FA498" s="183"/>
      <c r="FB498" s="314"/>
      <c r="FC498" s="7" t="s">
        <v>1130</v>
      </c>
      <c r="FD498" s="7" t="s">
        <v>3389</v>
      </c>
      <c r="FE498" s="7">
        <f t="shared" si="106"/>
        <v>2949.99</v>
      </c>
      <c r="FF498" s="72">
        <f t="shared" si="107"/>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2821</v>
      </c>
      <c r="EV499" s="7" t="s">
        <v>1111</v>
      </c>
      <c r="EW499" s="7" t="s">
        <v>1830</v>
      </c>
      <c r="EX499" s="183" t="s">
        <v>1954</v>
      </c>
      <c r="EY499" s="314">
        <v>46181</v>
      </c>
      <c r="EZ499" s="314"/>
      <c r="FA499" s="183"/>
      <c r="FB499" s="314"/>
      <c r="FC499" s="7" t="s">
        <v>1130</v>
      </c>
      <c r="FD499" s="7" t="s">
        <v>3213</v>
      </c>
      <c r="FE499" s="7">
        <f t="shared" si="106"/>
        <v>3406</v>
      </c>
      <c r="FF499" s="72">
        <f t="shared" si="107"/>
        <v>7114</v>
      </c>
      <c r="FG499" t="s">
        <v>3517</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2822</v>
      </c>
      <c r="EV500" s="7" t="s">
        <v>1111</v>
      </c>
      <c r="EW500" s="7" t="s">
        <v>1807</v>
      </c>
      <c r="EX500" s="183" t="s">
        <v>1998</v>
      </c>
      <c r="EY500" s="314">
        <v>46183</v>
      </c>
      <c r="EZ500" s="314"/>
      <c r="FA500" s="183"/>
      <c r="FB500" s="314"/>
      <c r="FC500" s="7" t="s">
        <v>1130</v>
      </c>
      <c r="FD500" s="7" t="s">
        <v>3390</v>
      </c>
      <c r="FE500" s="7">
        <f t="shared" si="106"/>
        <v>509</v>
      </c>
      <c r="FF500" s="72">
        <f t="shared" si="107"/>
        <v>9470</v>
      </c>
      <c r="FG500" t="s">
        <v>3517</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2823</v>
      </c>
      <c r="EV501" s="7" t="s">
        <v>1111</v>
      </c>
      <c r="EW501" s="7" t="s">
        <v>1809</v>
      </c>
      <c r="EX501" s="183" t="s">
        <v>1999</v>
      </c>
      <c r="EY501" s="314">
        <v>46178</v>
      </c>
      <c r="EZ501" s="314"/>
      <c r="FA501" s="183"/>
      <c r="FB501" s="314"/>
      <c r="FC501" s="7" t="s">
        <v>1130</v>
      </c>
      <c r="FD501" s="7" t="s">
        <v>3391</v>
      </c>
      <c r="FE501" s="7">
        <f t="shared" si="106"/>
        <v>866</v>
      </c>
      <c r="FF501" s="72">
        <f t="shared" si="107"/>
        <v>23954</v>
      </c>
      <c r="FG501" t="s">
        <v>3517</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2824</v>
      </c>
      <c r="EV502" s="7" t="s">
        <v>1111</v>
      </c>
      <c r="EW502" s="7" t="s">
        <v>1802</v>
      </c>
      <c r="EX502" s="183" t="s">
        <v>2000</v>
      </c>
      <c r="EY502" s="314">
        <v>46179</v>
      </c>
      <c r="EZ502" s="314"/>
      <c r="FA502" s="183"/>
      <c r="FB502" s="314"/>
      <c r="FC502" s="7" t="s">
        <v>1130</v>
      </c>
      <c r="FD502" s="7" t="s">
        <v>3172</v>
      </c>
      <c r="FE502" s="7">
        <f t="shared" si="106"/>
        <v>3072</v>
      </c>
      <c r="FF502" s="72">
        <f t="shared" si="107"/>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2825</v>
      </c>
      <c r="EV503" s="7" t="s">
        <v>1111</v>
      </c>
      <c r="EW503" s="7" t="s">
        <v>1802</v>
      </c>
      <c r="EX503" s="183" t="s">
        <v>1842</v>
      </c>
      <c r="EY503" s="314">
        <v>46177</v>
      </c>
      <c r="EZ503" s="314"/>
      <c r="FA503" s="183"/>
      <c r="FB503" s="314"/>
      <c r="FC503" s="7" t="s">
        <v>1130</v>
      </c>
      <c r="FD503" s="7" t="s">
        <v>3092</v>
      </c>
      <c r="FE503" s="7">
        <f t="shared" si="106"/>
        <v>41</v>
      </c>
      <c r="FF503" s="72">
        <f t="shared" si="107"/>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2826</v>
      </c>
      <c r="EV504" s="7" t="s">
        <v>1111</v>
      </c>
      <c r="EW504" s="7" t="s">
        <v>1802</v>
      </c>
      <c r="EX504" s="183" t="s">
        <v>3606</v>
      </c>
      <c r="EY504" s="314">
        <v>46184</v>
      </c>
      <c r="EZ504" s="314"/>
      <c r="FA504" s="183"/>
      <c r="FB504" s="314"/>
      <c r="FC504" s="7" t="s">
        <v>1130</v>
      </c>
      <c r="FD504" s="7" t="s">
        <v>3285</v>
      </c>
      <c r="FE504" s="7">
        <f t="shared" si="106"/>
        <v>5815</v>
      </c>
      <c r="FF504" s="72">
        <f t="shared" si="107"/>
        <v>11702</v>
      </c>
      <c r="FG504" t="s">
        <v>3517</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3517</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2827</v>
      </c>
      <c r="EV507" s="7" t="s">
        <v>1111</v>
      </c>
      <c r="EW507" s="7" t="s">
        <v>1802</v>
      </c>
      <c r="EX507" s="183" t="s">
        <v>2001</v>
      </c>
      <c r="EY507" s="314">
        <v>46177</v>
      </c>
      <c r="EZ507" s="314"/>
      <c r="FA507" s="183"/>
      <c r="FB507" s="314"/>
      <c r="FC507" s="7" t="s">
        <v>1130</v>
      </c>
      <c r="FD507" s="7" t="s">
        <v>3392</v>
      </c>
      <c r="FE507" s="7">
        <f t="shared" si="106"/>
        <v>3361</v>
      </c>
      <c r="FF507" s="72">
        <f t="shared" si="107"/>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2828</v>
      </c>
      <c r="EV508" s="7" t="s">
        <v>1111</v>
      </c>
      <c r="EW508" s="7" t="s">
        <v>1809</v>
      </c>
      <c r="EX508" s="183" t="s">
        <v>3607</v>
      </c>
      <c r="EY508" s="314">
        <v>46185</v>
      </c>
      <c r="EZ508" s="314"/>
      <c r="FA508" s="183"/>
      <c r="FB508" s="314"/>
      <c r="FC508" s="7" t="s">
        <v>1130</v>
      </c>
      <c r="FD508" s="7" t="s">
        <v>3393</v>
      </c>
      <c r="FE508" s="7">
        <f t="shared" si="106"/>
        <v>3796</v>
      </c>
      <c r="FF508" s="72">
        <f t="shared" si="107"/>
        <v>8248</v>
      </c>
      <c r="FG508" t="s">
        <v>3517</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2829</v>
      </c>
      <c r="EV509" s="7" t="s">
        <v>1111</v>
      </c>
      <c r="EW509" s="7" t="s">
        <v>1802</v>
      </c>
      <c r="EX509" s="183" t="s">
        <v>1842</v>
      </c>
      <c r="EY509" s="314">
        <v>46178</v>
      </c>
      <c r="EZ509" s="314"/>
      <c r="FA509" s="183"/>
      <c r="FB509" s="314"/>
      <c r="FC509" s="7" t="s">
        <v>1130</v>
      </c>
      <c r="FD509" s="7" t="s">
        <v>3394</v>
      </c>
      <c r="FE509" s="7">
        <f t="shared" si="106"/>
        <v>322.64999999999964</v>
      </c>
      <c r="FF509" s="72">
        <f t="shared" si="107"/>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2830</v>
      </c>
      <c r="EV510" s="7" t="s">
        <v>1111</v>
      </c>
      <c r="EW510" s="7" t="s">
        <v>1807</v>
      </c>
      <c r="EX510" s="183" t="s">
        <v>1819</v>
      </c>
      <c r="EY510" s="314">
        <v>46182</v>
      </c>
      <c r="EZ510" s="314"/>
      <c r="FA510" s="183"/>
      <c r="FB510" s="314"/>
      <c r="FC510" s="7" t="s">
        <v>1130</v>
      </c>
      <c r="FD510" s="7" t="s">
        <v>3285</v>
      </c>
      <c r="FE510" s="7">
        <f t="shared" si="106"/>
        <v>2284</v>
      </c>
      <c r="FF510" s="72">
        <f t="shared" si="107"/>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2831</v>
      </c>
      <c r="EV511" s="7" t="s">
        <v>1111</v>
      </c>
      <c r="EW511" s="7" t="s">
        <v>1807</v>
      </c>
      <c r="EX511" s="183" t="s">
        <v>1816</v>
      </c>
      <c r="EY511" s="314">
        <v>46201</v>
      </c>
      <c r="EZ511" s="314"/>
      <c r="FA511" s="183"/>
      <c r="FB511" s="314"/>
      <c r="FC511" s="7" t="s">
        <v>1130</v>
      </c>
      <c r="FD511" s="7" t="s">
        <v>3395</v>
      </c>
      <c r="FE511" s="7">
        <f t="shared" si="106"/>
        <v>2303</v>
      </c>
      <c r="FF511" s="72">
        <f t="shared" si="107"/>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14"/>
        <v>2307</v>
      </c>
      <c r="L512" s="258">
        <f t="shared" ref="L512:L575" si="115">FF512-E512</f>
        <v>-317</v>
      </c>
      <c r="M512" s="308">
        <v>1</v>
      </c>
      <c r="N512" s="72" t="s">
        <v>1283</v>
      </c>
      <c r="O512" s="72" t="s">
        <v>1282</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6"/>
        <v>2307</v>
      </c>
      <c r="FF512" s="72">
        <f t="shared" si="107"/>
        <v>4823</v>
      </c>
      <c r="FG512" t="s">
        <v>3517</v>
      </c>
      <c r="FH512">
        <v>135586566</v>
      </c>
    </row>
    <row r="513" spans="1:164" ht="17.25">
      <c r="A513" s="72">
        <v>463022170</v>
      </c>
      <c r="B513" s="304" t="s">
        <v>2175</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20">IF((J513+R513)&lt;=I513+R513,(J513+R513),((I513-(I513*(M513+1)-(I513+J513)))+R513))</f>
        <v>5887</v>
      </c>
      <c r="FF513" s="72">
        <f t="shared" ref="FF513:FF576" si="121">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7"/>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2834</v>
      </c>
      <c r="EV514" s="7" t="s">
        <v>1111</v>
      </c>
      <c r="EW514" s="7" t="s">
        <v>1821</v>
      </c>
      <c r="EX514" s="183" t="s">
        <v>1821</v>
      </c>
      <c r="EY514" s="314">
        <v>46184</v>
      </c>
      <c r="EZ514" s="314"/>
      <c r="FA514" s="183"/>
      <c r="FB514" s="314"/>
      <c r="FC514" s="7" t="s">
        <v>1130</v>
      </c>
      <c r="FD514" s="7" t="s">
        <v>3380</v>
      </c>
      <c r="FE514" s="7">
        <f t="shared" si="120"/>
        <v>2845</v>
      </c>
      <c r="FF514" s="72">
        <f t="shared" si="121"/>
        <v>5736</v>
      </c>
      <c r="FG514" t="s">
        <v>3517</v>
      </c>
      <c r="FH514">
        <v>460138753</v>
      </c>
    </row>
    <row r="515" spans="1:164" ht="17.25">
      <c r="A515" s="72">
        <v>466394730</v>
      </c>
      <c r="B515" s="304" t="s">
        <v>2154</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2835</v>
      </c>
      <c r="EV515" s="7" t="s">
        <v>1111</v>
      </c>
      <c r="EW515" s="7" t="s">
        <v>1809</v>
      </c>
      <c r="EX515" s="183" t="s">
        <v>1939</v>
      </c>
      <c r="EY515" s="314">
        <v>46184</v>
      </c>
      <c r="EZ515" s="314"/>
      <c r="FA515" s="183"/>
      <c r="FB515" s="314"/>
      <c r="FC515" s="7" t="s">
        <v>1130</v>
      </c>
      <c r="FD515" s="7" t="s">
        <v>3180</v>
      </c>
      <c r="FE515" s="7">
        <f t="shared" si="120"/>
        <v>5561</v>
      </c>
      <c r="FF515" s="72">
        <f t="shared" si="121"/>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2836</v>
      </c>
      <c r="EV516" s="7" t="s">
        <v>1111</v>
      </c>
      <c r="EW516" s="7" t="s">
        <v>1807</v>
      </c>
      <c r="EX516" s="183" t="s">
        <v>3608</v>
      </c>
      <c r="EY516" s="314">
        <v>46184</v>
      </c>
      <c r="EZ516" s="314"/>
      <c r="FA516" s="183"/>
      <c r="FB516" s="314"/>
      <c r="FC516" s="7" t="s">
        <v>1130</v>
      </c>
      <c r="FD516" s="7" t="s">
        <v>3323</v>
      </c>
      <c r="FE516" s="7">
        <f t="shared" si="120"/>
        <v>3406</v>
      </c>
      <c r="FF516" s="72">
        <f t="shared" si="121"/>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2837</v>
      </c>
      <c r="EV517" s="7" t="s">
        <v>1111</v>
      </c>
      <c r="EW517" s="7" t="s">
        <v>1802</v>
      </c>
      <c r="EX517" s="183" t="s">
        <v>2002</v>
      </c>
      <c r="EY517" s="314">
        <v>46182</v>
      </c>
      <c r="EZ517" s="314"/>
      <c r="FA517" s="183"/>
      <c r="FB517" s="314"/>
      <c r="FC517" s="7" t="s">
        <v>1130</v>
      </c>
      <c r="FD517" s="7" t="s">
        <v>3162</v>
      </c>
      <c r="FE517" s="7">
        <f t="shared" si="120"/>
        <v>3712</v>
      </c>
      <c r="FF517" s="72">
        <f t="shared" si="121"/>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3517</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2838</v>
      </c>
      <c r="EV519" s="7" t="s">
        <v>1111</v>
      </c>
      <c r="EW519" s="7" t="s">
        <v>1802</v>
      </c>
      <c r="EX519" s="183" t="s">
        <v>1823</v>
      </c>
      <c r="EY519" s="314">
        <v>46177</v>
      </c>
      <c r="EZ519" s="314"/>
      <c r="FA519" s="183"/>
      <c r="FB519" s="314"/>
      <c r="FC519" s="7" t="s">
        <v>1130</v>
      </c>
      <c r="FD519" s="7" t="s">
        <v>3397</v>
      </c>
      <c r="FE519" s="7">
        <f t="shared" si="120"/>
        <v>-29384.809999999998</v>
      </c>
      <c r="FF519" s="72">
        <f t="shared" si="121"/>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2839</v>
      </c>
      <c r="EV520" s="7" t="s">
        <v>1111</v>
      </c>
      <c r="EW520" s="7" t="s">
        <v>1832</v>
      </c>
      <c r="EX520" s="183" t="s">
        <v>1993</v>
      </c>
      <c r="EY520" s="314">
        <v>46177</v>
      </c>
      <c r="EZ520" s="314"/>
      <c r="FA520" s="183"/>
      <c r="FB520" s="314"/>
      <c r="FC520" s="7" t="s">
        <v>1130</v>
      </c>
      <c r="FD520" s="7" t="s">
        <v>3087</v>
      </c>
      <c r="FE520" s="7">
        <f t="shared" si="120"/>
        <v>152</v>
      </c>
      <c r="FF520" s="72">
        <f t="shared" si="121"/>
        <v>6771</v>
      </c>
      <c r="FG520" t="s">
        <v>3517</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2840</v>
      </c>
      <c r="EV521" s="7" t="s">
        <v>1111</v>
      </c>
      <c r="EW521" s="7" t="s">
        <v>1802</v>
      </c>
      <c r="EX521" s="183" t="s">
        <v>1862</v>
      </c>
      <c r="EY521" s="314">
        <v>46177</v>
      </c>
      <c r="EZ521" s="314"/>
      <c r="FA521" s="183"/>
      <c r="FB521" s="314"/>
      <c r="FC521" s="7" t="s">
        <v>1130</v>
      </c>
      <c r="FD521" s="7" t="s">
        <v>3398</v>
      </c>
      <c r="FE521" s="7">
        <f t="shared" si="120"/>
        <v>4574</v>
      </c>
      <c r="FF521" s="72">
        <f t="shared" si="121"/>
        <v>21110</v>
      </c>
      <c r="FG521" t="s">
        <v>3517</v>
      </c>
      <c r="FH521">
        <v>457900568</v>
      </c>
    </row>
    <row r="522" spans="1:164" ht="17.25">
      <c r="A522" s="72">
        <v>461914236</v>
      </c>
      <c r="B522" s="304" t="s">
        <v>2109</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2841</v>
      </c>
      <c r="EV522" s="7" t="s">
        <v>1111</v>
      </c>
      <c r="EW522" s="7" t="s">
        <v>1849</v>
      </c>
      <c r="EX522" s="183" t="s">
        <v>3609</v>
      </c>
      <c r="EY522" s="314">
        <v>46185</v>
      </c>
      <c r="EZ522" s="314"/>
      <c r="FA522" s="183"/>
      <c r="FB522" s="314"/>
      <c r="FC522" s="7" t="s">
        <v>1130</v>
      </c>
      <c r="FD522" s="7" t="s">
        <v>3399</v>
      </c>
      <c r="FE522" s="7">
        <f t="shared" si="120"/>
        <v>4054</v>
      </c>
      <c r="FF522" s="72">
        <f t="shared" si="121"/>
        <v>8170</v>
      </c>
      <c r="FG522" t="s">
        <v>3517</v>
      </c>
      <c r="FH522">
        <v>461914236</v>
      </c>
    </row>
    <row r="523" spans="1:164" ht="17.25">
      <c r="A523" s="72">
        <v>467004508</v>
      </c>
      <c r="B523" s="304" t="s">
        <v>2178</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3496</v>
      </c>
      <c r="EV523" s="7" t="s">
        <v>1111</v>
      </c>
      <c r="EW523" s="7" t="s">
        <v>1849</v>
      </c>
      <c r="EX523" s="183" t="s">
        <v>1810</v>
      </c>
      <c r="EY523" s="314">
        <v>46188</v>
      </c>
      <c r="EZ523" s="314"/>
      <c r="FA523" s="183"/>
      <c r="FB523" s="314"/>
      <c r="FC523" s="7" t="s">
        <v>1130</v>
      </c>
      <c r="FD523" s="7" t="s">
        <v>1250</v>
      </c>
      <c r="FE523" s="7">
        <f t="shared" si="120"/>
        <v>1000</v>
      </c>
      <c r="FF523" s="72">
        <f t="shared" si="121"/>
        <v>2020</v>
      </c>
      <c r="FG523" t="s">
        <v>3517</v>
      </c>
      <c r="FH523">
        <v>467004508</v>
      </c>
    </row>
    <row r="524" spans="1:164" ht="17.25">
      <c r="A524" s="72">
        <v>459565125</v>
      </c>
      <c r="B524" s="304" t="s">
        <v>2129</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7"/>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2842</v>
      </c>
      <c r="EV524" s="7" t="s">
        <v>1111</v>
      </c>
      <c r="EW524" s="7" t="s">
        <v>1809</v>
      </c>
      <c r="EX524" s="183" t="s">
        <v>1939</v>
      </c>
      <c r="EY524" s="314">
        <v>46185</v>
      </c>
      <c r="EZ524" s="314"/>
      <c r="FA524" s="183"/>
      <c r="FB524" s="314"/>
      <c r="FC524" s="7" t="s">
        <v>1130</v>
      </c>
      <c r="FD524" s="7" t="s">
        <v>3218</v>
      </c>
      <c r="FE524" s="7">
        <f t="shared" si="120"/>
        <v>3212</v>
      </c>
      <c r="FF524" s="72">
        <f t="shared" si="121"/>
        <v>6421</v>
      </c>
      <c r="FG524" t="s">
        <v>3517</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2843</v>
      </c>
      <c r="EV525" s="7" t="s">
        <v>1111</v>
      </c>
      <c r="EW525" s="7" t="s">
        <v>1849</v>
      </c>
      <c r="EX525" s="183" t="s">
        <v>2003</v>
      </c>
      <c r="EY525" s="314">
        <v>46176</v>
      </c>
      <c r="EZ525" s="314"/>
      <c r="FA525" s="183"/>
      <c r="FB525" s="314"/>
      <c r="FC525" s="7" t="s">
        <v>1130</v>
      </c>
      <c r="FD525" s="7" t="s">
        <v>3400</v>
      </c>
      <c r="FE525" s="7">
        <f t="shared" si="120"/>
        <v>5267</v>
      </c>
      <c r="FF525" s="72">
        <f t="shared" si="121"/>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2844</v>
      </c>
      <c r="EV527" s="7" t="s">
        <v>1111</v>
      </c>
      <c r="EW527" s="7" t="s">
        <v>1821</v>
      </c>
      <c r="EX527" s="183" t="s">
        <v>1866</v>
      </c>
      <c r="EY527" s="314">
        <v>46177</v>
      </c>
      <c r="EZ527" s="314"/>
      <c r="FA527" s="183"/>
      <c r="FB527" s="314"/>
      <c r="FC527" s="7" t="s">
        <v>1130</v>
      </c>
      <c r="FD527" s="7" t="s">
        <v>3222</v>
      </c>
      <c r="FE527" s="7">
        <f t="shared" si="120"/>
        <v>5175</v>
      </c>
      <c r="FF527" s="72">
        <f t="shared" si="121"/>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2</v>
      </c>
      <c r="ES529" s="72">
        <f t="shared" si="119"/>
        <v>1</v>
      </c>
      <c r="ET529" s="72" t="s">
        <v>1128</v>
      </c>
      <c r="EU529" s="7" t="s">
        <v>2845</v>
      </c>
      <c r="EV529" s="7" t="s">
        <v>1111</v>
      </c>
      <c r="EW529" s="7" t="s">
        <v>1807</v>
      </c>
      <c r="EX529" s="183" t="s">
        <v>2004</v>
      </c>
      <c r="EY529" s="314">
        <v>46190</v>
      </c>
      <c r="EZ529" s="314"/>
      <c r="FA529" s="183"/>
      <c r="FB529" s="314"/>
      <c r="FC529" s="7" t="s">
        <v>1130</v>
      </c>
      <c r="FD529" s="7" t="s">
        <v>3091</v>
      </c>
      <c r="FE529" s="7">
        <f t="shared" si="120"/>
        <v>126</v>
      </c>
      <c r="FF529" s="72">
        <f t="shared" si="121"/>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2846</v>
      </c>
      <c r="EV530" s="7" t="s">
        <v>1111</v>
      </c>
      <c r="EW530" s="7" t="s">
        <v>1849</v>
      </c>
      <c r="EX530" s="183" t="s">
        <v>1997</v>
      </c>
      <c r="EY530" s="314">
        <v>46184</v>
      </c>
      <c r="EZ530" s="314"/>
      <c r="FA530" s="183"/>
      <c r="FB530" s="314"/>
      <c r="FC530" s="7" t="s">
        <v>1130</v>
      </c>
      <c r="FD530" s="7" t="s">
        <v>3356</v>
      </c>
      <c r="FE530" s="7">
        <f t="shared" si="120"/>
        <v>5087</v>
      </c>
      <c r="FF530" s="72">
        <f t="shared" si="121"/>
        <v>10095</v>
      </c>
      <c r="FG530" t="s">
        <v>3517</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2847</v>
      </c>
      <c r="EV531" s="7" t="s">
        <v>1111</v>
      </c>
      <c r="EW531" s="7" t="s">
        <v>1802</v>
      </c>
      <c r="EX531" s="183" t="s">
        <v>2005</v>
      </c>
      <c r="EY531" s="314">
        <v>46176</v>
      </c>
      <c r="EZ531" s="314"/>
      <c r="FA531" s="183"/>
      <c r="FB531" s="314"/>
      <c r="FC531" s="7" t="s">
        <v>3554</v>
      </c>
      <c r="FD531" s="7" t="s">
        <v>3353</v>
      </c>
      <c r="FE531" s="7">
        <f t="shared" si="120"/>
        <v>1317</v>
      </c>
      <c r="FF531" s="72">
        <f t="shared" si="121"/>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2848</v>
      </c>
      <c r="EV532" s="7" t="s">
        <v>1111</v>
      </c>
      <c r="EW532" s="7" t="s">
        <v>1802</v>
      </c>
      <c r="EX532" s="183" t="s">
        <v>2006</v>
      </c>
      <c r="EY532" s="314">
        <v>46177</v>
      </c>
      <c r="EZ532" s="314"/>
      <c r="FA532" s="183"/>
      <c r="FB532" s="314"/>
      <c r="FC532" s="7" t="s">
        <v>1130</v>
      </c>
      <c r="FD532" s="7" t="s">
        <v>3401</v>
      </c>
      <c r="FE532" s="7">
        <f t="shared" si="120"/>
        <v>3871</v>
      </c>
      <c r="FF532" s="72">
        <f t="shared" si="121"/>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2849</v>
      </c>
      <c r="EV533" s="7" t="s">
        <v>1111</v>
      </c>
      <c r="EW533" s="7" t="s">
        <v>1804</v>
      </c>
      <c r="EX533" s="183" t="s">
        <v>2007</v>
      </c>
      <c r="EY533" s="314">
        <v>46174</v>
      </c>
      <c r="EZ533" s="314"/>
      <c r="FA533" s="183"/>
      <c r="FB533" s="314"/>
      <c r="FC533" s="7" t="s">
        <v>1130</v>
      </c>
      <c r="FD533" s="7" t="s">
        <v>3402</v>
      </c>
      <c r="FE533" s="7">
        <f t="shared" si="120"/>
        <v>320</v>
      </c>
      <c r="FF533" s="72">
        <f t="shared" si="121"/>
        <v>22112</v>
      </c>
      <c r="FG533" t="s">
        <v>3517</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2850</v>
      </c>
      <c r="EV534" s="7" t="s">
        <v>1111</v>
      </c>
      <c r="EW534" s="7" t="s">
        <v>1802</v>
      </c>
      <c r="EX534" s="183" t="s">
        <v>2008</v>
      </c>
      <c r="EY534" s="314">
        <v>46175</v>
      </c>
      <c r="EZ534" s="314"/>
      <c r="FA534" s="183"/>
      <c r="FB534" s="314"/>
      <c r="FC534" s="7" t="s">
        <v>1130</v>
      </c>
      <c r="FD534" s="7" t="s">
        <v>3403</v>
      </c>
      <c r="FE534" s="7">
        <f t="shared" si="120"/>
        <v>5165</v>
      </c>
      <c r="FF534" s="72">
        <f t="shared" si="121"/>
        <v>20137</v>
      </c>
      <c r="FG534" t="s">
        <v>3517</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2851</v>
      </c>
      <c r="EV535" s="7" t="s">
        <v>1111</v>
      </c>
      <c r="EW535" s="7" t="s">
        <v>1802</v>
      </c>
      <c r="EX535" s="183" t="s">
        <v>2009</v>
      </c>
      <c r="EY535" s="314">
        <v>46181</v>
      </c>
      <c r="EZ535" s="314"/>
      <c r="FA535" s="183"/>
      <c r="FB535" s="314"/>
      <c r="FC535" s="7" t="s">
        <v>1130</v>
      </c>
      <c r="FD535" s="7" t="s">
        <v>3404</v>
      </c>
      <c r="FE535" s="7">
        <f t="shared" si="120"/>
        <v>2305</v>
      </c>
      <c r="FF535" s="72">
        <f t="shared" si="121"/>
        <v>14973</v>
      </c>
      <c r="FG535" t="s">
        <v>3517</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2852</v>
      </c>
      <c r="EV536" s="7" t="s">
        <v>1111</v>
      </c>
      <c r="EW536" s="7" t="s">
        <v>1830</v>
      </c>
      <c r="EX536" s="183" t="s">
        <v>1938</v>
      </c>
      <c r="EY536" s="314">
        <v>46176</v>
      </c>
      <c r="EZ536" s="314"/>
      <c r="FA536" s="183"/>
      <c r="FB536" s="314"/>
      <c r="FC536" s="7" t="s">
        <v>1130</v>
      </c>
      <c r="FD536" s="7" t="s">
        <v>3405</v>
      </c>
      <c r="FE536" s="7">
        <f t="shared" si="120"/>
        <v>2545</v>
      </c>
      <c r="FF536" s="72">
        <f t="shared" si="121"/>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2853</v>
      </c>
      <c r="EV537" s="7" t="s">
        <v>1111</v>
      </c>
      <c r="EW537" s="7" t="s">
        <v>1807</v>
      </c>
      <c r="EX537" s="183" t="s">
        <v>1894</v>
      </c>
      <c r="EY537" s="314">
        <v>46188</v>
      </c>
      <c r="EZ537" s="314"/>
      <c r="FA537" s="183"/>
      <c r="FB537" s="314"/>
      <c r="FC537" s="7" t="s">
        <v>1130</v>
      </c>
      <c r="FD537" s="7" t="s">
        <v>3406</v>
      </c>
      <c r="FE537" s="7">
        <f t="shared" si="120"/>
        <v>4459</v>
      </c>
      <c r="FF537" s="72">
        <f t="shared" si="121"/>
        <v>9120</v>
      </c>
      <c r="FG537" t="s">
        <v>3517</v>
      </c>
      <c r="FH537">
        <v>458751236</v>
      </c>
    </row>
    <row r="538" spans="1:164" ht="17.25">
      <c r="A538" s="72">
        <v>457133918</v>
      </c>
      <c r="B538" s="304" t="s">
        <v>679</v>
      </c>
      <c r="C538" s="72"/>
      <c r="D538" s="72"/>
      <c r="E538" s="72"/>
      <c r="F538" s="72"/>
      <c r="G538" s="307"/>
      <c r="H538" s="307" t="s">
        <v>2351</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2854</v>
      </c>
      <c r="EV538" s="7" t="s">
        <v>1111</v>
      </c>
      <c r="EW538" s="7" t="s">
        <v>1809</v>
      </c>
      <c r="EX538" s="183" t="s">
        <v>1887</v>
      </c>
      <c r="EY538" s="314">
        <v>46177</v>
      </c>
      <c r="EZ538" s="314"/>
      <c r="FA538" s="183"/>
      <c r="FB538" s="314"/>
      <c r="FC538" s="7" t="s">
        <v>1130</v>
      </c>
      <c r="FD538" s="7" t="s">
        <v>3123</v>
      </c>
      <c r="FE538" s="7">
        <f t="shared" si="120"/>
        <v>-6232</v>
      </c>
      <c r="FF538" s="72">
        <f t="shared" si="121"/>
        <v>19976</v>
      </c>
      <c r="FG538" t="s">
        <v>3517</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2855</v>
      </c>
      <c r="EV539" s="7" t="s">
        <v>1111</v>
      </c>
      <c r="EW539" s="7" t="s">
        <v>1809</v>
      </c>
      <c r="EX539" s="183" t="s">
        <v>1912</v>
      </c>
      <c r="EY539" s="314">
        <v>46177</v>
      </c>
      <c r="EZ539" s="314"/>
      <c r="FA539" s="183"/>
      <c r="FB539" s="314"/>
      <c r="FC539" s="7" t="s">
        <v>1130</v>
      </c>
      <c r="FD539" s="7" t="s">
        <v>3055</v>
      </c>
      <c r="FE539" s="7">
        <f t="shared" si="120"/>
        <v>6664</v>
      </c>
      <c r="FF539" s="72">
        <f t="shared" si="121"/>
        <v>20176</v>
      </c>
      <c r="FG539" t="s">
        <v>3517</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2856</v>
      </c>
      <c r="EV540" s="7" t="s">
        <v>1111</v>
      </c>
      <c r="EW540" s="7" t="s">
        <v>1804</v>
      </c>
      <c r="EX540" s="183" t="s">
        <v>1810</v>
      </c>
      <c r="EY540" s="314">
        <v>46175</v>
      </c>
      <c r="EZ540" s="314"/>
      <c r="FA540" s="183"/>
      <c r="FB540" s="314"/>
      <c r="FC540" s="7" t="s">
        <v>1130</v>
      </c>
      <c r="FD540" s="7" t="s">
        <v>3407</v>
      </c>
      <c r="FE540" s="7">
        <f t="shared" si="120"/>
        <v>4715</v>
      </c>
      <c r="FF540" s="72">
        <f t="shared" si="121"/>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2857</v>
      </c>
      <c r="EV541" s="7" t="s">
        <v>1111</v>
      </c>
      <c r="EW541" s="7" t="s">
        <v>1802</v>
      </c>
      <c r="EX541" s="183" t="s">
        <v>1871</v>
      </c>
      <c r="EY541" s="314">
        <v>46177</v>
      </c>
      <c r="EZ541" s="314"/>
      <c r="FA541" s="183"/>
      <c r="FB541" s="314"/>
      <c r="FC541" s="7" t="s">
        <v>1130</v>
      </c>
      <c r="FD541" s="7" t="s">
        <v>3408</v>
      </c>
      <c r="FE541" s="7">
        <f t="shared" si="120"/>
        <v>4842</v>
      </c>
      <c r="FF541" s="72">
        <f t="shared" si="121"/>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2858</v>
      </c>
      <c r="EV542" s="7" t="s">
        <v>1111</v>
      </c>
      <c r="EW542" s="7" t="s">
        <v>1830</v>
      </c>
      <c r="EX542" s="183" t="s">
        <v>3610</v>
      </c>
      <c r="EY542" s="314">
        <v>46184</v>
      </c>
      <c r="EZ542" s="314"/>
      <c r="FA542" s="183"/>
      <c r="FB542" s="314"/>
      <c r="FC542" s="7" t="s">
        <v>1130</v>
      </c>
      <c r="FD542" s="7" t="s">
        <v>3409</v>
      </c>
      <c r="FE542" s="7">
        <f t="shared" si="120"/>
        <v>2713</v>
      </c>
      <c r="FF542" s="72">
        <f t="shared" si="121"/>
        <v>5486</v>
      </c>
      <c r="FG542" t="s">
        <v>3517</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2859</v>
      </c>
      <c r="EV543" s="7" t="s">
        <v>1111</v>
      </c>
      <c r="EW543" s="7" t="s">
        <v>1802</v>
      </c>
      <c r="EX543" s="183" t="s">
        <v>1838</v>
      </c>
      <c r="EY543" s="314">
        <v>46179</v>
      </c>
      <c r="EZ543" s="314"/>
      <c r="FA543" s="183"/>
      <c r="FB543" s="314"/>
      <c r="FC543" s="7" t="s">
        <v>1130</v>
      </c>
      <c r="FD543" s="7" t="s">
        <v>3410</v>
      </c>
      <c r="FE543" s="7">
        <f t="shared" si="120"/>
        <v>3540</v>
      </c>
      <c r="FF543" s="72">
        <f t="shared" si="121"/>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2860</v>
      </c>
      <c r="EV544" s="7" t="s">
        <v>1111</v>
      </c>
      <c r="EW544" s="7" t="s">
        <v>1807</v>
      </c>
      <c r="EX544" s="183" t="s">
        <v>1819</v>
      </c>
      <c r="EY544" s="314">
        <v>46202</v>
      </c>
      <c r="EZ544" s="314"/>
      <c r="FA544" s="183"/>
      <c r="FB544" s="314"/>
      <c r="FC544" s="7" t="s">
        <v>1130</v>
      </c>
      <c r="FD544" s="7" t="s">
        <v>3411</v>
      </c>
      <c r="FE544" s="7">
        <f t="shared" si="120"/>
        <v>2058</v>
      </c>
      <c r="FF544" s="72">
        <f t="shared" si="121"/>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2861</v>
      </c>
      <c r="EV545" s="7" t="s">
        <v>1111</v>
      </c>
      <c r="EW545" s="7" t="s">
        <v>1802</v>
      </c>
      <c r="EX545" s="183" t="s">
        <v>1897</v>
      </c>
      <c r="EY545" s="314">
        <v>46185</v>
      </c>
      <c r="EZ545" s="314"/>
      <c r="FA545" s="183"/>
      <c r="FB545" s="314"/>
      <c r="FC545" s="7" t="s">
        <v>1130</v>
      </c>
      <c r="FD545" s="7" t="s">
        <v>3412</v>
      </c>
      <c r="FE545" s="7">
        <f t="shared" si="120"/>
        <v>4573</v>
      </c>
      <c r="FF545" s="72">
        <f t="shared" si="121"/>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2862</v>
      </c>
      <c r="EV546" s="7" t="s">
        <v>1111</v>
      </c>
      <c r="EW546" s="7" t="s">
        <v>1802</v>
      </c>
      <c r="EX546" s="183" t="s">
        <v>2010</v>
      </c>
      <c r="EY546" s="314">
        <v>46178</v>
      </c>
      <c r="EZ546" s="314"/>
      <c r="FA546" s="183"/>
      <c r="FB546" s="314"/>
      <c r="FC546" s="7" t="s">
        <v>1130</v>
      </c>
      <c r="FD546" s="7" t="s">
        <v>3413</v>
      </c>
      <c r="FE546" s="7">
        <f t="shared" si="120"/>
        <v>2222</v>
      </c>
      <c r="FF546" s="72">
        <f t="shared" si="121"/>
        <v>13425</v>
      </c>
      <c r="FG546" t="s">
        <v>3517</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2863</v>
      </c>
      <c r="EV547" s="7" t="s">
        <v>1111</v>
      </c>
      <c r="EW547" s="7" t="s">
        <v>1802</v>
      </c>
      <c r="EX547" s="183" t="s">
        <v>2001</v>
      </c>
      <c r="EY547" s="314">
        <v>46178</v>
      </c>
      <c r="EZ547" s="314"/>
      <c r="FA547" s="183"/>
      <c r="FB547" s="314"/>
      <c r="FC547" s="7" t="s">
        <v>1130</v>
      </c>
      <c r="FD547" s="7" t="s">
        <v>3099</v>
      </c>
      <c r="FE547" s="7">
        <f t="shared" si="120"/>
        <v>163</v>
      </c>
      <c r="FF547" s="72">
        <f t="shared" si="121"/>
        <v>6741</v>
      </c>
      <c r="FG547" t="s">
        <v>3517</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2864</v>
      </c>
      <c r="EV548" s="7" t="s">
        <v>1111</v>
      </c>
      <c r="EW548" s="7" t="s">
        <v>1804</v>
      </c>
      <c r="EX548" s="183" t="s">
        <v>1812</v>
      </c>
      <c r="EY548" s="314">
        <v>46177</v>
      </c>
      <c r="EZ548" s="314"/>
      <c r="FA548" s="183"/>
      <c r="FB548" s="314"/>
      <c r="FC548" s="7" t="s">
        <v>1130</v>
      </c>
      <c r="FD548" s="7" t="s">
        <v>3414</v>
      </c>
      <c r="FE548" s="7">
        <f t="shared" si="120"/>
        <v>3734</v>
      </c>
      <c r="FF548" s="72">
        <f t="shared" si="121"/>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2865</v>
      </c>
      <c r="EV549" s="7" t="s">
        <v>1111</v>
      </c>
      <c r="EW549" s="7" t="s">
        <v>1807</v>
      </c>
      <c r="EX549" s="183" t="s">
        <v>2011</v>
      </c>
      <c r="EY549" s="314">
        <v>46175</v>
      </c>
      <c r="EZ549" s="314"/>
      <c r="FA549" s="183"/>
      <c r="FB549" s="314"/>
      <c r="FC549" s="7" t="s">
        <v>1130</v>
      </c>
      <c r="FD549" s="7" t="s">
        <v>3415</v>
      </c>
      <c r="FE549" s="7">
        <f t="shared" si="120"/>
        <v>3475</v>
      </c>
      <c r="FF549" s="72">
        <f t="shared" si="121"/>
        <v>12591</v>
      </c>
      <c r="FG549" t="s">
        <v>3517</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2866</v>
      </c>
      <c r="EV550" s="7" t="s">
        <v>1111</v>
      </c>
      <c r="EW550" s="7" t="s">
        <v>1942</v>
      </c>
      <c r="EX550" s="183" t="s">
        <v>2012</v>
      </c>
      <c r="EY550" s="314">
        <v>46178</v>
      </c>
      <c r="EZ550" s="314"/>
      <c r="FA550" s="183"/>
      <c r="FB550" s="314"/>
      <c r="FC550" s="7" t="s">
        <v>1130</v>
      </c>
      <c r="FD550" s="7" t="s">
        <v>3416</v>
      </c>
      <c r="FE550" s="7">
        <f t="shared" si="120"/>
        <v>447</v>
      </c>
      <c r="FF550" s="72">
        <f t="shared" si="121"/>
        <v>15467</v>
      </c>
      <c r="FG550" t="s">
        <v>3517</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2867</v>
      </c>
      <c r="EV551" s="7" t="s">
        <v>1111</v>
      </c>
      <c r="EW551" s="7" t="s">
        <v>1807</v>
      </c>
      <c r="EX551" s="183" t="s">
        <v>2013</v>
      </c>
      <c r="EY551" s="314">
        <v>46182</v>
      </c>
      <c r="EZ551" s="314"/>
      <c r="FA551" s="183"/>
      <c r="FB551" s="314"/>
      <c r="FC551" s="7" t="s">
        <v>1130</v>
      </c>
      <c r="FD551" s="7" t="s">
        <v>3295</v>
      </c>
      <c r="FE551" s="7">
        <f t="shared" si="120"/>
        <v>2422</v>
      </c>
      <c r="FF551" s="72">
        <f t="shared" si="121"/>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2868</v>
      </c>
      <c r="EV552" s="7" t="s">
        <v>1111</v>
      </c>
      <c r="EW552" s="7" t="s">
        <v>1807</v>
      </c>
      <c r="EX552" s="183" t="s">
        <v>1808</v>
      </c>
      <c r="EY552" s="314">
        <v>46183</v>
      </c>
      <c r="EZ552" s="314"/>
      <c r="FA552" s="183"/>
      <c r="FB552" s="314"/>
      <c r="FC552" s="7" t="s">
        <v>1130</v>
      </c>
      <c r="FD552" s="7" t="s">
        <v>3417</v>
      </c>
      <c r="FE552" s="7">
        <f t="shared" si="120"/>
        <v>2740</v>
      </c>
      <c r="FF552" s="72">
        <f t="shared" si="121"/>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7"/>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3497</v>
      </c>
      <c r="EV553" s="7" t="s">
        <v>1111</v>
      </c>
      <c r="EW553" s="7" t="s">
        <v>1807</v>
      </c>
      <c r="EX553" s="183" t="s">
        <v>1816</v>
      </c>
      <c r="EY553" s="314">
        <v>46190</v>
      </c>
      <c r="EZ553" s="314"/>
      <c r="FA553" s="183"/>
      <c r="FB553" s="314"/>
      <c r="FC553" s="7" t="s">
        <v>1130</v>
      </c>
      <c r="FD553" s="7" t="s">
        <v>3269</v>
      </c>
      <c r="FE553" s="7">
        <f t="shared" si="120"/>
        <v>5641</v>
      </c>
      <c r="FF553" s="72">
        <f t="shared" si="121"/>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7"/>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3518</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2869</v>
      </c>
      <c r="EV555" s="7" t="s">
        <v>1111</v>
      </c>
      <c r="EW555" s="7" t="s">
        <v>1830</v>
      </c>
      <c r="EX555" s="183" t="s">
        <v>2014</v>
      </c>
      <c r="EY555" s="314">
        <v>46179</v>
      </c>
      <c r="EZ555" s="314"/>
      <c r="FA555" s="183"/>
      <c r="FB555" s="314"/>
      <c r="FC555" s="7" t="s">
        <v>3554</v>
      </c>
      <c r="FD555" s="7" t="s">
        <v>3418</v>
      </c>
      <c r="FE555" s="7">
        <f t="shared" si="120"/>
        <v>2541</v>
      </c>
      <c r="FF555" s="72">
        <f t="shared" si="121"/>
        <v>11449</v>
      </c>
      <c r="FG555" t="s">
        <v>3517</v>
      </c>
      <c r="FH555">
        <v>463254087</v>
      </c>
    </row>
    <row r="556" spans="1:164" ht="17.25">
      <c r="A556" s="72">
        <v>459315274</v>
      </c>
      <c r="B556" s="304" t="s">
        <v>2157</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2870</v>
      </c>
      <c r="EV556" s="7" t="s">
        <v>1111</v>
      </c>
      <c r="EW556" s="7" t="s">
        <v>1830</v>
      </c>
      <c r="EX556" s="183" t="s">
        <v>3610</v>
      </c>
      <c r="EY556" s="314">
        <v>46184</v>
      </c>
      <c r="EZ556" s="314"/>
      <c r="FA556" s="183"/>
      <c r="FB556" s="314"/>
      <c r="FC556" s="7" t="s">
        <v>1130</v>
      </c>
      <c r="FD556" s="7" t="s">
        <v>3419</v>
      </c>
      <c r="FE556" s="7">
        <f t="shared" si="120"/>
        <v>2438</v>
      </c>
      <c r="FF556" s="72">
        <f t="shared" si="121"/>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2871</v>
      </c>
      <c r="EV557" s="7" t="s">
        <v>1111</v>
      </c>
      <c r="EW557" s="7" t="s">
        <v>1821</v>
      </c>
      <c r="EX557" s="183" t="s">
        <v>1821</v>
      </c>
      <c r="EY557" s="314">
        <v>46179</v>
      </c>
      <c r="EZ557" s="314"/>
      <c r="FA557" s="183"/>
      <c r="FB557" s="314"/>
      <c r="FC557" s="7" t="s">
        <v>1130</v>
      </c>
      <c r="FD557" s="7" t="s">
        <v>3318</v>
      </c>
      <c r="FE557" s="7">
        <f t="shared" si="120"/>
        <v>5558</v>
      </c>
      <c r="FF557" s="72">
        <f t="shared" si="121"/>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7"/>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2872</v>
      </c>
      <c r="EV558" s="7" t="s">
        <v>1111</v>
      </c>
      <c r="EW558" s="7" t="s">
        <v>1830</v>
      </c>
      <c r="EX558" s="183" t="s">
        <v>1891</v>
      </c>
      <c r="EY558" s="314">
        <v>46188</v>
      </c>
      <c r="EZ558" s="314"/>
      <c r="FA558" s="183"/>
      <c r="FB558" s="314"/>
      <c r="FC558" s="7" t="s">
        <v>1130</v>
      </c>
      <c r="FD558" s="7" t="s">
        <v>3394</v>
      </c>
      <c r="FE558" s="7">
        <f t="shared" si="120"/>
        <v>1371.19</v>
      </c>
      <c r="FF558" s="72">
        <f t="shared" si="121"/>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3517</v>
      </c>
      <c r="FH559">
        <v>467233620</v>
      </c>
    </row>
    <row r="560" spans="1:164" ht="17.25">
      <c r="A560" s="72">
        <v>461449931</v>
      </c>
      <c r="B560" s="304" t="s">
        <v>2155</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2873</v>
      </c>
      <c r="EV560" s="7" t="s">
        <v>1111</v>
      </c>
      <c r="EW560" s="7" t="s">
        <v>1802</v>
      </c>
      <c r="EX560" s="183" t="s">
        <v>1885</v>
      </c>
      <c r="EY560" s="314">
        <v>46184</v>
      </c>
      <c r="EZ560" s="314"/>
      <c r="FA560" s="183"/>
      <c r="FB560" s="314"/>
      <c r="FC560" s="7" t="s">
        <v>1130</v>
      </c>
      <c r="FD560" s="7" t="s">
        <v>3343</v>
      </c>
      <c r="FE560" s="7">
        <f t="shared" si="120"/>
        <v>3508</v>
      </c>
      <c r="FF560" s="72">
        <f t="shared" si="121"/>
        <v>7040</v>
      </c>
      <c r="FG560" t="s">
        <v>3517</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2874</v>
      </c>
      <c r="EV561" s="7" t="s">
        <v>1111</v>
      </c>
      <c r="EW561" s="7" t="s">
        <v>1802</v>
      </c>
      <c r="EX561" s="183" t="s">
        <v>1838</v>
      </c>
      <c r="EY561" s="314">
        <v>46178</v>
      </c>
      <c r="EZ561" s="314"/>
      <c r="FA561" s="183"/>
      <c r="FB561" s="314"/>
      <c r="FC561" s="7" t="s">
        <v>1130</v>
      </c>
      <c r="FD561" s="7" t="s">
        <v>3044</v>
      </c>
      <c r="FE561" s="7">
        <f t="shared" si="120"/>
        <v>2727</v>
      </c>
      <c r="FF561" s="72">
        <f t="shared" si="121"/>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2875</v>
      </c>
      <c r="EV562" s="7" t="s">
        <v>1111</v>
      </c>
      <c r="EW562" s="7" t="s">
        <v>1807</v>
      </c>
      <c r="EX562" s="183" t="s">
        <v>1819</v>
      </c>
      <c r="EY562" s="314">
        <v>46193</v>
      </c>
      <c r="EZ562" s="314"/>
      <c r="FA562" s="183"/>
      <c r="FB562" s="314"/>
      <c r="FC562" s="7" t="s">
        <v>1130</v>
      </c>
      <c r="FD562" s="7" t="s">
        <v>3201</v>
      </c>
      <c r="FE562" s="7">
        <f t="shared" si="120"/>
        <v>142</v>
      </c>
      <c r="FF562" s="72">
        <f t="shared" si="121"/>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2876</v>
      </c>
      <c r="EV563" s="7" t="s">
        <v>1111</v>
      </c>
      <c r="EW563" s="7" t="s">
        <v>1804</v>
      </c>
      <c r="EX563" s="183" t="s">
        <v>1937</v>
      </c>
      <c r="EY563" s="314">
        <v>46178</v>
      </c>
      <c r="EZ563" s="314"/>
      <c r="FA563" s="183"/>
      <c r="FB563" s="314"/>
      <c r="FC563" s="7" t="s">
        <v>3555</v>
      </c>
      <c r="FD563" s="7" t="s">
        <v>3420</v>
      </c>
      <c r="FE563" s="7">
        <f t="shared" si="120"/>
        <v>3564</v>
      </c>
      <c r="FF563" s="72">
        <f t="shared" si="121"/>
        <v>10579</v>
      </c>
      <c r="FG563" t="s">
        <v>3517</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2877</v>
      </c>
      <c r="EV564" s="7" t="s">
        <v>1111</v>
      </c>
      <c r="EW564" s="7" t="s">
        <v>1809</v>
      </c>
      <c r="EX564" s="183" t="s">
        <v>1961</v>
      </c>
      <c r="EY564" s="314">
        <v>46178</v>
      </c>
      <c r="EZ564" s="314"/>
      <c r="FA564" s="183"/>
      <c r="FB564" s="314"/>
      <c r="FC564" s="7" t="s">
        <v>1130</v>
      </c>
      <c r="FD564" s="7" t="s">
        <v>3421</v>
      </c>
      <c r="FE564" s="7">
        <f t="shared" si="120"/>
        <v>3505</v>
      </c>
      <c r="FF564" s="72">
        <f t="shared" si="121"/>
        <v>10425</v>
      </c>
      <c r="FG564" t="s">
        <v>3517</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2878</v>
      </c>
      <c r="EV565" s="7" t="s">
        <v>1111</v>
      </c>
      <c r="EW565" s="7" t="s">
        <v>1807</v>
      </c>
      <c r="EX565" s="183" t="s">
        <v>2015</v>
      </c>
      <c r="EY565" s="314">
        <v>46178</v>
      </c>
      <c r="EZ565" s="314"/>
      <c r="FA565" s="183"/>
      <c r="FB565" s="314"/>
      <c r="FC565" s="7" t="s">
        <v>1130</v>
      </c>
      <c r="FD565" s="7" t="s">
        <v>3422</v>
      </c>
      <c r="FE565" s="7">
        <f t="shared" si="120"/>
        <v>3292</v>
      </c>
      <c r="FF565" s="72">
        <f t="shared" si="121"/>
        <v>9802</v>
      </c>
      <c r="FG565" t="s">
        <v>3517</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2879</v>
      </c>
      <c r="EV566" s="7" t="s">
        <v>1111</v>
      </c>
      <c r="EW566" s="7" t="s">
        <v>1807</v>
      </c>
      <c r="EX566" s="183" t="s">
        <v>2016</v>
      </c>
      <c r="EY566" s="314">
        <v>46183</v>
      </c>
      <c r="EZ566" s="314"/>
      <c r="FA566" s="183"/>
      <c r="FB566" s="314"/>
      <c r="FC566" s="7" t="s">
        <v>1130</v>
      </c>
      <c r="FD566" s="7" t="s">
        <v>3327</v>
      </c>
      <c r="FE566" s="7">
        <f t="shared" si="120"/>
        <v>3200</v>
      </c>
      <c r="FF566" s="72">
        <f t="shared" si="121"/>
        <v>9783</v>
      </c>
      <c r="FG566" t="s">
        <v>3517</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2880</v>
      </c>
      <c r="EV567" s="7" t="s">
        <v>1111</v>
      </c>
      <c r="EW567" s="7" t="s">
        <v>1809</v>
      </c>
      <c r="EX567" s="183" t="s">
        <v>2017</v>
      </c>
      <c r="EY567" s="314">
        <v>46176</v>
      </c>
      <c r="EZ567" s="314"/>
      <c r="FA567" s="183"/>
      <c r="FB567" s="314"/>
      <c r="FC567" s="7" t="s">
        <v>3554</v>
      </c>
      <c r="FD567" s="7" t="s">
        <v>3423</v>
      </c>
      <c r="FE567" s="7">
        <f t="shared" si="120"/>
        <v>1703</v>
      </c>
      <c r="FF567" s="72">
        <f t="shared" si="121"/>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2881</v>
      </c>
      <c r="EV568" s="7" t="s">
        <v>1111</v>
      </c>
      <c r="EW568" s="7" t="s">
        <v>1851</v>
      </c>
      <c r="EX568" s="183" t="s">
        <v>3611</v>
      </c>
      <c r="EY568" s="314">
        <v>46185</v>
      </c>
      <c r="EZ568" s="314"/>
      <c r="FA568" s="183"/>
      <c r="FB568" s="314"/>
      <c r="FC568" s="7" t="s">
        <v>1130</v>
      </c>
      <c r="FD568" s="7" t="s">
        <v>3318</v>
      </c>
      <c r="FE568" s="7">
        <f t="shared" si="120"/>
        <v>2666</v>
      </c>
      <c r="FF568" s="72">
        <f t="shared" si="121"/>
        <v>5956</v>
      </c>
      <c r="FG568" t="s">
        <v>3517</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2882</v>
      </c>
      <c r="EV569" s="7" t="s">
        <v>1111</v>
      </c>
      <c r="EW569" s="7" t="s">
        <v>1830</v>
      </c>
      <c r="EX569" s="183" t="s">
        <v>1954</v>
      </c>
      <c r="EY569" s="314">
        <v>46181</v>
      </c>
      <c r="EZ569" s="314"/>
      <c r="FA569" s="183"/>
      <c r="FB569" s="314"/>
      <c r="FC569" s="7" t="s">
        <v>1130</v>
      </c>
      <c r="FD569" s="7" t="s">
        <v>3424</v>
      </c>
      <c r="FE569" s="7">
        <f t="shared" si="120"/>
        <v>-4064</v>
      </c>
      <c r="FF569" s="72">
        <f t="shared" si="121"/>
        <v>14286</v>
      </c>
      <c r="FG569" t="s">
        <v>3517</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2883</v>
      </c>
      <c r="EV570" s="7" t="s">
        <v>1111</v>
      </c>
      <c r="EW570" s="7" t="s">
        <v>1830</v>
      </c>
      <c r="EX570" s="183" t="s">
        <v>1898</v>
      </c>
      <c r="EY570" s="314">
        <v>46175</v>
      </c>
      <c r="EZ570" s="314"/>
      <c r="FA570" s="183"/>
      <c r="FB570" s="314"/>
      <c r="FC570" s="7" t="s">
        <v>1130</v>
      </c>
      <c r="FD570" s="7" t="s">
        <v>3425</v>
      </c>
      <c r="FE570" s="7">
        <f t="shared" si="120"/>
        <v>3093</v>
      </c>
      <c r="FF570" s="72">
        <f t="shared" si="121"/>
        <v>9278</v>
      </c>
      <c r="FG570" t="s">
        <v>3517</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2884</v>
      </c>
      <c r="EV571" s="7" t="s">
        <v>1111</v>
      </c>
      <c r="EW571" s="7" t="s">
        <v>1807</v>
      </c>
      <c r="EX571" s="183" t="s">
        <v>2018</v>
      </c>
      <c r="EY571" s="314">
        <v>46197</v>
      </c>
      <c r="EZ571" s="314"/>
      <c r="FA571" s="183"/>
      <c r="FB571" s="314"/>
      <c r="FC571" s="7" t="s">
        <v>1130</v>
      </c>
      <c r="FD571" s="7" t="s">
        <v>3426</v>
      </c>
      <c r="FE571" s="7">
        <f t="shared" si="120"/>
        <v>4223</v>
      </c>
      <c r="FF571" s="72">
        <f t="shared" si="121"/>
        <v>8837</v>
      </c>
      <c r="FG571" t="s">
        <v>3517</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2885</v>
      </c>
      <c r="EV572" s="7" t="s">
        <v>1111</v>
      </c>
      <c r="EW572" s="7" t="s">
        <v>1802</v>
      </c>
      <c r="EX572" s="183" t="s">
        <v>2019</v>
      </c>
      <c r="EY572" s="314">
        <v>46181</v>
      </c>
      <c r="EZ572" s="314"/>
      <c r="FA572" s="183"/>
      <c r="FB572" s="314"/>
      <c r="FC572" s="7" t="s">
        <v>1130</v>
      </c>
      <c r="FD572" s="7" t="s">
        <v>3427</v>
      </c>
      <c r="FE572" s="7">
        <f t="shared" si="120"/>
        <v>-4591</v>
      </c>
      <c r="FF572" s="72">
        <f t="shared" si="121"/>
        <v>13104</v>
      </c>
      <c r="FG572" t="s">
        <v>3517</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2886</v>
      </c>
      <c r="EV573" s="7" t="s">
        <v>1111</v>
      </c>
      <c r="EW573" s="7" t="s">
        <v>1804</v>
      </c>
      <c r="EX573" s="183" t="s">
        <v>1812</v>
      </c>
      <c r="EY573" s="314">
        <v>46181</v>
      </c>
      <c r="EZ573" s="314"/>
      <c r="FA573" s="183"/>
      <c r="FB573" s="314"/>
      <c r="FC573" s="7" t="s">
        <v>1130</v>
      </c>
      <c r="FD573" s="7" t="s">
        <v>3308</v>
      </c>
      <c r="FE573" s="7">
        <f t="shared" si="120"/>
        <v>8521</v>
      </c>
      <c r="FF573" s="72">
        <f t="shared" si="121"/>
        <v>17143</v>
      </c>
      <c r="FG573" t="s">
        <v>3517</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2887</v>
      </c>
      <c r="EV574" s="7" t="s">
        <v>1111</v>
      </c>
      <c r="EW574" s="7" t="s">
        <v>1809</v>
      </c>
      <c r="EX574" s="183" t="s">
        <v>1890</v>
      </c>
      <c r="EY574" s="314">
        <v>46176</v>
      </c>
      <c r="EZ574" s="314"/>
      <c r="FA574" s="183"/>
      <c r="FB574" s="314"/>
      <c r="FC574" s="7" t="s">
        <v>1130</v>
      </c>
      <c r="FD574" s="7" t="s">
        <v>3428</v>
      </c>
      <c r="FE574" s="7">
        <f t="shared" si="120"/>
        <v>-13706</v>
      </c>
      <c r="FF574" s="72">
        <f t="shared" si="121"/>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2888</v>
      </c>
      <c r="EV575" s="7" t="s">
        <v>1111</v>
      </c>
      <c r="EW575" s="7" t="s">
        <v>1807</v>
      </c>
      <c r="EX575" s="183" t="s">
        <v>3612</v>
      </c>
      <c r="EY575" s="314">
        <v>46189</v>
      </c>
      <c r="EZ575" s="314"/>
      <c r="FA575" s="183"/>
      <c r="FB575" s="314"/>
      <c r="FC575" s="7" t="s">
        <v>1130</v>
      </c>
      <c r="FD575" s="7" t="s">
        <v>3058</v>
      </c>
      <c r="FE575" s="7">
        <f t="shared" si="120"/>
        <v>8445</v>
      </c>
      <c r="FF575" s="72">
        <f t="shared" si="121"/>
        <v>16926</v>
      </c>
      <c r="FG575" t="s">
        <v>3518</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20"/>
        <v>2842</v>
      </c>
      <c r="FF576" s="72">
        <f t="shared" si="121"/>
        <v>5691</v>
      </c>
      <c r="FG576" t="s">
        <v>3517</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34">IF((J577+R577)&lt;=I577+R577,(J577+R577),((I577-(I577*(M577+1)-(I577+J577)))+R577))</f>
        <v>-3249</v>
      </c>
      <c r="FF577" s="72">
        <f t="shared" ref="FF577:FF640" si="135">I577+J577+FD577</f>
        <v>12139</v>
      </c>
      <c r="FG577" t="s">
        <v>3517</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2891</v>
      </c>
      <c r="EV578" s="7" t="s">
        <v>1111</v>
      </c>
      <c r="EW578" s="7" t="e">
        <v>#N/A</v>
      </c>
      <c r="EX578" s="183" t="e">
        <v>#N/A</v>
      </c>
      <c r="EY578" s="314" t="e">
        <v>#N/A</v>
      </c>
      <c r="EZ578" s="314"/>
      <c r="FA578" s="183"/>
      <c r="FB578" s="314"/>
      <c r="FC578" s="7" t="s">
        <v>1130</v>
      </c>
      <c r="FD578" s="7" t="s">
        <v>3430</v>
      </c>
      <c r="FE578" s="7">
        <f t="shared" si="134"/>
        <v>-3372</v>
      </c>
      <c r="FF578" s="72">
        <f t="shared" si="135"/>
        <v>12264</v>
      </c>
      <c r="FG578" t="s">
        <v>3518</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2892</v>
      </c>
      <c r="EV579" s="7" t="s">
        <v>1111</v>
      </c>
      <c r="EW579" s="7" t="s">
        <v>1830</v>
      </c>
      <c r="EX579" s="183" t="s">
        <v>1831</v>
      </c>
      <c r="EY579" s="314">
        <v>46182</v>
      </c>
      <c r="EZ579" s="314"/>
      <c r="FA579" s="183"/>
      <c r="FB579" s="314"/>
      <c r="FC579" s="7" t="s">
        <v>1130</v>
      </c>
      <c r="FD579" s="7" t="s">
        <v>3431</v>
      </c>
      <c r="FE579" s="7">
        <f t="shared" si="134"/>
        <v>-11000</v>
      </c>
      <c r="FF579" s="72">
        <f t="shared" si="135"/>
        <v>12275</v>
      </c>
      <c r="FG579" t="s">
        <v>3517</v>
      </c>
      <c r="FH579">
        <v>458769121</v>
      </c>
    </row>
    <row r="580" spans="1:164" ht="17.25">
      <c r="A580" s="72">
        <v>465073670</v>
      </c>
      <c r="B580" s="304" t="s">
        <v>2161</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30"/>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3</v>
      </c>
      <c r="ES580" s="72">
        <f t="shared" si="132"/>
        <v>1</v>
      </c>
      <c r="ET580" s="72" t="s">
        <v>1125</v>
      </c>
      <c r="EU580" s="7" t="s">
        <v>2893</v>
      </c>
      <c r="EV580" s="7" t="s">
        <v>1111</v>
      </c>
      <c r="EW580" s="7" t="s">
        <v>1851</v>
      </c>
      <c r="EX580" s="183" t="s">
        <v>3596</v>
      </c>
      <c r="EY580" s="314">
        <v>46188</v>
      </c>
      <c r="EZ580" s="314"/>
      <c r="FA580" s="183"/>
      <c r="FB580" s="314"/>
      <c r="FC580" s="7" t="s">
        <v>3555</v>
      </c>
      <c r="FD580" s="7" t="s">
        <v>1251</v>
      </c>
      <c r="FE580" s="7">
        <f t="shared" si="134"/>
        <v>915</v>
      </c>
      <c r="FF580" s="72">
        <f t="shared" si="135"/>
        <v>1847</v>
      </c>
      <c r="FG580" t="s">
        <v>3517</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2894</v>
      </c>
      <c r="EV581" s="7" t="s">
        <v>1111</v>
      </c>
      <c r="EW581" s="7" t="s">
        <v>1802</v>
      </c>
      <c r="EX581" s="183" t="s">
        <v>1897</v>
      </c>
      <c r="EY581" s="314">
        <v>46178</v>
      </c>
      <c r="EZ581" s="314"/>
      <c r="FA581" s="183"/>
      <c r="FB581" s="314"/>
      <c r="FC581" s="7" t="s">
        <v>1130</v>
      </c>
      <c r="FD581" s="7" t="s">
        <v>3150</v>
      </c>
      <c r="FE581" s="7">
        <f t="shared" si="134"/>
        <v>3986</v>
      </c>
      <c r="FF581" s="72">
        <f t="shared" si="135"/>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2895</v>
      </c>
      <c r="EV582" s="7" t="s">
        <v>1111</v>
      </c>
      <c r="EW582" s="7" t="s">
        <v>1807</v>
      </c>
      <c r="EX582" s="183" t="s">
        <v>1819</v>
      </c>
      <c r="EY582" s="314">
        <v>46190</v>
      </c>
      <c r="EZ582" s="314"/>
      <c r="FA582" s="183"/>
      <c r="FB582" s="314"/>
      <c r="FC582" s="7" t="s">
        <v>1130</v>
      </c>
      <c r="FD582" s="7" t="s">
        <v>3052</v>
      </c>
      <c r="FE582" s="7">
        <f t="shared" si="134"/>
        <v>3763</v>
      </c>
      <c r="FF582" s="72">
        <f t="shared" si="135"/>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2896</v>
      </c>
      <c r="EV583" s="7" t="s">
        <v>1111</v>
      </c>
      <c r="EW583" s="7" t="s">
        <v>1830</v>
      </c>
      <c r="EX583" s="183" t="s">
        <v>3613</v>
      </c>
      <c r="EY583" s="314">
        <v>46184</v>
      </c>
      <c r="EZ583" s="314"/>
      <c r="FA583" s="183"/>
      <c r="FB583" s="314"/>
      <c r="FC583" s="7" t="s">
        <v>1130</v>
      </c>
      <c r="FD583" s="7" t="s">
        <v>3369</v>
      </c>
      <c r="FE583" s="7">
        <f t="shared" si="134"/>
        <v>3877</v>
      </c>
      <c r="FF583" s="72">
        <f t="shared" si="135"/>
        <v>7754</v>
      </c>
      <c r="FG583" t="s">
        <v>3517</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2897</v>
      </c>
      <c r="EV584" s="7" t="s">
        <v>1111</v>
      </c>
      <c r="EW584" s="7" t="s">
        <v>1802</v>
      </c>
      <c r="EX584" s="183" t="s">
        <v>2021</v>
      </c>
      <c r="EY584" s="314">
        <v>46178</v>
      </c>
      <c r="EZ584" s="314"/>
      <c r="FA584" s="183"/>
      <c r="FB584" s="314"/>
      <c r="FC584" s="7" t="s">
        <v>1130</v>
      </c>
      <c r="FD584" s="7" t="s">
        <v>3432</v>
      </c>
      <c r="FE584" s="7">
        <f t="shared" si="134"/>
        <v>4005</v>
      </c>
      <c r="FF584" s="72">
        <f t="shared" si="135"/>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30"/>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2898</v>
      </c>
      <c r="EV585" s="7" t="s">
        <v>1111</v>
      </c>
      <c r="EW585" s="7" t="s">
        <v>1802</v>
      </c>
      <c r="EX585" s="183" t="s">
        <v>1838</v>
      </c>
      <c r="EY585" s="314">
        <v>46186</v>
      </c>
      <c r="EZ585" s="314"/>
      <c r="FA585" s="183"/>
      <c r="FB585" s="314"/>
      <c r="FC585" s="7" t="s">
        <v>1130</v>
      </c>
      <c r="FD585" s="7" t="s">
        <v>3433</v>
      </c>
      <c r="FE585" s="7">
        <f t="shared" si="134"/>
        <v>869</v>
      </c>
      <c r="FF585" s="72">
        <f t="shared" si="135"/>
        <v>4238</v>
      </c>
      <c r="FG585" t="s">
        <v>3517</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2899</v>
      </c>
      <c r="EV586" s="7" t="s">
        <v>1111</v>
      </c>
      <c r="EW586" s="7" t="s">
        <v>1802</v>
      </c>
      <c r="EX586" s="183" t="s">
        <v>1811</v>
      </c>
      <c r="EY586" s="314">
        <v>46179</v>
      </c>
      <c r="EZ586" s="314"/>
      <c r="FA586" s="183"/>
      <c r="FB586" s="314"/>
      <c r="FC586" s="7" t="s">
        <v>1130</v>
      </c>
      <c r="FD586" s="7" t="s">
        <v>3434</v>
      </c>
      <c r="FE586" s="7">
        <f t="shared" si="134"/>
        <v>-3814</v>
      </c>
      <c r="FF586" s="72">
        <f t="shared" si="135"/>
        <v>12048</v>
      </c>
      <c r="FG586" t="s">
        <v>3517</v>
      </c>
      <c r="FH586">
        <v>462289057</v>
      </c>
    </row>
    <row r="587" spans="1:164" ht="17.25">
      <c r="A587" s="72">
        <v>460946914</v>
      </c>
      <c r="B587" s="304" t="s">
        <v>2096</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3</v>
      </c>
      <c r="ES587" s="72">
        <f t="shared" si="132"/>
        <v>1</v>
      </c>
      <c r="ET587" s="72" t="s">
        <v>1125</v>
      </c>
      <c r="EU587" s="7" t="s">
        <v>2900</v>
      </c>
      <c r="EV587" s="7" t="s">
        <v>1111</v>
      </c>
      <c r="EW587" s="7" t="s">
        <v>1802</v>
      </c>
      <c r="EX587" s="183" t="s">
        <v>3614</v>
      </c>
      <c r="EY587" s="314">
        <v>46191</v>
      </c>
      <c r="EZ587" s="314"/>
      <c r="FA587" s="183"/>
      <c r="FB587" s="314"/>
      <c r="FC587" s="7" t="s">
        <v>1130</v>
      </c>
      <c r="FD587" s="7" t="s">
        <v>3167</v>
      </c>
      <c r="FE587" s="7">
        <f t="shared" si="134"/>
        <v>3660</v>
      </c>
      <c r="FF587" s="72">
        <f t="shared" si="135"/>
        <v>7414</v>
      </c>
      <c r="FG587" t="s">
        <v>3517</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2901</v>
      </c>
      <c r="EV588" s="7" t="s">
        <v>1111</v>
      </c>
      <c r="EW588" s="7" t="s">
        <v>1804</v>
      </c>
      <c r="EX588" s="183" t="s">
        <v>1812</v>
      </c>
      <c r="EY588" s="314">
        <v>46177</v>
      </c>
      <c r="EZ588" s="314"/>
      <c r="FA588" s="183"/>
      <c r="FB588" s="314"/>
      <c r="FC588" s="7" t="s">
        <v>1130</v>
      </c>
      <c r="FD588" s="7" t="s">
        <v>3162</v>
      </c>
      <c r="FE588" s="7">
        <f t="shared" si="134"/>
        <v>-3322</v>
      </c>
      <c r="FF588" s="72">
        <f t="shared" si="135"/>
        <v>11646</v>
      </c>
      <c r="FG588" t="s">
        <v>3517</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2902</v>
      </c>
      <c r="EV589" s="7" t="s">
        <v>1111</v>
      </c>
      <c r="EW589" s="7" t="s">
        <v>1804</v>
      </c>
      <c r="EX589" s="183" t="s">
        <v>1812</v>
      </c>
      <c r="EY589" s="314">
        <v>46177</v>
      </c>
      <c r="EZ589" s="314"/>
      <c r="FA589" s="183"/>
      <c r="FB589" s="314"/>
      <c r="FC589" s="7" t="s">
        <v>1130</v>
      </c>
      <c r="FD589" s="7" t="s">
        <v>3106</v>
      </c>
      <c r="FE589" s="7">
        <f t="shared" si="134"/>
        <v>1806</v>
      </c>
      <c r="FF589" s="72">
        <f t="shared" si="135"/>
        <v>5653</v>
      </c>
      <c r="FG589" t="s">
        <v>3517</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2903</v>
      </c>
      <c r="EV590" s="7" t="s">
        <v>1111</v>
      </c>
      <c r="EW590" s="7" t="s">
        <v>1809</v>
      </c>
      <c r="EX590" s="183" t="s">
        <v>2022</v>
      </c>
      <c r="EY590" s="314">
        <v>46174</v>
      </c>
      <c r="EZ590" s="314"/>
      <c r="FA590" s="183"/>
      <c r="FB590" s="314"/>
      <c r="FC590" s="7" t="s">
        <v>1130</v>
      </c>
      <c r="FD590" s="7" t="s">
        <v>3344</v>
      </c>
      <c r="FE590" s="7">
        <f t="shared" si="134"/>
        <v>228</v>
      </c>
      <c r="FF590" s="72">
        <f t="shared" si="135"/>
        <v>11324</v>
      </c>
      <c r="FG590" t="s">
        <v>3517</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2904</v>
      </c>
      <c r="EV591" s="7" t="s">
        <v>1111</v>
      </c>
      <c r="EW591" s="7" t="s">
        <v>1807</v>
      </c>
      <c r="EX591" s="183" t="s">
        <v>1846</v>
      </c>
      <c r="EY591" s="314">
        <v>46188</v>
      </c>
      <c r="EZ591" s="314"/>
      <c r="FA591" s="183"/>
      <c r="FB591" s="314"/>
      <c r="FC591" s="7" t="s">
        <v>1130</v>
      </c>
      <c r="FD591" s="7" t="s">
        <v>3260</v>
      </c>
      <c r="FE591" s="7">
        <f t="shared" si="134"/>
        <v>3788</v>
      </c>
      <c r="FF591" s="72">
        <f t="shared" si="135"/>
        <v>7505</v>
      </c>
      <c r="FG591" t="s">
        <v>3517</v>
      </c>
      <c r="FH591">
        <v>458212981</v>
      </c>
    </row>
    <row r="592" spans="1:164" ht="17.25">
      <c r="A592" s="72">
        <v>139827641</v>
      </c>
      <c r="B592" s="304" t="s">
        <v>245</v>
      </c>
      <c r="C592" s="72"/>
      <c r="D592" s="72"/>
      <c r="E592" s="72"/>
      <c r="F592" s="72"/>
      <c r="G592" s="307"/>
      <c r="H592" s="307" t="s">
        <v>3512</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2905</v>
      </c>
      <c r="EV592" s="7" t="s">
        <v>1111</v>
      </c>
      <c r="EW592" s="7" t="s">
        <v>1809</v>
      </c>
      <c r="EX592" s="183" t="s">
        <v>2023</v>
      </c>
      <c r="EY592" s="314">
        <v>46179</v>
      </c>
      <c r="EZ592" s="314"/>
      <c r="FA592" s="183"/>
      <c r="FB592" s="314"/>
      <c r="FC592" s="7" t="s">
        <v>3554</v>
      </c>
      <c r="FD592" s="7" t="s">
        <v>3435</v>
      </c>
      <c r="FE592" s="7">
        <f t="shared" si="134"/>
        <v>-2903</v>
      </c>
      <c r="FF592" s="72">
        <f t="shared" si="135"/>
        <v>11644</v>
      </c>
      <c r="FG592" t="s">
        <v>3517</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2906</v>
      </c>
      <c r="EV593" s="7" t="s">
        <v>1111</v>
      </c>
      <c r="EW593" s="7" t="s">
        <v>1830</v>
      </c>
      <c r="EX593" s="183" t="s">
        <v>1945</v>
      </c>
      <c r="EY593" s="314">
        <v>46178</v>
      </c>
      <c r="EZ593" s="314"/>
      <c r="FA593" s="183"/>
      <c r="FB593" s="314"/>
      <c r="FC593" s="7" t="s">
        <v>1130</v>
      </c>
      <c r="FD593" s="7" t="s">
        <v>3436</v>
      </c>
      <c r="FE593" s="7">
        <f t="shared" si="134"/>
        <v>533</v>
      </c>
      <c r="FF593" s="72">
        <f t="shared" si="135"/>
        <v>5573</v>
      </c>
      <c r="FG593" t="s">
        <v>3517</v>
      </c>
      <c r="FH593">
        <v>463791527</v>
      </c>
    </row>
    <row r="594" spans="1:164" ht="17.25">
      <c r="A594" s="72">
        <v>458205452</v>
      </c>
      <c r="B594" s="304" t="s">
        <v>2073</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2907</v>
      </c>
      <c r="EV594" s="7" t="s">
        <v>1111</v>
      </c>
      <c r="EW594" s="7" t="s">
        <v>1804</v>
      </c>
      <c r="EX594" s="183" t="s">
        <v>3615</v>
      </c>
      <c r="EY594" s="314">
        <v>46185</v>
      </c>
      <c r="EZ594" s="314"/>
      <c r="FA594" s="183"/>
      <c r="FB594" s="314"/>
      <c r="FC594" s="7" t="s">
        <v>1130</v>
      </c>
      <c r="FD594" s="7" t="s">
        <v>3201</v>
      </c>
      <c r="FE594" s="7">
        <f t="shared" si="134"/>
        <v>3488</v>
      </c>
      <c r="FF594" s="72">
        <f t="shared" si="135"/>
        <v>7047</v>
      </c>
      <c r="FG594" t="s">
        <v>3517</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2908</v>
      </c>
      <c r="EV595" s="7" t="s">
        <v>1111</v>
      </c>
      <c r="EW595" s="7" t="s">
        <v>1809</v>
      </c>
      <c r="EX595" s="183" t="s">
        <v>2024</v>
      </c>
      <c r="EY595" s="314">
        <v>46175</v>
      </c>
      <c r="EZ595" s="314"/>
      <c r="FA595" s="183"/>
      <c r="FB595" s="314"/>
      <c r="FC595" s="7" t="s">
        <v>1130</v>
      </c>
      <c r="FD595" s="7" t="s">
        <v>3437</v>
      </c>
      <c r="FE595" s="7">
        <f t="shared" si="134"/>
        <v>3616</v>
      </c>
      <c r="FF595" s="72">
        <f t="shared" si="135"/>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2909</v>
      </c>
      <c r="EV596" s="7" t="s">
        <v>1111</v>
      </c>
      <c r="EW596" s="7" t="s">
        <v>1804</v>
      </c>
      <c r="EX596" s="183" t="s">
        <v>1810</v>
      </c>
      <c r="EY596" s="314">
        <v>46177</v>
      </c>
      <c r="EZ596" s="314"/>
      <c r="FA596" s="183"/>
      <c r="FB596" s="314"/>
      <c r="FC596" s="7" t="s">
        <v>1130</v>
      </c>
      <c r="FD596" s="7" t="s">
        <v>3325</v>
      </c>
      <c r="FE596" s="7">
        <f t="shared" si="134"/>
        <v>6707</v>
      </c>
      <c r="FF596" s="72">
        <f t="shared" si="135"/>
        <v>13656</v>
      </c>
      <c r="FG596" t="s">
        <v>3517</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2910</v>
      </c>
      <c r="EV597" s="7" t="s">
        <v>1111</v>
      </c>
      <c r="EW597" s="7" t="s">
        <v>1802</v>
      </c>
      <c r="EX597" s="183" t="s">
        <v>1934</v>
      </c>
      <c r="EY597" s="314">
        <v>46177</v>
      </c>
      <c r="EZ597" s="314"/>
      <c r="FA597" s="183"/>
      <c r="FB597" s="314"/>
      <c r="FC597" s="7" t="s">
        <v>1130</v>
      </c>
      <c r="FD597" s="7" t="s">
        <v>3242</v>
      </c>
      <c r="FE597" s="7">
        <f t="shared" si="134"/>
        <v>7859</v>
      </c>
      <c r="FF597" s="72">
        <f t="shared" si="135"/>
        <v>15627</v>
      </c>
      <c r="FG597" t="s">
        <v>3517</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2911</v>
      </c>
      <c r="EV598" s="7" t="s">
        <v>1111</v>
      </c>
      <c r="EW598" s="7" t="s">
        <v>1802</v>
      </c>
      <c r="EX598" s="183" t="s">
        <v>1991</v>
      </c>
      <c r="EY598" s="314">
        <v>46177</v>
      </c>
      <c r="EZ598" s="314"/>
      <c r="FA598" s="183"/>
      <c r="FB598" s="314"/>
      <c r="FC598" s="7" t="s">
        <v>1130</v>
      </c>
      <c r="FD598" s="7" t="s">
        <v>3438</v>
      </c>
      <c r="FE598" s="7">
        <f t="shared" si="134"/>
        <v>-6143</v>
      </c>
      <c r="FF598" s="72">
        <f t="shared" si="135"/>
        <v>10477</v>
      </c>
      <c r="FG598" t="s">
        <v>3517</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2912</v>
      </c>
      <c r="EV599" s="7" t="s">
        <v>1111</v>
      </c>
      <c r="EW599" s="7" t="s">
        <v>1802</v>
      </c>
      <c r="EX599" s="183" t="s">
        <v>1871</v>
      </c>
      <c r="EY599" s="314">
        <v>46175</v>
      </c>
      <c r="EZ599" s="314"/>
      <c r="FA599" s="183"/>
      <c r="FB599" s="314"/>
      <c r="FC599" s="7" t="s">
        <v>1130</v>
      </c>
      <c r="FD599" s="7" t="s">
        <v>3173</v>
      </c>
      <c r="FE599" s="7">
        <f t="shared" si="134"/>
        <v>191</v>
      </c>
      <c r="FF599" s="72">
        <f t="shared" si="135"/>
        <v>10059</v>
      </c>
      <c r="FG599" t="s">
        <v>3517</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2913</v>
      </c>
      <c r="EV600" s="7" t="s">
        <v>1111</v>
      </c>
      <c r="EW600" s="7" t="s">
        <v>1807</v>
      </c>
      <c r="EX600" s="183" t="s">
        <v>1816</v>
      </c>
      <c r="EY600" s="314">
        <v>46185</v>
      </c>
      <c r="EZ600" s="314"/>
      <c r="FA600" s="183"/>
      <c r="FB600" s="314"/>
      <c r="FC600" s="7" t="s">
        <v>1130</v>
      </c>
      <c r="FD600" s="7" t="s">
        <v>3439</v>
      </c>
      <c r="FE600" s="7">
        <f t="shared" si="134"/>
        <v>829</v>
      </c>
      <c r="FF600" s="72">
        <f t="shared" si="135"/>
        <v>4389</v>
      </c>
      <c r="FG600" t="s">
        <v>3517</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2914</v>
      </c>
      <c r="EV601" s="7" t="s">
        <v>1111</v>
      </c>
      <c r="EW601" s="7" t="s">
        <v>1802</v>
      </c>
      <c r="EX601" s="183" t="s">
        <v>1811</v>
      </c>
      <c r="EY601" s="314">
        <v>46178</v>
      </c>
      <c r="EZ601" s="314"/>
      <c r="FA601" s="183"/>
      <c r="FB601" s="314"/>
      <c r="FC601" s="7" t="s">
        <v>1130</v>
      </c>
      <c r="FD601" s="7" t="s">
        <v>3118</v>
      </c>
      <c r="FE601" s="7">
        <f t="shared" si="134"/>
        <v>2222</v>
      </c>
      <c r="FF601" s="72">
        <f t="shared" si="135"/>
        <v>4468</v>
      </c>
      <c r="FG601" t="s">
        <v>3517</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2915</v>
      </c>
      <c r="EV602" s="7" t="s">
        <v>1111</v>
      </c>
      <c r="EW602" s="7" t="s">
        <v>1804</v>
      </c>
      <c r="EX602" s="183" t="s">
        <v>1812</v>
      </c>
      <c r="EY602" s="314">
        <v>46178</v>
      </c>
      <c r="EZ602" s="314"/>
      <c r="FA602" s="183"/>
      <c r="FB602" s="314"/>
      <c r="FC602" s="7" t="s">
        <v>1130</v>
      </c>
      <c r="FD602" s="7" t="s">
        <v>3285</v>
      </c>
      <c r="FE602" s="7">
        <f t="shared" si="134"/>
        <v>3258</v>
      </c>
      <c r="FF602" s="72">
        <f t="shared" si="135"/>
        <v>6544</v>
      </c>
      <c r="FG602" t="s">
        <v>3517</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3</v>
      </c>
      <c r="ES603" s="72">
        <f t="shared" si="132"/>
        <v>1</v>
      </c>
      <c r="ET603" s="72" t="s">
        <v>1125</v>
      </c>
      <c r="EU603" s="7" t="s">
        <v>2916</v>
      </c>
      <c r="EV603" s="7" t="s">
        <v>1111</v>
      </c>
      <c r="EW603" s="7" t="s">
        <v>1804</v>
      </c>
      <c r="EX603" s="183" t="s">
        <v>1937</v>
      </c>
      <c r="EY603" s="314">
        <v>46178</v>
      </c>
      <c r="EZ603" s="314"/>
      <c r="FA603" s="183"/>
      <c r="FB603" s="314"/>
      <c r="FC603" s="7" t="s">
        <v>1130</v>
      </c>
      <c r="FD603" s="7" t="s">
        <v>3440</v>
      </c>
      <c r="FE603" s="7">
        <f t="shared" si="134"/>
        <v>6450</v>
      </c>
      <c r="FF603" s="72">
        <f t="shared" si="135"/>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3498</v>
      </c>
      <c r="EV604" s="7" t="s">
        <v>1111</v>
      </c>
      <c r="EW604" s="7" t="s">
        <v>1807</v>
      </c>
      <c r="EX604" s="183" t="s">
        <v>3616</v>
      </c>
      <c r="EY604" s="314">
        <v>46186</v>
      </c>
      <c r="EZ604" s="314"/>
      <c r="FA604" s="183"/>
      <c r="FB604" s="314"/>
      <c r="FC604" s="7" t="s">
        <v>1130</v>
      </c>
      <c r="FD604" s="7" t="s">
        <v>3441</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2917</v>
      </c>
      <c r="EV605" s="7" t="s">
        <v>1111</v>
      </c>
      <c r="EW605" s="7" t="s">
        <v>1942</v>
      </c>
      <c r="EX605" s="183" t="s">
        <v>2025</v>
      </c>
      <c r="EY605" s="314">
        <v>46179</v>
      </c>
      <c r="EZ605" s="314"/>
      <c r="FA605" s="183"/>
      <c r="FB605" s="314"/>
      <c r="FC605" s="7" t="s">
        <v>1130</v>
      </c>
      <c r="FD605" s="7" t="s">
        <v>3442</v>
      </c>
      <c r="FE605" s="7">
        <f t="shared" si="134"/>
        <v>6132</v>
      </c>
      <c r="FF605" s="72">
        <f t="shared" si="135"/>
        <v>12342</v>
      </c>
      <c r="FG605" t="s">
        <v>3517</v>
      </c>
      <c r="FH605">
        <v>458039157</v>
      </c>
    </row>
    <row r="606" spans="1:164" ht="17.25">
      <c r="A606" s="72">
        <v>458432366</v>
      </c>
      <c r="B606" s="304" t="s">
        <v>2117</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2918</v>
      </c>
      <c r="EV606" s="7" t="s">
        <v>1111</v>
      </c>
      <c r="EW606" s="7" t="s">
        <v>1802</v>
      </c>
      <c r="EX606" s="183" t="s">
        <v>1838</v>
      </c>
      <c r="EY606" s="314">
        <v>46185</v>
      </c>
      <c r="EZ606" s="314"/>
      <c r="FA606" s="183"/>
      <c r="FB606" s="314"/>
      <c r="FC606" s="7" t="s">
        <v>1130</v>
      </c>
      <c r="FD606" s="7" t="s">
        <v>3221</v>
      </c>
      <c r="FE606" s="7">
        <f t="shared" si="134"/>
        <v>3161</v>
      </c>
      <c r="FF606" s="72">
        <f t="shared" si="135"/>
        <v>6322</v>
      </c>
      <c r="FG606" t="s">
        <v>3517</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2919</v>
      </c>
      <c r="EV607" s="7" t="s">
        <v>1111</v>
      </c>
      <c r="EW607" s="7" t="s">
        <v>1802</v>
      </c>
      <c r="EX607" s="183" t="s">
        <v>2026</v>
      </c>
      <c r="EY607" s="314">
        <v>46179</v>
      </c>
      <c r="EZ607" s="314"/>
      <c r="FA607" s="183"/>
      <c r="FB607" s="314"/>
      <c r="FC607" s="7" t="s">
        <v>1130</v>
      </c>
      <c r="FD607" s="7" t="s">
        <v>3443</v>
      </c>
      <c r="FE607" s="7">
        <f t="shared" si="134"/>
        <v>-4433</v>
      </c>
      <c r="FF607" s="72">
        <f t="shared" si="135"/>
        <v>9751</v>
      </c>
      <c r="FG607" t="s">
        <v>3517</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2920</v>
      </c>
      <c r="EV608" s="7" t="s">
        <v>1111</v>
      </c>
      <c r="EW608" s="7" t="s">
        <v>1851</v>
      </c>
      <c r="EX608" s="183" t="s">
        <v>2027</v>
      </c>
      <c r="EY608" s="314">
        <v>46177</v>
      </c>
      <c r="EZ608" s="314"/>
      <c r="FA608" s="183"/>
      <c r="FB608" s="314"/>
      <c r="FC608" s="7" t="s">
        <v>1130</v>
      </c>
      <c r="FD608" s="7" t="s">
        <v>3444</v>
      </c>
      <c r="FE608" s="7">
        <f t="shared" si="134"/>
        <v>-87</v>
      </c>
      <c r="FF608" s="72">
        <f t="shared" si="135"/>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2921</v>
      </c>
      <c r="EV609" s="7" t="s">
        <v>1111</v>
      </c>
      <c r="EW609" s="7" t="s">
        <v>1807</v>
      </c>
      <c r="EX609" s="183" t="s">
        <v>1819</v>
      </c>
      <c r="EY609" s="314">
        <v>46178</v>
      </c>
      <c r="EZ609" s="314"/>
      <c r="FA609" s="183"/>
      <c r="FB609" s="314"/>
      <c r="FC609" s="7" t="s">
        <v>1130</v>
      </c>
      <c r="FD609" s="7" t="s">
        <v>3445</v>
      </c>
      <c r="FE609" s="7">
        <f t="shared" si="134"/>
        <v>-4505</v>
      </c>
      <c r="FF609" s="72">
        <f t="shared" si="135"/>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3</v>
      </c>
      <c r="ES610" s="72">
        <f t="shared" si="132"/>
        <v>1</v>
      </c>
      <c r="ET610" s="72" t="s">
        <v>1128</v>
      </c>
      <c r="EU610" s="7" t="s">
        <v>2922</v>
      </c>
      <c r="EV610" s="7" t="s">
        <v>1111</v>
      </c>
      <c r="EW610" s="7" t="s">
        <v>1807</v>
      </c>
      <c r="EX610" s="183" t="s">
        <v>2028</v>
      </c>
      <c r="EY610" s="314">
        <v>46195</v>
      </c>
      <c r="EZ610" s="314"/>
      <c r="FA610" s="183"/>
      <c r="FB610" s="314"/>
      <c r="FC610" s="7" t="s">
        <v>1130</v>
      </c>
      <c r="FD610" s="7" t="s">
        <v>3446</v>
      </c>
      <c r="FE610" s="7">
        <f t="shared" si="134"/>
        <v>-760</v>
      </c>
      <c r="FF610" s="72">
        <f t="shared" si="135"/>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2923</v>
      </c>
      <c r="EV611" s="7" t="s">
        <v>1111</v>
      </c>
      <c r="EW611" s="7" t="s">
        <v>1807</v>
      </c>
      <c r="EX611" s="183" t="s">
        <v>1816</v>
      </c>
      <c r="EY611" s="314">
        <v>46196</v>
      </c>
      <c r="EZ611" s="314"/>
      <c r="FA611" s="183"/>
      <c r="FB611" s="314"/>
      <c r="FC611" s="7" t="s">
        <v>1130</v>
      </c>
      <c r="FD611" s="7" t="s">
        <v>3447</v>
      </c>
      <c r="FE611" s="7">
        <f t="shared" si="134"/>
        <v>-2591</v>
      </c>
      <c r="FF611" s="72">
        <f t="shared" si="135"/>
        <v>9420</v>
      </c>
      <c r="FG611" t="s">
        <v>3517</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1</v>
      </c>
      <c r="ES612" s="72">
        <f t="shared" si="132"/>
        <v>1</v>
      </c>
      <c r="ET612" s="72" t="s">
        <v>1118</v>
      </c>
      <c r="EU612" s="7" t="s">
        <v>2924</v>
      </c>
      <c r="EV612" s="7" t="s">
        <v>1111</v>
      </c>
      <c r="EW612" s="7" t="e">
        <v>#N/A</v>
      </c>
      <c r="EX612" s="183" t="e">
        <v>#N/A</v>
      </c>
      <c r="EY612" s="314" t="e">
        <v>#N/A</v>
      </c>
      <c r="EZ612" s="314"/>
      <c r="FA612" s="183"/>
      <c r="FB612" s="314"/>
      <c r="FC612" s="7" t="s">
        <v>1130</v>
      </c>
      <c r="FD612" s="7" t="s">
        <v>3448</v>
      </c>
      <c r="FE612" s="7">
        <f t="shared" si="134"/>
        <v>-5796</v>
      </c>
      <c r="FF612" s="72">
        <f t="shared" si="135"/>
        <v>9486</v>
      </c>
      <c r="FG612" t="s">
        <v>3518</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2925</v>
      </c>
      <c r="EV613" s="7" t="s">
        <v>1111</v>
      </c>
      <c r="EW613" s="7" t="s">
        <v>1830</v>
      </c>
      <c r="EX613" s="183" t="s">
        <v>1891</v>
      </c>
      <c r="EY613" s="314">
        <v>46176</v>
      </c>
      <c r="EZ613" s="314"/>
      <c r="FA613" s="183"/>
      <c r="FB613" s="314"/>
      <c r="FC613" s="7" t="s">
        <v>3555</v>
      </c>
      <c r="FD613" s="7" t="s">
        <v>3449</v>
      </c>
      <c r="FE613" s="7">
        <f t="shared" si="134"/>
        <v>6373</v>
      </c>
      <c r="FF613" s="72">
        <f t="shared" si="135"/>
        <v>12224</v>
      </c>
      <c r="FG613" t="s">
        <v>3517</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2926</v>
      </c>
      <c r="EV614" s="7" t="s">
        <v>1111</v>
      </c>
      <c r="EW614" s="7" t="s">
        <v>1807</v>
      </c>
      <c r="EX614" s="183" t="s">
        <v>2029</v>
      </c>
      <c r="EY614" s="314">
        <v>46188</v>
      </c>
      <c r="EZ614" s="314"/>
      <c r="FA614" s="183"/>
      <c r="FB614" s="314"/>
      <c r="FC614" s="7" t="s">
        <v>1130</v>
      </c>
      <c r="FD614" s="7" t="s">
        <v>3450</v>
      </c>
      <c r="FE614" s="7">
        <f t="shared" si="134"/>
        <v>6084</v>
      </c>
      <c r="FF614" s="72">
        <f t="shared" si="135"/>
        <v>12627</v>
      </c>
      <c r="FG614" t="s">
        <v>3517</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2927</v>
      </c>
      <c r="EV615" s="7" t="s">
        <v>1111</v>
      </c>
      <c r="EW615" s="7" t="s">
        <v>1804</v>
      </c>
      <c r="EX615" s="183" t="s">
        <v>1810</v>
      </c>
      <c r="EY615" s="314">
        <v>46183</v>
      </c>
      <c r="EZ615" s="314"/>
      <c r="FA615" s="183"/>
      <c r="FB615" s="314"/>
      <c r="FC615" s="7" t="s">
        <v>1130</v>
      </c>
      <c r="FD615" s="7" t="s">
        <v>3451</v>
      </c>
      <c r="FE615" s="7">
        <f t="shared" si="134"/>
        <v>-10301</v>
      </c>
      <c r="FF615" s="72">
        <f t="shared" si="135"/>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2928</v>
      </c>
      <c r="EV616" s="7" t="s">
        <v>1111</v>
      </c>
      <c r="EW616" s="7" t="s">
        <v>1821</v>
      </c>
      <c r="EX616" s="183" t="s">
        <v>2030</v>
      </c>
      <c r="EY616" s="314">
        <v>46178</v>
      </c>
      <c r="EZ616" s="314"/>
      <c r="FA616" s="183"/>
      <c r="FB616" s="314"/>
      <c r="FC616" s="7" t="s">
        <v>1130</v>
      </c>
      <c r="FD616" s="7" t="s">
        <v>3340</v>
      </c>
      <c r="FE616" s="7">
        <f t="shared" si="134"/>
        <v>2773</v>
      </c>
      <c r="FF616" s="72">
        <f t="shared" si="135"/>
        <v>5412</v>
      </c>
      <c r="FG616" t="s">
        <v>3517</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2929</v>
      </c>
      <c r="EV617" s="7" t="s">
        <v>1111</v>
      </c>
      <c r="EW617" s="7" t="s">
        <v>1809</v>
      </c>
      <c r="EX617" s="183" t="s">
        <v>1890</v>
      </c>
      <c r="EY617" s="314">
        <v>46177</v>
      </c>
      <c r="EZ617" s="314"/>
      <c r="FA617" s="183"/>
      <c r="FB617" s="314"/>
      <c r="FC617" s="7" t="s">
        <v>1130</v>
      </c>
      <c r="FD617" s="7" t="s">
        <v>3136</v>
      </c>
      <c r="FE617" s="7">
        <f t="shared" si="134"/>
        <v>5309</v>
      </c>
      <c r="FF617" s="72">
        <f t="shared" si="135"/>
        <v>10609</v>
      </c>
      <c r="FG617" t="s">
        <v>3517</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2930</v>
      </c>
      <c r="EV618" s="7" t="s">
        <v>1111</v>
      </c>
      <c r="EW618" s="7" t="s">
        <v>1802</v>
      </c>
      <c r="EX618" s="183" t="s">
        <v>1842</v>
      </c>
      <c r="EY618" s="314">
        <v>46178</v>
      </c>
      <c r="EZ618" s="314"/>
      <c r="FA618" s="183"/>
      <c r="FB618" s="314"/>
      <c r="FC618" s="7" t="s">
        <v>1130</v>
      </c>
      <c r="FD618" s="7" t="s">
        <v>3063</v>
      </c>
      <c r="FE618" s="7">
        <f t="shared" si="134"/>
        <v>2063</v>
      </c>
      <c r="FF618" s="72">
        <f t="shared" si="135"/>
        <v>8526</v>
      </c>
      <c r="FG618" t="s">
        <v>3517</v>
      </c>
      <c r="FH618">
        <v>460443378</v>
      </c>
    </row>
    <row r="619" spans="1:164" ht="17.25">
      <c r="A619" s="72">
        <v>458253431</v>
      </c>
      <c r="B619" s="304" t="s">
        <v>2083</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2931</v>
      </c>
      <c r="EV619" s="7" t="s">
        <v>1111</v>
      </c>
      <c r="EW619" s="7" t="s">
        <v>1802</v>
      </c>
      <c r="EX619" s="183" t="s">
        <v>2021</v>
      </c>
      <c r="EY619" s="314">
        <v>46184</v>
      </c>
      <c r="EZ619" s="314"/>
      <c r="FA619" s="183"/>
      <c r="FB619" s="314"/>
      <c r="FC619" s="7" t="s">
        <v>1130</v>
      </c>
      <c r="FD619" s="7" t="s">
        <v>3099</v>
      </c>
      <c r="FE619" s="7">
        <f t="shared" si="134"/>
        <v>141</v>
      </c>
      <c r="FF619" s="72">
        <f t="shared" si="135"/>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2932</v>
      </c>
      <c r="EV620" s="7" t="s">
        <v>1111</v>
      </c>
      <c r="EW620" s="7" t="s">
        <v>1807</v>
      </c>
      <c r="EX620" s="183" t="s">
        <v>1819</v>
      </c>
      <c r="EY620" s="314">
        <v>46182</v>
      </c>
      <c r="EZ620" s="314"/>
      <c r="FA620" s="183"/>
      <c r="FB620" s="314"/>
      <c r="FC620" s="7" t="s">
        <v>1130</v>
      </c>
      <c r="FD620" s="7" t="s">
        <v>3452</v>
      </c>
      <c r="FE620" s="7">
        <f t="shared" si="134"/>
        <v>5066</v>
      </c>
      <c r="FF620" s="72">
        <f t="shared" si="135"/>
        <v>10132</v>
      </c>
      <c r="FG620" t="s">
        <v>3517</v>
      </c>
      <c r="FH620">
        <v>462525757</v>
      </c>
    </row>
    <row r="621" spans="1:164" ht="17.25">
      <c r="A621" s="72">
        <v>462832504</v>
      </c>
      <c r="B621" s="304" t="s">
        <v>2143</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30"/>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2933</v>
      </c>
      <c r="EV621" s="7" t="s">
        <v>1111</v>
      </c>
      <c r="EW621" s="7" t="e">
        <v>#N/A</v>
      </c>
      <c r="EX621" s="183" t="e">
        <v>#N/A</v>
      </c>
      <c r="EY621" s="314" t="e">
        <v>#N/A</v>
      </c>
      <c r="EZ621" s="314"/>
      <c r="FA621" s="183"/>
      <c r="FB621" s="314"/>
      <c r="FC621" s="7" t="s">
        <v>1130</v>
      </c>
      <c r="FD621" s="7" t="s">
        <v>3453</v>
      </c>
      <c r="FE621" s="7">
        <f t="shared" si="134"/>
        <v>5008</v>
      </c>
      <c r="FF621" s="72">
        <f t="shared" si="135"/>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2934</v>
      </c>
      <c r="EV622" s="7" t="s">
        <v>1111</v>
      </c>
      <c r="EW622" s="7" t="s">
        <v>1802</v>
      </c>
      <c r="EX622" s="183" t="s">
        <v>1811</v>
      </c>
      <c r="EY622" s="314">
        <v>46179</v>
      </c>
      <c r="EZ622" s="314"/>
      <c r="FA622" s="183"/>
      <c r="FB622" s="314"/>
      <c r="FC622" s="7" t="s">
        <v>1130</v>
      </c>
      <c r="FD622" s="7" t="s">
        <v>3454</v>
      </c>
      <c r="FE622" s="7">
        <f t="shared" si="134"/>
        <v>5159.18</v>
      </c>
      <c r="FF622" s="72">
        <f t="shared" si="135"/>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2935</v>
      </c>
      <c r="EV623" s="7" t="s">
        <v>1111</v>
      </c>
      <c r="EW623" s="7" t="s">
        <v>1807</v>
      </c>
      <c r="EX623" s="183" t="s">
        <v>2031</v>
      </c>
      <c r="EY623" s="314">
        <v>46188</v>
      </c>
      <c r="EZ623" s="314"/>
      <c r="FA623" s="183"/>
      <c r="FB623" s="314"/>
      <c r="FC623" s="7" t="s">
        <v>1130</v>
      </c>
      <c r="FD623" s="7" t="s">
        <v>3426</v>
      </c>
      <c r="FE623" s="7">
        <f t="shared" si="134"/>
        <v>-4144</v>
      </c>
      <c r="FF623" s="72">
        <f t="shared" si="135"/>
        <v>9460</v>
      </c>
      <c r="FG623" t="s">
        <v>3517</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2936</v>
      </c>
      <c r="EV624" s="7" t="s">
        <v>1111</v>
      </c>
      <c r="EW624" s="7" t="s">
        <v>1807</v>
      </c>
      <c r="EX624" s="183" t="s">
        <v>1816</v>
      </c>
      <c r="EY624" s="314">
        <v>46199</v>
      </c>
      <c r="EZ624" s="314"/>
      <c r="FA624" s="183"/>
      <c r="FB624" s="314"/>
      <c r="FC624" s="7" t="s">
        <v>1130</v>
      </c>
      <c r="FD624" s="7" t="s">
        <v>3455</v>
      </c>
      <c r="FE624" s="7">
        <f t="shared" si="134"/>
        <v>-8488</v>
      </c>
      <c r="FF624" s="72">
        <f t="shared" si="135"/>
        <v>9472</v>
      </c>
      <c r="FG624" t="s">
        <v>3517</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2937</v>
      </c>
      <c r="EV625" s="7" t="s">
        <v>1111</v>
      </c>
      <c r="EW625" s="7" t="s">
        <v>1809</v>
      </c>
      <c r="EX625" s="183" t="s">
        <v>1893</v>
      </c>
      <c r="EY625" s="314">
        <v>46179</v>
      </c>
      <c r="EZ625" s="314"/>
      <c r="FA625" s="183"/>
      <c r="FB625" s="314"/>
      <c r="FC625" s="7" t="s">
        <v>1130</v>
      </c>
      <c r="FD625" s="7" t="s">
        <v>3454</v>
      </c>
      <c r="FE625" s="7">
        <f t="shared" si="134"/>
        <v>4975.01</v>
      </c>
      <c r="FF625" s="72">
        <f t="shared" si="135"/>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2938</v>
      </c>
      <c r="EV626" s="7" t="s">
        <v>1111</v>
      </c>
      <c r="EW626" s="7" t="s">
        <v>1821</v>
      </c>
      <c r="EX626" s="183" t="s">
        <v>1821</v>
      </c>
      <c r="EY626" s="314">
        <v>46181</v>
      </c>
      <c r="EZ626" s="314"/>
      <c r="FA626" s="183"/>
      <c r="FB626" s="314"/>
      <c r="FC626" s="7" t="s">
        <v>1130</v>
      </c>
      <c r="FD626" s="7" t="s">
        <v>3456</v>
      </c>
      <c r="FE626" s="7">
        <f t="shared" si="134"/>
        <v>2075</v>
      </c>
      <c r="FF626" s="72">
        <f t="shared" si="135"/>
        <v>4582</v>
      </c>
      <c r="FG626" t="s">
        <v>3517</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2939</v>
      </c>
      <c r="EV627" s="7" t="s">
        <v>1111</v>
      </c>
      <c r="EW627" s="7" t="s">
        <v>1809</v>
      </c>
      <c r="EX627" s="183" t="s">
        <v>1912</v>
      </c>
      <c r="EY627" s="314">
        <v>46179</v>
      </c>
      <c r="EZ627" s="314"/>
      <c r="FA627" s="183"/>
      <c r="FB627" s="314"/>
      <c r="FC627" s="7" t="s">
        <v>1130</v>
      </c>
      <c r="FD627" s="7" t="s">
        <v>3457</v>
      </c>
      <c r="FE627" s="7">
        <f t="shared" si="134"/>
        <v>411</v>
      </c>
      <c r="FF627" s="72">
        <f t="shared" si="135"/>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2940</v>
      </c>
      <c r="EV628" s="7" t="s">
        <v>1111</v>
      </c>
      <c r="EW628" s="7" t="s">
        <v>1809</v>
      </c>
      <c r="EX628" s="183" t="s">
        <v>1913</v>
      </c>
      <c r="EY628" s="314">
        <v>46177</v>
      </c>
      <c r="EZ628" s="314"/>
      <c r="FA628" s="183"/>
      <c r="FB628" s="314"/>
      <c r="FC628" s="7" t="s">
        <v>1130</v>
      </c>
      <c r="FD628" s="7" t="s">
        <v>1260</v>
      </c>
      <c r="FE628" s="7">
        <f t="shared" si="134"/>
        <v>1151</v>
      </c>
      <c r="FF628" s="72">
        <f t="shared" si="135"/>
        <v>2292</v>
      </c>
      <c r="FG628" t="s">
        <v>3517</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2941</v>
      </c>
      <c r="EV629" s="7" t="s">
        <v>1111</v>
      </c>
      <c r="EW629" s="7" t="e">
        <v>#N/A</v>
      </c>
      <c r="EX629" s="183" t="e">
        <v>#N/A</v>
      </c>
      <c r="EY629" s="314" t="e">
        <v>#N/A</v>
      </c>
      <c r="EZ629" s="314"/>
      <c r="FA629" s="183"/>
      <c r="FB629" s="314"/>
      <c r="FC629" s="7" t="s">
        <v>1130</v>
      </c>
      <c r="FD629" s="7" t="s">
        <v>3458</v>
      </c>
      <c r="FE629" s="7">
        <f t="shared" si="134"/>
        <v>-11303.09</v>
      </c>
      <c r="FF629" s="72">
        <f t="shared" si="135"/>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2</v>
      </c>
      <c r="ES630" s="72">
        <f t="shared" si="132"/>
        <v>1</v>
      </c>
      <c r="ET630" s="72" t="s">
        <v>1124</v>
      </c>
      <c r="EU630" s="7" t="s">
        <v>2942</v>
      </c>
      <c r="EV630" s="7" t="s">
        <v>1111</v>
      </c>
      <c r="EW630" s="7" t="s">
        <v>1802</v>
      </c>
      <c r="EX630" s="183" t="s">
        <v>2008</v>
      </c>
      <c r="EY630" s="314">
        <v>46176</v>
      </c>
      <c r="EZ630" s="314"/>
      <c r="FA630" s="183"/>
      <c r="FB630" s="314"/>
      <c r="FC630" s="7" t="s">
        <v>1130</v>
      </c>
      <c r="FD630" s="7" t="s">
        <v>3459</v>
      </c>
      <c r="FE630" s="7">
        <f t="shared" si="134"/>
        <v>4277</v>
      </c>
      <c r="FF630" s="72">
        <f t="shared" si="135"/>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2943</v>
      </c>
      <c r="EV631" s="7" t="s">
        <v>1111</v>
      </c>
      <c r="EW631" s="7" t="s">
        <v>1804</v>
      </c>
      <c r="EX631" s="183" t="s">
        <v>1874</v>
      </c>
      <c r="EY631" s="314">
        <v>46182</v>
      </c>
      <c r="EZ631" s="314"/>
      <c r="FA631" s="183"/>
      <c r="FB631" s="314"/>
      <c r="FC631" s="7" t="s">
        <v>1130</v>
      </c>
      <c r="FD631" s="7" t="s">
        <v>3268</v>
      </c>
      <c r="FE631" s="7">
        <f t="shared" si="134"/>
        <v>487</v>
      </c>
      <c r="FF631" s="72">
        <f t="shared" si="135"/>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2944</v>
      </c>
      <c r="EV632" s="7" t="s">
        <v>1111</v>
      </c>
      <c r="EW632" s="7" t="s">
        <v>1821</v>
      </c>
      <c r="EX632" s="183" t="s">
        <v>2032</v>
      </c>
      <c r="EY632" s="314">
        <v>46178</v>
      </c>
      <c r="EZ632" s="314"/>
      <c r="FA632" s="183"/>
      <c r="FB632" s="314"/>
      <c r="FC632" s="7" t="s">
        <v>1130</v>
      </c>
      <c r="FD632" s="7" t="s">
        <v>3123</v>
      </c>
      <c r="FE632" s="7">
        <f t="shared" si="134"/>
        <v>4679</v>
      </c>
      <c r="FF632" s="72">
        <f t="shared" si="135"/>
        <v>8660</v>
      </c>
      <c r="FG632" t="s">
        <v>3517</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2945</v>
      </c>
      <c r="EV633" s="7" t="s">
        <v>1111</v>
      </c>
      <c r="EW633" s="7" t="s">
        <v>1830</v>
      </c>
      <c r="EX633" s="183" t="s">
        <v>1891</v>
      </c>
      <c r="EY633" s="314">
        <v>46177</v>
      </c>
      <c r="EZ633" s="314"/>
      <c r="FA633" s="183"/>
      <c r="FB633" s="314"/>
      <c r="FC633" s="7" t="s">
        <v>1130</v>
      </c>
      <c r="FD633" s="7" t="s">
        <v>3316</v>
      </c>
      <c r="FE633" s="7">
        <f t="shared" si="134"/>
        <v>2189</v>
      </c>
      <c r="FF633" s="72">
        <f t="shared" si="135"/>
        <v>6486</v>
      </c>
      <c r="FG633" t="s">
        <v>3517</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2946</v>
      </c>
      <c r="EV634" s="7" t="s">
        <v>1111</v>
      </c>
      <c r="EW634" s="7" t="s">
        <v>1809</v>
      </c>
      <c r="EX634" s="183" t="s">
        <v>2033</v>
      </c>
      <c r="EY634" s="314">
        <v>46176</v>
      </c>
      <c r="EZ634" s="314"/>
      <c r="FA634" s="183"/>
      <c r="FB634" s="314"/>
      <c r="FC634" s="7" t="s">
        <v>1130</v>
      </c>
      <c r="FD634" s="7" t="s">
        <v>3460</v>
      </c>
      <c r="FE634" s="7">
        <f t="shared" si="134"/>
        <v>4510</v>
      </c>
      <c r="FF634" s="72">
        <f t="shared" si="135"/>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2947</v>
      </c>
      <c r="EV635" s="7" t="s">
        <v>1111</v>
      </c>
      <c r="EW635" s="7" t="s">
        <v>1807</v>
      </c>
      <c r="EX635" s="183" t="s">
        <v>3617</v>
      </c>
      <c r="EY635" s="314">
        <v>46188</v>
      </c>
      <c r="EZ635" s="314"/>
      <c r="FA635" s="183"/>
      <c r="FB635" s="314"/>
      <c r="FC635" s="7" t="s">
        <v>1130</v>
      </c>
      <c r="FD635" s="7" t="s">
        <v>3459</v>
      </c>
      <c r="FE635" s="7">
        <f t="shared" si="134"/>
        <v>4063</v>
      </c>
      <c r="FF635" s="72">
        <f t="shared" si="135"/>
        <v>8178</v>
      </c>
      <c r="FG635" t="s">
        <v>3517</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2948</v>
      </c>
      <c r="EV636" s="7" t="s">
        <v>1111</v>
      </c>
      <c r="EW636" s="7" t="s">
        <v>1807</v>
      </c>
      <c r="EX636" s="183" t="s">
        <v>1816</v>
      </c>
      <c r="EY636" s="314">
        <v>46185</v>
      </c>
      <c r="EZ636" s="314"/>
      <c r="FA636" s="183"/>
      <c r="FB636" s="314"/>
      <c r="FC636" s="7" t="s">
        <v>1130</v>
      </c>
      <c r="FD636" s="7" t="s">
        <v>3224</v>
      </c>
      <c r="FE636" s="7">
        <f t="shared" si="134"/>
        <v>-2085</v>
      </c>
      <c r="FF636" s="72">
        <f t="shared" si="135"/>
        <v>7289</v>
      </c>
      <c r="FG636" t="s">
        <v>3517</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2949</v>
      </c>
      <c r="EV637" s="7" t="s">
        <v>1111</v>
      </c>
      <c r="EW637" s="7" t="s">
        <v>1807</v>
      </c>
      <c r="EX637" s="183" t="s">
        <v>2034</v>
      </c>
      <c r="EY637" s="314">
        <v>46189</v>
      </c>
      <c r="EZ637" s="314"/>
      <c r="FA637" s="183"/>
      <c r="FB637" s="314"/>
      <c r="FC637" s="7" t="s">
        <v>1130</v>
      </c>
      <c r="FD637" s="7" t="s">
        <v>3159</v>
      </c>
      <c r="FE637" s="7">
        <f t="shared" si="134"/>
        <v>3994</v>
      </c>
      <c r="FF637" s="72">
        <f t="shared" si="135"/>
        <v>8050</v>
      </c>
      <c r="FG637" t="s">
        <v>3517</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2950</v>
      </c>
      <c r="EV638" s="7" t="s">
        <v>1111</v>
      </c>
      <c r="EW638" s="7" t="s">
        <v>1807</v>
      </c>
      <c r="EX638" s="183" t="s">
        <v>1816</v>
      </c>
      <c r="EY638" s="314">
        <v>46201</v>
      </c>
      <c r="EZ638" s="314"/>
      <c r="FA638" s="183"/>
      <c r="FB638" s="314"/>
      <c r="FC638" s="7" t="s">
        <v>1130</v>
      </c>
      <c r="FD638" s="7" t="s">
        <v>3232</v>
      </c>
      <c r="FE638" s="7">
        <f t="shared" si="134"/>
        <v>3695</v>
      </c>
      <c r="FF638" s="72">
        <f t="shared" si="135"/>
        <v>7434</v>
      </c>
      <c r="FG638" t="s">
        <v>3517</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2951</v>
      </c>
      <c r="EV639" s="7" t="s">
        <v>1111</v>
      </c>
      <c r="EW639" s="7" t="s">
        <v>1807</v>
      </c>
      <c r="EX639" s="183" t="s">
        <v>1816</v>
      </c>
      <c r="EY639" s="314">
        <v>46183</v>
      </c>
      <c r="EZ639" s="314"/>
      <c r="FA639" s="183"/>
      <c r="FB639" s="314"/>
      <c r="FC639" s="7" t="s">
        <v>1130</v>
      </c>
      <c r="FD639" s="7" t="s">
        <v>3461</v>
      </c>
      <c r="FE639" s="7">
        <f t="shared" si="134"/>
        <v>-4501.34</v>
      </c>
      <c r="FF639" s="72">
        <f t="shared" si="135"/>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34"/>
        <v>946</v>
      </c>
      <c r="FF640" s="72">
        <f t="shared" si="135"/>
        <v>2295</v>
      </c>
      <c r="FG640" t="s">
        <v>3518</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51">IF((J641+R641)&lt;=I641+R641,(J641+R641),((I641-(I641*(M641+1)-(I641+J641)))+R641))</f>
        <v>3709.63</v>
      </c>
      <c r="FF641" s="72">
        <f t="shared" ref="FF641:FF704" si="152">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2954</v>
      </c>
      <c r="EV642" s="7" t="s">
        <v>1111</v>
      </c>
      <c r="EW642" s="7" t="s">
        <v>1809</v>
      </c>
      <c r="EX642" s="183" t="s">
        <v>2035</v>
      </c>
      <c r="EY642" s="314">
        <v>46177</v>
      </c>
      <c r="EZ642" s="314"/>
      <c r="FA642" s="183"/>
      <c r="FB642" s="314"/>
      <c r="FC642" s="7" t="s">
        <v>1130</v>
      </c>
      <c r="FD642" s="7" t="s">
        <v>3463</v>
      </c>
      <c r="FE642" s="7">
        <f t="shared" si="151"/>
        <v>3782</v>
      </c>
      <c r="FF642" s="72">
        <f t="shared" si="152"/>
        <v>7386</v>
      </c>
      <c r="FG642" t="s">
        <v>3517</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2955</v>
      </c>
      <c r="EV643" s="7" t="s">
        <v>1111</v>
      </c>
      <c r="EW643" s="7" t="s">
        <v>1804</v>
      </c>
      <c r="EX643" s="183" t="s">
        <v>1810</v>
      </c>
      <c r="EY643" s="314">
        <v>46175</v>
      </c>
      <c r="EZ643" s="314"/>
      <c r="FA643" s="183"/>
      <c r="FB643" s="314"/>
      <c r="FC643" s="7" t="s">
        <v>1130</v>
      </c>
      <c r="FD643" s="7" t="s">
        <v>3410</v>
      </c>
      <c r="FE643" s="7">
        <f t="shared" si="151"/>
        <v>3647</v>
      </c>
      <c r="FF643" s="72">
        <f t="shared" si="152"/>
        <v>7247</v>
      </c>
      <c r="FG643" t="s">
        <v>3517</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2956</v>
      </c>
      <c r="EV644" s="7" t="s">
        <v>1111</v>
      </c>
      <c r="EW644" s="7" t="s">
        <v>1849</v>
      </c>
      <c r="EX644" s="183" t="s">
        <v>1997</v>
      </c>
      <c r="EY644" s="314">
        <v>46178</v>
      </c>
      <c r="EZ644" s="314"/>
      <c r="FA644" s="183"/>
      <c r="FB644" s="314"/>
      <c r="FC644" s="7" t="s">
        <v>1130</v>
      </c>
      <c r="FD644" s="7" t="s">
        <v>3464</v>
      </c>
      <c r="FE644" s="7">
        <f t="shared" si="151"/>
        <v>-2119</v>
      </c>
      <c r="FF644" s="72">
        <f t="shared" si="152"/>
        <v>4782</v>
      </c>
      <c r="FG644" t="s">
        <v>3517</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2957</v>
      </c>
      <c r="EV645" s="7" t="s">
        <v>1111</v>
      </c>
      <c r="EW645" s="7" t="s">
        <v>1802</v>
      </c>
      <c r="EX645" s="183" t="s">
        <v>1838</v>
      </c>
      <c r="EY645" s="314">
        <v>46178</v>
      </c>
      <c r="EZ645" s="314"/>
      <c r="FA645" s="183"/>
      <c r="FB645" s="314"/>
      <c r="FC645" s="7" t="s">
        <v>1130</v>
      </c>
      <c r="FD645" s="7" t="s">
        <v>3465</v>
      </c>
      <c r="FE645" s="7">
        <f t="shared" si="151"/>
        <v>3412</v>
      </c>
      <c r="FF645" s="72">
        <f t="shared" si="152"/>
        <v>6780</v>
      </c>
      <c r="FG645" t="s">
        <v>3517</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2958</v>
      </c>
      <c r="EV646" s="7" t="s">
        <v>1111</v>
      </c>
      <c r="EW646" s="7" t="s">
        <v>1830</v>
      </c>
      <c r="EX646" s="183" t="s">
        <v>1831</v>
      </c>
      <c r="EY646" s="314">
        <v>46184</v>
      </c>
      <c r="EZ646" s="314"/>
      <c r="FA646" s="183"/>
      <c r="FB646" s="314"/>
      <c r="FC646" s="7" t="s">
        <v>1130</v>
      </c>
      <c r="FD646" s="7" t="s">
        <v>3317</v>
      </c>
      <c r="FE646" s="7">
        <f t="shared" si="151"/>
        <v>3341</v>
      </c>
      <c r="FF646" s="72">
        <f t="shared" si="152"/>
        <v>6748</v>
      </c>
      <c r="FG646" t="s">
        <v>3517</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3518</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2959</v>
      </c>
      <c r="EV648" s="7" t="s">
        <v>1111</v>
      </c>
      <c r="EW648" s="7" t="s">
        <v>1802</v>
      </c>
      <c r="EX648" s="183" t="s">
        <v>1803</v>
      </c>
      <c r="EY648" s="314">
        <v>46178</v>
      </c>
      <c r="EZ648" s="314"/>
      <c r="FA648" s="183"/>
      <c r="FB648" s="314"/>
      <c r="FC648" s="7" t="s">
        <v>1130</v>
      </c>
      <c r="FD648" s="7" t="s">
        <v>3466</v>
      </c>
      <c r="FE648" s="7">
        <f t="shared" si="151"/>
        <v>3541.05</v>
      </c>
      <c r="FF648" s="72">
        <f t="shared" si="152"/>
        <v>7023.05</v>
      </c>
      <c r="FG648" t="s">
        <v>3517</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2960</v>
      </c>
      <c r="EV649" s="7" t="s">
        <v>1111</v>
      </c>
      <c r="EW649" s="7" t="s">
        <v>1802</v>
      </c>
      <c r="EX649" s="183" t="s">
        <v>1803</v>
      </c>
      <c r="EY649" s="314">
        <v>46176</v>
      </c>
      <c r="EZ649" s="314"/>
      <c r="FA649" s="183"/>
      <c r="FB649" s="314"/>
      <c r="FC649" s="7" t="s">
        <v>1130</v>
      </c>
      <c r="FD649" s="7" t="s">
        <v>3467</v>
      </c>
      <c r="FE649" s="7">
        <f t="shared" si="151"/>
        <v>3357</v>
      </c>
      <c r="FF649" s="72">
        <f t="shared" si="152"/>
        <v>6494</v>
      </c>
      <c r="FG649" t="s">
        <v>3517</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2961</v>
      </c>
      <c r="EV650" s="7" t="s">
        <v>1111</v>
      </c>
      <c r="EW650" s="7" t="s">
        <v>1802</v>
      </c>
      <c r="EX650" s="183" t="s">
        <v>2036</v>
      </c>
      <c r="EY650" s="314">
        <v>46179</v>
      </c>
      <c r="EZ650" s="314"/>
      <c r="FA650" s="183"/>
      <c r="FB650" s="314"/>
      <c r="FC650" s="7" t="s">
        <v>1130</v>
      </c>
      <c r="FD650" s="7" t="s">
        <v>3410</v>
      </c>
      <c r="FE650" s="7">
        <f t="shared" si="151"/>
        <v>3228</v>
      </c>
      <c r="FF650" s="72">
        <f t="shared" si="152"/>
        <v>7196</v>
      </c>
      <c r="FG650" t="s">
        <v>3517</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2962</v>
      </c>
      <c r="EV651" s="7" t="s">
        <v>1111</v>
      </c>
      <c r="EW651" s="7" t="s">
        <v>1809</v>
      </c>
      <c r="EX651" s="183" t="s">
        <v>2037</v>
      </c>
      <c r="EY651" s="314">
        <v>46177</v>
      </c>
      <c r="EZ651" s="314"/>
      <c r="FA651" s="183"/>
      <c r="FB651" s="314"/>
      <c r="FC651" s="7" t="s">
        <v>1130</v>
      </c>
      <c r="FD651" s="7" t="s">
        <v>3217</v>
      </c>
      <c r="FE651" s="7">
        <f t="shared" si="151"/>
        <v>-1857</v>
      </c>
      <c r="FF651" s="72">
        <f t="shared" si="152"/>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2963</v>
      </c>
      <c r="EV652" s="7" t="s">
        <v>1111</v>
      </c>
      <c r="EW652" s="7" t="s">
        <v>1807</v>
      </c>
      <c r="EX652" s="183" t="s">
        <v>1808</v>
      </c>
      <c r="EY652" s="314">
        <v>46180</v>
      </c>
      <c r="EZ652" s="314"/>
      <c r="FA652" s="183"/>
      <c r="FB652" s="314"/>
      <c r="FC652" s="7" t="s">
        <v>1130</v>
      </c>
      <c r="FD652" s="7" t="s">
        <v>3468</v>
      </c>
      <c r="FE652" s="7">
        <f t="shared" si="151"/>
        <v>3073</v>
      </c>
      <c r="FF652" s="72">
        <f t="shared" si="152"/>
        <v>6822</v>
      </c>
      <c r="FG652" t="s">
        <v>3517</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2964</v>
      </c>
      <c r="EV653" s="7" t="s">
        <v>1111</v>
      </c>
      <c r="EW653" s="7" t="e">
        <v>#N/A</v>
      </c>
      <c r="EX653" s="183" t="e">
        <v>#N/A</v>
      </c>
      <c r="EY653" s="314" t="e">
        <v>#N/A</v>
      </c>
      <c r="EZ653" s="314"/>
      <c r="FA653" s="183"/>
      <c r="FB653" s="314"/>
      <c r="FC653" s="7" t="s">
        <v>1130</v>
      </c>
      <c r="FD653" s="7" t="s">
        <v>3452</v>
      </c>
      <c r="FE653" s="7">
        <f t="shared" si="151"/>
        <v>259</v>
      </c>
      <c r="FF653" s="72">
        <f t="shared" si="152"/>
        <v>5968</v>
      </c>
      <c r="FG653" t="s">
        <v>3518</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2965</v>
      </c>
      <c r="EV654" s="7" t="s">
        <v>1111</v>
      </c>
      <c r="EW654" s="7" t="s">
        <v>1802</v>
      </c>
      <c r="EX654" s="183" t="s">
        <v>2026</v>
      </c>
      <c r="EY654" s="314">
        <v>46178</v>
      </c>
      <c r="EZ654" s="314"/>
      <c r="FA654" s="183"/>
      <c r="FB654" s="314"/>
      <c r="FC654" s="7" t="s">
        <v>1130</v>
      </c>
      <c r="FD654" s="7" t="s">
        <v>3469</v>
      </c>
      <c r="FE654" s="7">
        <f t="shared" si="151"/>
        <v>-1329</v>
      </c>
      <c r="FF654" s="72">
        <f t="shared" si="152"/>
        <v>5323</v>
      </c>
      <c r="FG654" t="s">
        <v>3517</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2966</v>
      </c>
      <c r="EV655" s="7" t="s">
        <v>1111</v>
      </c>
      <c r="EW655" s="7" t="s">
        <v>1807</v>
      </c>
      <c r="EX655" s="183" t="s">
        <v>1819</v>
      </c>
      <c r="EY655" s="314">
        <v>46183</v>
      </c>
      <c r="EZ655" s="314"/>
      <c r="FA655" s="183"/>
      <c r="FB655" s="314"/>
      <c r="FC655" s="7" t="s">
        <v>1130</v>
      </c>
      <c r="FD655" s="7" t="s">
        <v>3190</v>
      </c>
      <c r="FE655" s="7">
        <f t="shared" si="151"/>
        <v>3055.66</v>
      </c>
      <c r="FF655" s="72">
        <f t="shared" si="152"/>
        <v>6377.66</v>
      </c>
      <c r="FG655" t="s">
        <v>3517</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2967</v>
      </c>
      <c r="EV656" s="7" t="s">
        <v>1111</v>
      </c>
      <c r="EW656" s="7" t="s">
        <v>1807</v>
      </c>
      <c r="EX656" s="183" t="s">
        <v>2038</v>
      </c>
      <c r="EY656" s="314">
        <v>46185</v>
      </c>
      <c r="EZ656" s="314"/>
      <c r="FA656" s="183"/>
      <c r="FB656" s="314"/>
      <c r="FC656" s="7" t="s">
        <v>1130</v>
      </c>
      <c r="FD656" s="7" t="s">
        <v>3470</v>
      </c>
      <c r="FE656" s="7">
        <f t="shared" si="151"/>
        <v>3045</v>
      </c>
      <c r="FF656" s="72">
        <f t="shared" si="152"/>
        <v>6036</v>
      </c>
      <c r="FG656" t="s">
        <v>3517</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2968</v>
      </c>
      <c r="EV657" s="7" t="s">
        <v>1111</v>
      </c>
      <c r="EW657" s="7" t="s">
        <v>1830</v>
      </c>
      <c r="EX657" s="183" t="s">
        <v>1891</v>
      </c>
      <c r="EY657" s="314">
        <v>46185</v>
      </c>
      <c r="EZ657" s="314"/>
      <c r="FA657" s="183"/>
      <c r="FB657" s="314"/>
      <c r="FC657" s="7" t="s">
        <v>1130</v>
      </c>
      <c r="FD657" s="7" t="s">
        <v>3471</v>
      </c>
      <c r="FE657" s="7">
        <f t="shared" si="151"/>
        <v>2893</v>
      </c>
      <c r="FF657" s="72">
        <f t="shared" si="152"/>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3518</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2969</v>
      </c>
      <c r="EV659" s="7" t="s">
        <v>1111</v>
      </c>
      <c r="EW659" s="7" t="s">
        <v>1802</v>
      </c>
      <c r="EX659" s="183" t="s">
        <v>2039</v>
      </c>
      <c r="EY659" s="314">
        <v>46177</v>
      </c>
      <c r="EZ659" s="314"/>
      <c r="FA659" s="183"/>
      <c r="FB659" s="314"/>
      <c r="FC659" s="7" t="s">
        <v>1130</v>
      </c>
      <c r="FD659" s="7" t="s">
        <v>3253</v>
      </c>
      <c r="FE659" s="7">
        <f t="shared" si="151"/>
        <v>2866</v>
      </c>
      <c r="FF659" s="72">
        <f t="shared" si="152"/>
        <v>8343</v>
      </c>
      <c r="FG659" t="s">
        <v>3517</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2970</v>
      </c>
      <c r="EV660" s="7" t="s">
        <v>1111</v>
      </c>
      <c r="EW660" s="7" t="s">
        <v>1804</v>
      </c>
      <c r="EX660" s="183" t="s">
        <v>2040</v>
      </c>
      <c r="EY660" s="314">
        <v>46181</v>
      </c>
      <c r="EZ660" s="314"/>
      <c r="FA660" s="183"/>
      <c r="FB660" s="314"/>
      <c r="FC660" s="7" t="s">
        <v>1130</v>
      </c>
      <c r="FD660" s="7" t="s">
        <v>3460</v>
      </c>
      <c r="FE660" s="7">
        <f t="shared" si="151"/>
        <v>2659</v>
      </c>
      <c r="FF660" s="72">
        <f t="shared" si="152"/>
        <v>5901</v>
      </c>
      <c r="FG660" t="s">
        <v>3517</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2971</v>
      </c>
      <c r="EV661" s="7" t="s">
        <v>1111</v>
      </c>
      <c r="EW661" s="7" t="s">
        <v>1804</v>
      </c>
      <c r="EX661" s="183" t="s">
        <v>1812</v>
      </c>
      <c r="EY661" s="314">
        <v>46178</v>
      </c>
      <c r="EZ661" s="314"/>
      <c r="FA661" s="183"/>
      <c r="FB661" s="314"/>
      <c r="FC661" s="7" t="s">
        <v>1130</v>
      </c>
      <c r="FD661" s="7" t="s">
        <v>3139</v>
      </c>
      <c r="FE661" s="7">
        <f t="shared" si="151"/>
        <v>1912</v>
      </c>
      <c r="FF661" s="72">
        <f t="shared" si="152"/>
        <v>5146</v>
      </c>
      <c r="FG661" t="s">
        <v>3517</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2972</v>
      </c>
      <c r="EV662" s="7" t="s">
        <v>1111</v>
      </c>
      <c r="EW662" s="7" t="s">
        <v>1809</v>
      </c>
      <c r="EX662" s="183" t="s">
        <v>1958</v>
      </c>
      <c r="EY662" s="314">
        <v>46181</v>
      </c>
      <c r="EZ662" s="314"/>
      <c r="FA662" s="183"/>
      <c r="FB662" s="314"/>
      <c r="FC662" s="7" t="s">
        <v>1130</v>
      </c>
      <c r="FD662" s="7" t="s">
        <v>3315</v>
      </c>
      <c r="FE662" s="7">
        <f t="shared" si="151"/>
        <v>1923</v>
      </c>
      <c r="FF662" s="72">
        <f t="shared" si="152"/>
        <v>7373</v>
      </c>
      <c r="FG662" t="s">
        <v>3517</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2973</v>
      </c>
      <c r="EV663" s="7" t="s">
        <v>1111</v>
      </c>
      <c r="EW663" s="7" t="s">
        <v>1802</v>
      </c>
      <c r="EX663" s="183" t="s">
        <v>2000</v>
      </c>
      <c r="EY663" s="314">
        <v>46179</v>
      </c>
      <c r="EZ663" s="314"/>
      <c r="FA663" s="183"/>
      <c r="FB663" s="314"/>
      <c r="FC663" s="7" t="s">
        <v>1130</v>
      </c>
      <c r="FD663" s="7" t="s">
        <v>3172</v>
      </c>
      <c r="FE663" s="7">
        <f t="shared" si="151"/>
        <v>440</v>
      </c>
      <c r="FF663" s="72">
        <f t="shared" si="152"/>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2974</v>
      </c>
      <c r="EV664" s="7" t="s">
        <v>1111</v>
      </c>
      <c r="EW664" s="7" t="s">
        <v>1802</v>
      </c>
      <c r="EX664" s="183" t="s">
        <v>1825</v>
      </c>
      <c r="EY664" s="314">
        <v>46178</v>
      </c>
      <c r="EZ664" s="314"/>
      <c r="FA664" s="183"/>
      <c r="FB664" s="314"/>
      <c r="FC664" s="7" t="s">
        <v>1130</v>
      </c>
      <c r="FD664" s="7" t="s">
        <v>3472</v>
      </c>
      <c r="FE664" s="7">
        <f t="shared" si="151"/>
        <v>1606</v>
      </c>
      <c r="FF664" s="72">
        <f t="shared" si="152"/>
        <v>4884</v>
      </c>
      <c r="FG664" t="s">
        <v>3517</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2975</v>
      </c>
      <c r="EV665" s="7" t="s">
        <v>1111</v>
      </c>
      <c r="EW665" s="7" t="s">
        <v>1802</v>
      </c>
      <c r="EX665" s="183" t="s">
        <v>1871</v>
      </c>
      <c r="EY665" s="314">
        <v>46177</v>
      </c>
      <c r="EZ665" s="314"/>
      <c r="FA665" s="183"/>
      <c r="FB665" s="314"/>
      <c r="FC665" s="7" t="s">
        <v>1130</v>
      </c>
      <c r="FD665" s="7" t="s">
        <v>3393</v>
      </c>
      <c r="FE665" s="7">
        <f t="shared" si="151"/>
        <v>676</v>
      </c>
      <c r="FF665" s="72">
        <f t="shared" si="152"/>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2976</v>
      </c>
      <c r="EV666" s="7" t="s">
        <v>1111</v>
      </c>
      <c r="EW666" s="7" t="s">
        <v>1809</v>
      </c>
      <c r="EX666" s="183" t="s">
        <v>2041</v>
      </c>
      <c r="EY666" s="314">
        <v>46178</v>
      </c>
      <c r="EZ666" s="314"/>
      <c r="FA666" s="183"/>
      <c r="FB666" s="314"/>
      <c r="FC666" s="7" t="s">
        <v>1130</v>
      </c>
      <c r="FD666" s="7" t="s">
        <v>3473</v>
      </c>
      <c r="FE666" s="7">
        <f t="shared" si="151"/>
        <v>769</v>
      </c>
      <c r="FF666" s="72">
        <f t="shared" si="152"/>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2977</v>
      </c>
      <c r="EV667" s="7" t="s">
        <v>1111</v>
      </c>
      <c r="EW667" s="7" t="s">
        <v>1802</v>
      </c>
      <c r="EX667" s="183" t="s">
        <v>2042</v>
      </c>
      <c r="EY667" s="314">
        <v>46178</v>
      </c>
      <c r="EZ667" s="314"/>
      <c r="FA667" s="183"/>
      <c r="FB667" s="314"/>
      <c r="FC667" s="7" t="s">
        <v>1130</v>
      </c>
      <c r="FD667" s="7" t="s">
        <v>3219</v>
      </c>
      <c r="FE667" s="7">
        <f t="shared" si="151"/>
        <v>604</v>
      </c>
      <c r="FF667" s="72">
        <f t="shared" si="152"/>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2978</v>
      </c>
      <c r="EV668" s="7" t="s">
        <v>1111</v>
      </c>
      <c r="EW668" s="7" t="s">
        <v>1821</v>
      </c>
      <c r="EX668" s="183" t="s">
        <v>1821</v>
      </c>
      <c r="EY668" s="314">
        <v>46182</v>
      </c>
      <c r="EZ668" s="314"/>
      <c r="FA668" s="183"/>
      <c r="FB668" s="314"/>
      <c r="FC668" s="7" t="s">
        <v>1130</v>
      </c>
      <c r="FD668" s="7" t="s">
        <v>3123</v>
      </c>
      <c r="FE668" s="7">
        <f t="shared" si="151"/>
        <v>383</v>
      </c>
      <c r="FF668" s="72">
        <f t="shared" si="152"/>
        <v>4227</v>
      </c>
      <c r="FG668" t="s">
        <v>3517</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2979</v>
      </c>
      <c r="EV669" s="7" t="s">
        <v>1111</v>
      </c>
      <c r="EW669" s="7" t="s">
        <v>1830</v>
      </c>
      <c r="EX669" s="183" t="s">
        <v>1875</v>
      </c>
      <c r="EY669" s="314">
        <v>46178</v>
      </c>
      <c r="EZ669" s="314"/>
      <c r="FA669" s="183"/>
      <c r="FB669" s="314"/>
      <c r="FC669" s="7" t="s">
        <v>3555</v>
      </c>
      <c r="FD669" s="7" t="s">
        <v>3125</v>
      </c>
      <c r="FE669" s="7">
        <f t="shared" si="151"/>
        <v>58</v>
      </c>
      <c r="FF669" s="72">
        <f t="shared" si="152"/>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2980</v>
      </c>
      <c r="EV670" s="7" t="s">
        <v>1111</v>
      </c>
      <c r="EW670" s="7" t="s">
        <v>1830</v>
      </c>
      <c r="EX670" s="183" t="s">
        <v>2043</v>
      </c>
      <c r="EY670" s="314">
        <v>46179</v>
      </c>
      <c r="EZ670" s="314"/>
      <c r="FA670" s="183"/>
      <c r="FB670" s="314"/>
      <c r="FC670" s="7" t="s">
        <v>1130</v>
      </c>
      <c r="FD670" s="7" t="s">
        <v>1252</v>
      </c>
      <c r="FE670" s="7">
        <f t="shared" si="151"/>
        <v>40</v>
      </c>
      <c r="FF670" s="72">
        <f t="shared" si="152"/>
        <v>4020</v>
      </c>
      <c r="FG670" t="s">
        <v>3517</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2981</v>
      </c>
      <c r="EV671" s="7" t="s">
        <v>1111</v>
      </c>
      <c r="EW671" s="7" t="s">
        <v>1804</v>
      </c>
      <c r="EX671" s="183" t="s">
        <v>1874</v>
      </c>
      <c r="EY671" s="314">
        <v>46177</v>
      </c>
      <c r="EZ671" s="314"/>
      <c r="FA671" s="183"/>
      <c r="FB671" s="314"/>
      <c r="FC671" s="7" t="s">
        <v>1130</v>
      </c>
      <c r="FD671" s="7" t="s">
        <v>3474</v>
      </c>
      <c r="FE671" s="7">
        <f t="shared" si="151"/>
        <v>22</v>
      </c>
      <c r="FF671" s="72">
        <f t="shared" si="152"/>
        <v>2361</v>
      </c>
      <c r="FG671" t="s">
        <v>3517</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2982</v>
      </c>
      <c r="EV672" s="7" t="s">
        <v>1111</v>
      </c>
      <c r="EW672" s="7" t="s">
        <v>1802</v>
      </c>
      <c r="EX672" s="183" t="s">
        <v>2049</v>
      </c>
      <c r="EY672" s="314">
        <v>46178</v>
      </c>
      <c r="EZ672" s="314"/>
      <c r="FA672" s="183"/>
      <c r="FB672" s="314"/>
      <c r="FC672" s="7" t="s">
        <v>1130</v>
      </c>
      <c r="FD672" s="7" t="s">
        <v>3369</v>
      </c>
      <c r="FE672" s="7">
        <f t="shared" si="151"/>
        <v>142</v>
      </c>
      <c r="FF672" s="72">
        <f t="shared" si="152"/>
        <v>3334</v>
      </c>
      <c r="FG672" t="s">
        <v>3517</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2983</v>
      </c>
      <c r="EV673" s="7" t="s">
        <v>1111</v>
      </c>
      <c r="EW673" s="7" t="s">
        <v>1809</v>
      </c>
      <c r="EX673" s="183" t="s">
        <v>2022</v>
      </c>
      <c r="EY673" s="314">
        <v>46175</v>
      </c>
      <c r="EZ673" s="314"/>
      <c r="FA673" s="183"/>
      <c r="FB673" s="314"/>
      <c r="FC673" s="7" t="s">
        <v>1130</v>
      </c>
      <c r="FD673" s="7" t="s">
        <v>3262</v>
      </c>
      <c r="FE673" s="7">
        <f t="shared" si="151"/>
        <v>52</v>
      </c>
      <c r="FF673" s="72">
        <f t="shared" si="152"/>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2984</v>
      </c>
      <c r="EV674" s="7" t="s">
        <v>1111</v>
      </c>
      <c r="EW674" s="7" t="s">
        <v>1809</v>
      </c>
      <c r="EX674" s="183" t="s">
        <v>2044</v>
      </c>
      <c r="EY674" s="314">
        <v>46178</v>
      </c>
      <c r="EZ674" s="314"/>
      <c r="FA674" s="183"/>
      <c r="FB674" s="314"/>
      <c r="FC674" s="7" t="s">
        <v>1130</v>
      </c>
      <c r="FD674" s="7" t="s">
        <v>3475</v>
      </c>
      <c r="FE674" s="7">
        <f t="shared" si="151"/>
        <v>33</v>
      </c>
      <c r="FF674" s="72">
        <f t="shared" si="152"/>
        <v>3609</v>
      </c>
      <c r="FG674" t="s">
        <v>3517</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2985</v>
      </c>
      <c r="EV675" s="7" t="s">
        <v>1111</v>
      </c>
      <c r="EW675" s="7" t="s">
        <v>1830</v>
      </c>
      <c r="EX675" s="183" t="s">
        <v>1898</v>
      </c>
      <c r="EY675" s="314">
        <v>46178</v>
      </c>
      <c r="EZ675" s="314"/>
      <c r="FA675" s="183"/>
      <c r="FB675" s="314"/>
      <c r="FC675" s="7" t="s">
        <v>1130</v>
      </c>
      <c r="FD675" s="7" t="s">
        <v>3476</v>
      </c>
      <c r="FE675" s="7">
        <f t="shared" si="151"/>
        <v>2</v>
      </c>
      <c r="FF675" s="72">
        <f t="shared" si="152"/>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2986</v>
      </c>
      <c r="EV676" s="7" t="s">
        <v>1111</v>
      </c>
      <c r="EW676" s="7" t="s">
        <v>1851</v>
      </c>
      <c r="EX676" s="183" t="s">
        <v>2045</v>
      </c>
      <c r="EY676" s="314">
        <v>46177</v>
      </c>
      <c r="EZ676" s="314"/>
      <c r="FA676" s="183"/>
      <c r="FB676" s="314"/>
      <c r="FC676" s="7" t="s">
        <v>1130</v>
      </c>
      <c r="FD676" s="7" t="s">
        <v>3244</v>
      </c>
      <c r="FE676" s="7">
        <f t="shared" si="151"/>
        <v>101</v>
      </c>
      <c r="FF676" s="72">
        <f t="shared" si="152"/>
        <v>3737</v>
      </c>
      <c r="FG676" t="s">
        <v>3517</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2987</v>
      </c>
      <c r="EV677" s="7" t="s">
        <v>1111</v>
      </c>
      <c r="EW677" s="7" t="e">
        <v>#N/A</v>
      </c>
      <c r="EX677" s="183" t="e">
        <v>#N/A</v>
      </c>
      <c r="EY677" s="314" t="e">
        <v>#N/A</v>
      </c>
      <c r="EZ677" s="314"/>
      <c r="FA677" s="183"/>
      <c r="FB677" s="314"/>
      <c r="FC677" s="7" t="s">
        <v>1130</v>
      </c>
      <c r="FD677" s="7" t="s">
        <v>3380</v>
      </c>
      <c r="FE677" s="7">
        <f t="shared" si="151"/>
        <v>46</v>
      </c>
      <c r="FF677" s="72">
        <f t="shared" si="152"/>
        <v>4577</v>
      </c>
      <c r="FG677" t="s">
        <v>3518</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2988</v>
      </c>
      <c r="EV678" s="7" t="s">
        <v>1111</v>
      </c>
      <c r="EW678" s="7" t="e">
        <v>#N/A</v>
      </c>
      <c r="EX678" s="183" t="e">
        <v>#N/A</v>
      </c>
      <c r="EY678" s="314" t="e">
        <v>#N/A</v>
      </c>
      <c r="EZ678" s="314"/>
      <c r="FA678" s="183"/>
      <c r="FB678" s="314"/>
      <c r="FC678" s="7" t="s">
        <v>1130</v>
      </c>
      <c r="FD678" s="7" t="s">
        <v>3477</v>
      </c>
      <c r="FE678" s="7">
        <f t="shared" si="151"/>
        <v>32</v>
      </c>
      <c r="FF678" s="72">
        <f t="shared" si="152"/>
        <v>3423</v>
      </c>
      <c r="FG678" t="s">
        <v>3518</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2989</v>
      </c>
      <c r="EV679" s="7" t="s">
        <v>1111</v>
      </c>
      <c r="EW679" s="7" t="s">
        <v>1809</v>
      </c>
      <c r="EX679" s="183" t="s">
        <v>2046</v>
      </c>
      <c r="EY679" s="314">
        <v>46178</v>
      </c>
      <c r="EZ679" s="314"/>
      <c r="FA679" s="183"/>
      <c r="FB679" s="314"/>
      <c r="FC679" s="7" t="s">
        <v>1130</v>
      </c>
      <c r="FD679" s="7" t="s">
        <v>1260</v>
      </c>
      <c r="FE679" s="7">
        <f t="shared" si="151"/>
        <v>10</v>
      </c>
      <c r="FF679" s="72">
        <f t="shared" si="152"/>
        <v>6159</v>
      </c>
      <c r="FG679" t="s">
        <v>3517</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2990</v>
      </c>
      <c r="EV680" s="7" t="s">
        <v>1111</v>
      </c>
      <c r="EW680" s="7" t="s">
        <v>1809</v>
      </c>
      <c r="EX680" s="183" t="s">
        <v>2047</v>
      </c>
      <c r="EY680" s="314">
        <v>46178</v>
      </c>
      <c r="EZ680" s="314"/>
      <c r="FA680" s="183"/>
      <c r="FB680" s="314"/>
      <c r="FC680" s="7" t="s">
        <v>1130</v>
      </c>
      <c r="FD680" s="7" t="s">
        <v>1243</v>
      </c>
      <c r="FE680" s="7">
        <f t="shared" si="151"/>
        <v>27</v>
      </c>
      <c r="FF680" s="72">
        <f t="shared" si="152"/>
        <v>5805</v>
      </c>
      <c r="FG680" t="s">
        <v>3517</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2991</v>
      </c>
      <c r="EV681" s="7" t="s">
        <v>1111</v>
      </c>
      <c r="EW681" s="7" t="s">
        <v>1804</v>
      </c>
      <c r="EX681" s="183" t="s">
        <v>2048</v>
      </c>
      <c r="EY681" s="314">
        <v>46177</v>
      </c>
      <c r="EZ681" s="314"/>
      <c r="FA681" s="183"/>
      <c r="FB681" s="314"/>
      <c r="FC681" s="7" t="s">
        <v>1130</v>
      </c>
      <c r="FD681" s="7" t="s">
        <v>1249</v>
      </c>
      <c r="FE681" s="7">
        <f t="shared" si="151"/>
        <v>21</v>
      </c>
      <c r="FF681" s="72">
        <f t="shared" si="152"/>
        <v>3555</v>
      </c>
      <c r="FG681" t="s">
        <v>3517</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2992</v>
      </c>
      <c r="EV682" s="7" t="s">
        <v>1111</v>
      </c>
      <c r="EW682" s="7" t="s">
        <v>1804</v>
      </c>
      <c r="EX682" s="183" t="s">
        <v>1812</v>
      </c>
      <c r="EY682" s="314">
        <v>46177</v>
      </c>
      <c r="EZ682" s="314"/>
      <c r="FA682" s="183"/>
      <c r="FB682" s="314"/>
      <c r="FC682" s="7" t="s">
        <v>1130</v>
      </c>
      <c r="FD682" s="7" t="s">
        <v>3276</v>
      </c>
      <c r="FE682" s="7">
        <f t="shared" si="151"/>
        <v>123</v>
      </c>
      <c r="FF682" s="72">
        <f t="shared" si="152"/>
        <v>4666</v>
      </c>
      <c r="FG682" t="s">
        <v>3517</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2993</v>
      </c>
      <c r="EV683" s="7" t="s">
        <v>1111</v>
      </c>
      <c r="EW683" s="7" t="s">
        <v>1830</v>
      </c>
      <c r="EX683" s="183" t="s">
        <v>1898</v>
      </c>
      <c r="EY683" s="314">
        <v>46178</v>
      </c>
      <c r="EZ683" s="314"/>
      <c r="FA683" s="183"/>
      <c r="FB683" s="314"/>
      <c r="FC683" s="7" t="s">
        <v>1130</v>
      </c>
      <c r="FD683" s="7" t="s">
        <v>1240</v>
      </c>
      <c r="FE683" s="7">
        <f t="shared" si="151"/>
        <v>30</v>
      </c>
      <c r="FF683" s="72">
        <f t="shared" si="152"/>
        <v>2721</v>
      </c>
      <c r="FG683" t="s">
        <v>3517</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2994</v>
      </c>
      <c r="EV684" s="7" t="s">
        <v>1111</v>
      </c>
      <c r="EW684" s="7" t="s">
        <v>1804</v>
      </c>
      <c r="EX684" s="183" t="s">
        <v>1812</v>
      </c>
      <c r="EY684" s="314">
        <v>46177</v>
      </c>
      <c r="EZ684" s="314"/>
      <c r="FA684" s="183"/>
      <c r="FB684" s="314"/>
      <c r="FC684" s="7" t="s">
        <v>1130</v>
      </c>
      <c r="FD684" s="7" t="s">
        <v>3478</v>
      </c>
      <c r="FE684" s="7">
        <f t="shared" si="151"/>
        <v>6</v>
      </c>
      <c r="FF684" s="72">
        <f t="shared" si="152"/>
        <v>3625</v>
      </c>
      <c r="FG684" t="s">
        <v>3517</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2995</v>
      </c>
      <c r="EV685" s="7" t="s">
        <v>1111</v>
      </c>
      <c r="EW685" s="7" t="s">
        <v>1804</v>
      </c>
      <c r="EX685" s="183" t="s">
        <v>1812</v>
      </c>
      <c r="EY685" s="314">
        <v>46176</v>
      </c>
      <c r="EZ685" s="314"/>
      <c r="FA685" s="183"/>
      <c r="FB685" s="314"/>
      <c r="FC685" s="7" t="s">
        <v>1130</v>
      </c>
      <c r="FD685" s="7" t="s">
        <v>1248</v>
      </c>
      <c r="FE685" s="7">
        <f t="shared" si="151"/>
        <v>22</v>
      </c>
      <c r="FF685" s="72">
        <f t="shared" si="152"/>
        <v>4443</v>
      </c>
      <c r="FG685" t="s">
        <v>3517</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2996</v>
      </c>
      <c r="EV686" s="7" t="s">
        <v>1111</v>
      </c>
      <c r="EW686" s="7" t="s">
        <v>1832</v>
      </c>
      <c r="EX686" s="183" t="s">
        <v>3618</v>
      </c>
      <c r="EY686" s="314">
        <v>46184</v>
      </c>
      <c r="EZ686" s="314"/>
      <c r="FA686" s="183"/>
      <c r="FB686" s="314"/>
      <c r="FC686" s="7" t="s">
        <v>1130</v>
      </c>
      <c r="FD686" s="7" t="s">
        <v>3116</v>
      </c>
      <c r="FE686" s="7">
        <f t="shared" si="151"/>
        <v>65</v>
      </c>
      <c r="FF686" s="72">
        <f t="shared" si="152"/>
        <v>1507</v>
      </c>
      <c r="FG686" t="s">
        <v>3517</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2997</v>
      </c>
      <c r="EV687" s="7" t="s">
        <v>1111</v>
      </c>
      <c r="EW687" s="7" t="s">
        <v>1802</v>
      </c>
      <c r="EX687" s="183" t="s">
        <v>2050</v>
      </c>
      <c r="EY687" s="314">
        <v>46177</v>
      </c>
      <c r="EZ687" s="314"/>
      <c r="FA687" s="183"/>
      <c r="FB687" s="314"/>
      <c r="FC687" s="7" t="s">
        <v>1130</v>
      </c>
      <c r="FD687" s="7" t="s">
        <v>3478</v>
      </c>
      <c r="FE687" s="7">
        <f t="shared" si="151"/>
        <v>6</v>
      </c>
      <c r="FF687" s="72">
        <f t="shared" si="152"/>
        <v>4580</v>
      </c>
      <c r="FG687" t="s">
        <v>3517</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2998</v>
      </c>
      <c r="EV688" s="7" t="s">
        <v>1111</v>
      </c>
      <c r="EW688" s="7" t="s">
        <v>1807</v>
      </c>
      <c r="EX688" s="183" t="s">
        <v>1816</v>
      </c>
      <c r="EY688" s="314">
        <v>46178</v>
      </c>
      <c r="EZ688" s="314"/>
      <c r="FA688" s="183"/>
      <c r="FB688" s="314"/>
      <c r="FC688" s="7" t="s">
        <v>1130</v>
      </c>
      <c r="FD688" s="7" t="s">
        <v>1252</v>
      </c>
      <c r="FE688" s="7">
        <f t="shared" si="151"/>
        <v>18</v>
      </c>
      <c r="FF688" s="72">
        <f t="shared" si="152"/>
        <v>3377</v>
      </c>
      <c r="FG688" t="s">
        <v>3517</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2999</v>
      </c>
      <c r="EV689" s="7" t="s">
        <v>1111</v>
      </c>
      <c r="EW689" s="7" t="e">
        <v>#N/A</v>
      </c>
      <c r="EX689" s="183" t="e">
        <v>#N/A</v>
      </c>
      <c r="EY689" s="314" t="e">
        <v>#N/A</v>
      </c>
      <c r="EZ689" s="314"/>
      <c r="FA689" s="183"/>
      <c r="FB689" s="314"/>
      <c r="FC689" s="7" t="s">
        <v>1130</v>
      </c>
      <c r="FD689" s="7" t="s">
        <v>3479</v>
      </c>
      <c r="FE689" s="7">
        <f t="shared" si="151"/>
        <v>9</v>
      </c>
      <c r="FF689" s="72">
        <f t="shared" si="152"/>
        <v>3787</v>
      </c>
      <c r="FG689" t="s">
        <v>3518</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3000</v>
      </c>
      <c r="EV690" s="7" t="s">
        <v>1111</v>
      </c>
      <c r="EW690" s="7" t="s">
        <v>1807</v>
      </c>
      <c r="EX690" s="183" t="s">
        <v>1816</v>
      </c>
      <c r="EY690" s="314">
        <v>46181</v>
      </c>
      <c r="EZ690" s="314"/>
      <c r="FA690" s="183"/>
      <c r="FB690" s="314"/>
      <c r="FC690" s="7" t="s">
        <v>1130</v>
      </c>
      <c r="FD690" s="7" t="s">
        <v>3480</v>
      </c>
      <c r="FE690" s="7">
        <f t="shared" si="151"/>
        <v>5</v>
      </c>
      <c r="FF690" s="72">
        <f t="shared" si="152"/>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3001</v>
      </c>
      <c r="EV691" s="7" t="s">
        <v>1111</v>
      </c>
      <c r="EW691" s="7" t="s">
        <v>1830</v>
      </c>
      <c r="EX691" s="183" t="s">
        <v>1891</v>
      </c>
      <c r="EY691" s="314">
        <v>46177</v>
      </c>
      <c r="EZ691" s="314"/>
      <c r="FA691" s="183"/>
      <c r="FB691" s="314"/>
      <c r="FC691" s="7" t="s">
        <v>1130</v>
      </c>
      <c r="FD691" s="7" t="s">
        <v>3481</v>
      </c>
      <c r="FE691" s="7">
        <f t="shared" si="151"/>
        <v>43</v>
      </c>
      <c r="FF691" s="72">
        <f t="shared" si="152"/>
        <v>2683</v>
      </c>
      <c r="FG691" t="s">
        <v>3517</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3002</v>
      </c>
      <c r="EV692" s="7" t="s">
        <v>1111</v>
      </c>
      <c r="EW692" s="7" t="s">
        <v>1802</v>
      </c>
      <c r="EX692" s="183" t="s">
        <v>1901</v>
      </c>
      <c r="EY692" s="314">
        <v>46177</v>
      </c>
      <c r="EZ692" s="314"/>
      <c r="FA692" s="183"/>
      <c r="FB692" s="314"/>
      <c r="FC692" s="7" t="s">
        <v>1130</v>
      </c>
      <c r="FD692" s="7" t="s">
        <v>3197</v>
      </c>
      <c r="FE692" s="7">
        <f t="shared" si="151"/>
        <v>126</v>
      </c>
      <c r="FF692" s="72">
        <f t="shared" si="152"/>
        <v>3632</v>
      </c>
      <c r="FG692" t="s">
        <v>3517</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3003</v>
      </c>
      <c r="EV693" s="7" t="s">
        <v>1111</v>
      </c>
      <c r="EW693" s="7" t="s">
        <v>1830</v>
      </c>
      <c r="EX693" s="183" t="s">
        <v>1891</v>
      </c>
      <c r="EY693" s="314">
        <v>46177</v>
      </c>
      <c r="EZ693" s="314"/>
      <c r="FA693" s="183"/>
      <c r="FB693" s="314"/>
      <c r="FC693" s="7" t="s">
        <v>1130</v>
      </c>
      <c r="FD693" s="7" t="s">
        <v>3478</v>
      </c>
      <c r="FE693" s="7">
        <f t="shared" si="151"/>
        <v>6</v>
      </c>
      <c r="FF693" s="72">
        <f t="shared" si="152"/>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3004</v>
      </c>
      <c r="EV694" s="7" t="s">
        <v>1111</v>
      </c>
      <c r="EW694" s="7" t="s">
        <v>1807</v>
      </c>
      <c r="EX694" s="183" t="s">
        <v>1865</v>
      </c>
      <c r="EY694" s="314">
        <v>46176</v>
      </c>
      <c r="EZ694" s="314"/>
      <c r="FA694" s="183"/>
      <c r="FB694" s="314"/>
      <c r="FC694" s="7" t="s">
        <v>1130</v>
      </c>
      <c r="FD694" s="7" t="s">
        <v>3123</v>
      </c>
      <c r="FE694" s="7">
        <f t="shared" si="151"/>
        <v>47</v>
      </c>
      <c r="FF694" s="72">
        <f t="shared" si="152"/>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3005</v>
      </c>
      <c r="EV695" s="7" t="s">
        <v>1111</v>
      </c>
      <c r="EW695" s="7" t="s">
        <v>2051</v>
      </c>
      <c r="EX695" s="183" t="s">
        <v>1966</v>
      </c>
      <c r="EY695" s="314">
        <v>46179</v>
      </c>
      <c r="EZ695" s="314"/>
      <c r="FA695" s="183"/>
      <c r="FB695" s="314"/>
      <c r="FC695" s="7" t="s">
        <v>1130</v>
      </c>
      <c r="FD695" s="7" t="s">
        <v>1245</v>
      </c>
      <c r="FE695" s="7">
        <f t="shared" si="151"/>
        <v>25</v>
      </c>
      <c r="FF695" s="72">
        <f t="shared" si="152"/>
        <v>3294</v>
      </c>
      <c r="FG695" t="s">
        <v>3517</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2</v>
      </c>
      <c r="ES696" s="72">
        <f t="shared" si="150"/>
        <v>1</v>
      </c>
      <c r="ET696" s="72" t="s">
        <v>1128</v>
      </c>
      <c r="EU696" s="7" t="s">
        <v>3006</v>
      </c>
      <c r="EV696" s="7" t="s">
        <v>1111</v>
      </c>
      <c r="EW696" s="7" t="s">
        <v>1809</v>
      </c>
      <c r="EX696" s="183" t="s">
        <v>2052</v>
      </c>
      <c r="EY696" s="314">
        <v>46178</v>
      </c>
      <c r="EZ696" s="314"/>
      <c r="FA696" s="183"/>
      <c r="FB696" s="314"/>
      <c r="FC696" s="7" t="s">
        <v>1130</v>
      </c>
      <c r="FD696" s="7" t="s">
        <v>3482</v>
      </c>
      <c r="FE696" s="7">
        <f t="shared" si="151"/>
        <v>40</v>
      </c>
      <c r="FF696" s="72">
        <f t="shared" si="152"/>
        <v>3334</v>
      </c>
      <c r="FG696" t="s">
        <v>3517</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3007</v>
      </c>
      <c r="EV697" s="7" t="s">
        <v>1111</v>
      </c>
      <c r="EW697" s="7" t="s">
        <v>1830</v>
      </c>
      <c r="EX697" s="183" t="s">
        <v>2043</v>
      </c>
      <c r="EY697" s="314">
        <v>46179</v>
      </c>
      <c r="EZ697" s="314"/>
      <c r="FA697" s="183"/>
      <c r="FB697" s="314"/>
      <c r="FC697" s="7" t="s">
        <v>1130</v>
      </c>
      <c r="FD697" s="7" t="s">
        <v>3478</v>
      </c>
      <c r="FE697" s="7">
        <f t="shared" si="151"/>
        <v>6</v>
      </c>
      <c r="FF697" s="72">
        <f t="shared" si="152"/>
        <v>4351</v>
      </c>
      <c r="FG697" t="s">
        <v>3517</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3008</v>
      </c>
      <c r="EV698" s="7" t="s">
        <v>1111</v>
      </c>
      <c r="EW698" s="7" t="s">
        <v>1804</v>
      </c>
      <c r="EX698" s="183" t="s">
        <v>1812</v>
      </c>
      <c r="EY698" s="314">
        <v>46176</v>
      </c>
      <c r="EZ698" s="314"/>
      <c r="FA698" s="183"/>
      <c r="FB698" s="314"/>
      <c r="FC698" s="7" t="s">
        <v>1130</v>
      </c>
      <c r="FD698" s="7" t="s">
        <v>3483</v>
      </c>
      <c r="FE698" s="7">
        <f t="shared" si="151"/>
        <v>213</v>
      </c>
      <c r="FF698" s="72">
        <f t="shared" si="152"/>
        <v>5767</v>
      </c>
      <c r="FG698" t="s">
        <v>3517</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3009</v>
      </c>
      <c r="EV699" s="7" t="s">
        <v>1111</v>
      </c>
      <c r="EW699" s="7" t="s">
        <v>1809</v>
      </c>
      <c r="EX699" s="183" t="s">
        <v>1852</v>
      </c>
      <c r="EY699" s="314">
        <v>46176</v>
      </c>
      <c r="EZ699" s="314"/>
      <c r="FA699" s="183"/>
      <c r="FB699" s="314"/>
      <c r="FC699" s="7" t="s">
        <v>1130</v>
      </c>
      <c r="FD699" s="7" t="s">
        <v>3159</v>
      </c>
      <c r="FE699" s="7">
        <f t="shared" si="151"/>
        <v>149</v>
      </c>
      <c r="FF699" s="72">
        <f t="shared" si="152"/>
        <v>3398</v>
      </c>
      <c r="FG699" t="s">
        <v>3517</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3010</v>
      </c>
      <c r="EV700" s="7" t="s">
        <v>1111</v>
      </c>
      <c r="EW700" s="7" t="e">
        <v>#N/A</v>
      </c>
      <c r="EX700" s="183" t="e">
        <v>#N/A</v>
      </c>
      <c r="EY700" s="314" t="e">
        <v>#N/A</v>
      </c>
      <c r="EZ700" s="314"/>
      <c r="FA700" s="183"/>
      <c r="FB700" s="314"/>
      <c r="FC700" s="7" t="s">
        <v>1130</v>
      </c>
      <c r="FD700" s="7" t="s">
        <v>1247</v>
      </c>
      <c r="FE700" s="7">
        <f t="shared" si="151"/>
        <v>23</v>
      </c>
      <c r="FF700" s="72">
        <f t="shared" si="152"/>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3011</v>
      </c>
      <c r="EV701" s="7" t="s">
        <v>1111</v>
      </c>
      <c r="EW701" s="7" t="s">
        <v>1802</v>
      </c>
      <c r="EX701" s="183" t="s">
        <v>1897</v>
      </c>
      <c r="EY701" s="314">
        <v>46179</v>
      </c>
      <c r="EZ701" s="314"/>
      <c r="FA701" s="183"/>
      <c r="FB701" s="314"/>
      <c r="FC701" s="7" t="s">
        <v>1130</v>
      </c>
      <c r="FD701" s="7" t="s">
        <v>3484</v>
      </c>
      <c r="FE701" s="7">
        <f t="shared" si="151"/>
        <v>38</v>
      </c>
      <c r="FF701" s="72">
        <f t="shared" si="152"/>
        <v>3075</v>
      </c>
      <c r="FG701" t="s">
        <v>3517</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3012</v>
      </c>
      <c r="EV702" s="7" t="s">
        <v>1111</v>
      </c>
      <c r="EW702" s="7" t="s">
        <v>1804</v>
      </c>
      <c r="EX702" s="183" t="s">
        <v>1812</v>
      </c>
      <c r="EY702" s="314">
        <v>46177</v>
      </c>
      <c r="EZ702" s="314"/>
      <c r="FA702" s="183"/>
      <c r="FB702" s="314"/>
      <c r="FC702" s="7" t="s">
        <v>1130</v>
      </c>
      <c r="FD702" s="7" t="s">
        <v>3485</v>
      </c>
      <c r="FE702" s="7">
        <f t="shared" si="151"/>
        <v>139.58000000000001</v>
      </c>
      <c r="FF702" s="72">
        <f t="shared" si="152"/>
        <v>6115.58</v>
      </c>
      <c r="FG702" t="s">
        <v>3517</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3013</v>
      </c>
      <c r="EV703" s="7" t="s">
        <v>1111</v>
      </c>
      <c r="EW703" s="7" t="s">
        <v>1830</v>
      </c>
      <c r="EX703" s="183" t="s">
        <v>2053</v>
      </c>
      <c r="EY703" s="314">
        <v>46176</v>
      </c>
      <c r="EZ703" s="314"/>
      <c r="FA703" s="183"/>
      <c r="FB703" s="314"/>
      <c r="FC703" s="7" t="s">
        <v>3554</v>
      </c>
      <c r="FD703" s="7" t="s">
        <v>3476</v>
      </c>
      <c r="FE703" s="7">
        <f t="shared" si="151"/>
        <v>2</v>
      </c>
      <c r="FF703" s="72">
        <f t="shared" si="152"/>
        <v>3137</v>
      </c>
      <c r="FG703" t="s">
        <v>3517</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51"/>
        <v>3</v>
      </c>
      <c r="FF704" s="72">
        <f t="shared" si="152"/>
        <v>4995</v>
      </c>
      <c r="FG704" t="s">
        <v>3517</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3016</v>
      </c>
      <c r="EV706" s="7" t="s">
        <v>1111</v>
      </c>
      <c r="EW706" s="7" t="s">
        <v>1809</v>
      </c>
      <c r="EX706" s="183" t="s">
        <v>1810</v>
      </c>
      <c r="EY706" s="314">
        <v>46178</v>
      </c>
      <c r="EZ706" s="314"/>
      <c r="FA706" s="183"/>
      <c r="FB706" s="314"/>
      <c r="FC706" s="7" t="s">
        <v>1130</v>
      </c>
      <c r="FD706" s="7" t="s">
        <v>3486</v>
      </c>
      <c r="FE706" s="7">
        <f t="shared" si="160"/>
        <v>133</v>
      </c>
      <c r="FF706" s="72">
        <f t="shared" si="161"/>
        <v>1801</v>
      </c>
      <c r="FG706" t="s">
        <v>3517</v>
      </c>
      <c r="FH706">
        <v>463182764</v>
      </c>
    </row>
  </sheetData>
  <sortState xmlns:xlrd2="http://schemas.microsoft.com/office/spreadsheetml/2017/richdata2" ref="A2:FF706">
    <sortCondition descending="1" ref="Q2:Q706"/>
  </sortState>
  <conditionalFormatting sqref="A1">
    <cfRule type="duplicateValues" dxfId="1387" priority="14"/>
  </conditionalFormatting>
  <conditionalFormatting sqref="A1:A1048576">
    <cfRule type="duplicateValues" dxfId="1386" priority="13"/>
  </conditionalFormatting>
  <conditionalFormatting sqref="A567:A706">
    <cfRule type="duplicateValues" dxfId="1385" priority="506"/>
  </conditionalFormatting>
  <conditionalFormatting sqref="M2:M706">
    <cfRule type="expression" dxfId="1384" priority="342">
      <formula>AND(LEN(#REF!)&gt;0,#REF!&lt;#REF!,#REF!&gt;=#REF!)</formula>
    </cfRule>
  </conditionalFormatting>
  <conditionalFormatting sqref="M3:M6 M8:M109 M111:M121 M123:M136 M138:M141 M144:M148 M150:M167 M169:M192 M194:M313 M316:M346 M348:M353 M355:M451 M453:M464 M466:M479 M481:M565">
    <cfRule type="expression" dxfId="1383" priority="372">
      <formula>AND(LEN($E4)&gt;0,$E4&lt;$K4,#REF!&gt;=$AM4)</formula>
    </cfRule>
  </conditionalFormatting>
  <conditionalFormatting sqref="M567">
    <cfRule type="expression" dxfId="1382" priority="381">
      <formula>AND(LEN($E568)&gt;0,$E568&lt;$M568,$AP568&gt;=$AO568)</formula>
    </cfRule>
  </conditionalFormatting>
  <conditionalFormatting sqref="M568:M593 M595:M598 M600:M650 M652:M663 M665:M667 M669:M676 M678:M700 M702:M9243">
    <cfRule type="expression" dxfId="1381" priority="376">
      <formula>AND(LEN($E569)&gt;0,$E569&lt;$K569,$AO569&gt;=$AN569)</formula>
    </cfRule>
  </conditionalFormatting>
  <conditionalFormatting sqref="N2:N706">
    <cfRule type="expression" dxfId="1380" priority="377">
      <formula>AND(LEN($E2)&gt;0,$E2&lt;$K2,$AO2&gt;$AN2)</formula>
    </cfRule>
  </conditionalFormatting>
  <conditionalFormatting sqref="N567">
    <cfRule type="expression" dxfId="1379" priority="382">
      <formula>AND(LEN($E568)&gt;0,$E568&lt;$M568,$AP568&gt;=$AO568)</formula>
    </cfRule>
  </conditionalFormatting>
  <conditionalFormatting sqref="N568:N593 N595:N598 N600:N650 N652:N663 N665:N667 N669:N676 N678:N700">
    <cfRule type="expression" dxfId="1378" priority="379">
      <formula>AND(LEN($E569)&gt;0,$E569&lt;$K569,$AO569&gt;=$AN569)</formula>
    </cfRule>
  </conditionalFormatting>
  <conditionalFormatting sqref="N594 N599 N651 N664 N668 N677 N701:N706">
    <cfRule type="expression" dxfId="1377" priority="406">
      <formula>AND(LEN(#REF!)&gt;0,#REF!&lt;#REF!,#REF!&gt;=#REF!)</formula>
    </cfRule>
  </conditionalFormatting>
  <conditionalFormatting sqref="N707:N9243">
    <cfRule type="expression" dxfId="1376"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2026-06-18T13:58:23Z</dcterms:modified>
</cp:coreProperties>
</file>