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9E42703D-F7C6-4915-891D-1EDD911CC761}"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5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0" i="14" l="1"/>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<sst xmlns="http://schemas.openxmlformats.org/spreadsheetml/2006/main" count="20075" uniqueCount="3628">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</sst>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7">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575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24012268518"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9513">
      <pivotArea outline="0" collapsedLevelsAreSubtotals="1" fieldPosition="0"/>
    </format>
    <format dxfId="29512">
      <pivotArea dataOnly="0" labelOnly="1" grandCol="1" outline="0" fieldPosition="0"/>
    </format>
    <format dxfId="29511">
      <pivotArea outline="0" collapsedLevelsAreSubtotals="1" fieldPosition="0"/>
    </format>
    <format dxfId="29510">
      <pivotArea dataOnly="0" labelOnly="1" grandCol="1" outline="0" fieldPosition="0"/>
    </format>
    <format dxfId="29509">
      <pivotArea dataOnly="0" labelOnly="1" grandRow="1" outline="0" fieldPosition="0"/>
    </format>
    <format dxfId="29508">
      <pivotArea dataOnly="0" labelOnly="1" grandCol="1" outline="0" fieldPosition="0"/>
    </format>
    <format dxfId="29507">
      <pivotArea dataOnly="0" labelOnly="1" grandCol="1" outline="0" fieldPosition="0"/>
    </format>
    <format dxfId="29506">
      <pivotArea dataOnly="0" labelOnly="1" outline="0" fieldPosition="0">
        <references count="1">
          <reference field="14" count="0"/>
        </references>
      </pivotArea>
    </format>
    <format dxfId="29505">
      <pivotArea dataOnly="0" labelOnly="1" grandCol="1" outline="0" fieldPosition="0"/>
    </format>
    <format dxfId="29504">
      <pivotArea dataOnly="0" labelOnly="1" outline="0" fieldPosition="0">
        <references count="1">
          <reference field="14" count="0"/>
        </references>
      </pivotArea>
    </format>
    <format dxfId="29503">
      <pivotArea dataOnly="0" labelOnly="1" grandCol="1" outline="0" fieldPosition="0"/>
    </format>
    <format dxfId="29502">
      <pivotArea grandRow="1" outline="0" collapsedLevelsAreSubtotals="1" fieldPosition="0"/>
    </format>
    <format dxfId="29501">
      <pivotArea dataOnly="0" labelOnly="1" grandRow="1" outline="0" fieldPosition="0"/>
    </format>
    <format dxfId="29500">
      <pivotArea dataOnly="0" labelOnly="1" grandRow="1" outline="0" fieldPosition="0"/>
    </format>
    <format dxfId="29499">
      <pivotArea grandRow="1" outline="0" collapsedLevelsAreSubtotals="1" fieldPosition="0"/>
    </format>
    <format dxfId="29498">
      <pivotArea dataOnly="0" labelOnly="1" grandRow="1" outline="0" fieldPosition="0"/>
    </format>
    <format dxfId="29497">
      <pivotArea grandRow="1" outline="0" collapsedLevelsAreSubtotals="1" fieldPosition="0"/>
    </format>
    <format dxfId="29496">
      <pivotArea dataOnly="0" labelOnly="1" grandRow="1" outline="0" fieldPosition="0"/>
    </format>
    <format dxfId="29495">
      <pivotArea grandRow="1" outline="0" collapsedLevelsAreSubtotals="1" fieldPosition="0"/>
    </format>
    <format dxfId="29494">
      <pivotArea grandRow="1" outline="0" collapsedLevelsAreSubtotals="1" fieldPosition="0"/>
    </format>
    <format dxfId="29493">
      <pivotArea dataOnly="0" labelOnly="1" grandRow="1" outline="0" fieldPosition="0"/>
    </format>
    <format dxfId="29492">
      <pivotArea dataOnly="0" labelOnly="1" grandRow="1" outline="0" fieldPosition="0"/>
    </format>
    <format dxfId="29491">
      <pivotArea dataOnly="0" labelOnly="1" grandRow="1" outline="0" fieldPosition="0"/>
    </format>
    <format dxfId="29490">
      <pivotArea dataOnly="0" labelOnly="1" grandRow="1" outline="0" fieldPosition="0"/>
    </format>
    <format dxfId="29489">
      <pivotArea grandRow="1" outline="0" collapsedLevelsAreSubtotals="1" fieldPosition="0"/>
    </format>
    <format dxfId="29488">
      <pivotArea dataOnly="0" labelOnly="1" grandRow="1" outline="0" fieldPosition="0"/>
    </format>
    <format dxfId="29487">
      <pivotArea dataOnly="0" labelOnly="1" outline="0" fieldPosition="0">
        <references count="1">
          <reference field="14" count="0"/>
        </references>
      </pivotArea>
    </format>
    <format dxfId="29486">
      <pivotArea dataOnly="0" labelOnly="1" grandCol="1" outline="0" fieldPosition="0"/>
    </format>
    <format dxfId="29485">
      <pivotArea grandRow="1" outline="0" collapsedLevelsAreSubtotals="1" fieldPosition="0"/>
    </format>
    <format dxfId="29484">
      <pivotArea dataOnly="0" labelOnly="1" grandRow="1" outline="0" fieldPosition="0"/>
    </format>
    <format dxfId="29483">
      <pivotArea grandRow="1" outline="0" collapsedLevelsAreSubtotals="1" fieldPosition="0"/>
    </format>
    <format dxfId="29482">
      <pivotArea dataOnly="0" labelOnly="1" grandRow="1" outline="0" fieldPosition="0"/>
    </format>
    <format dxfId="29481">
      <pivotArea dataOnly="0" labelOnly="1" outline="0" fieldPosition="0">
        <references count="1">
          <reference field="14" count="0"/>
        </references>
      </pivotArea>
    </format>
    <format dxfId="29480">
      <pivotArea dataOnly="0" labelOnly="1" grandCol="1" outline="0" fieldPosition="0"/>
    </format>
    <format dxfId="29479">
      <pivotArea dataOnly="0" labelOnly="1" grandCol="1" outline="0" fieldPosition="0"/>
    </format>
    <format dxfId="29478">
      <pivotArea grandRow="1" grandCol="1" outline="0" collapsedLevelsAreSubtotals="1" fieldPosition="0"/>
    </format>
    <format dxfId="29477">
      <pivotArea dataOnly="0" labelOnly="1" outline="0" fieldPosition="0">
        <references count="1">
          <reference field="14" count="0"/>
        </references>
      </pivotArea>
    </format>
    <format dxfId="29476">
      <pivotArea dataOnly="0" labelOnly="1" grandCol="1" outline="0" fieldPosition="0"/>
    </format>
    <format dxfId="29475">
      <pivotArea dataOnly="0" labelOnly="1" outline="0" fieldPosition="0">
        <references count="1">
          <reference field="14" count="0"/>
        </references>
      </pivotArea>
    </format>
    <format dxfId="29474">
      <pivotArea dataOnly="0" labelOnly="1" grandCol="1" outline="0" fieldPosition="0"/>
    </format>
    <format dxfId="29473">
      <pivotArea grandRow="1" outline="0" collapsedLevelsAreSubtotals="1" fieldPosition="0"/>
    </format>
    <format dxfId="29472">
      <pivotArea grandRow="1" outline="0" collapsedLevelsAreSubtotals="1" fieldPosition="0"/>
    </format>
    <format dxfId="29471">
      <pivotArea type="origin" dataOnly="0" labelOnly="1" outline="0" fieldPosition="0"/>
    </format>
    <format dxfId="29470">
      <pivotArea type="origin" dataOnly="0" labelOnly="1" outline="0" fieldPosition="0"/>
    </format>
    <format dxfId="29469">
      <pivotArea type="origin" dataOnly="0" labelOnly="1" outline="0" fieldPosition="0"/>
    </format>
    <format dxfId="29468">
      <pivotArea dataOnly="0" labelOnly="1" outline="0" fieldPosition="0">
        <references count="1">
          <reference field="14" count="0"/>
        </references>
      </pivotArea>
    </format>
    <format dxfId="29467">
      <pivotArea type="topRight" dataOnly="0" labelOnly="1" outline="0" fieldPosition="0"/>
    </format>
    <format dxfId="29466">
      <pivotArea outline="0" collapsedLevelsAreSubtotals="1" fieldPosition="0"/>
    </format>
    <format dxfId="29465">
      <pivotArea dataOnly="0" labelOnly="1" grandRow="1" outline="0" fieldPosition="0"/>
    </format>
    <format dxfId="29464">
      <pivotArea dataOnly="0" labelOnly="1" outline="0" fieldPosition="0">
        <references count="1">
          <reference field="14" count="0"/>
        </references>
      </pivotArea>
    </format>
    <format dxfId="29463">
      <pivotArea dataOnly="0" labelOnly="1" grandCol="1" outline="0" fieldPosition="0"/>
    </format>
    <format dxfId="29462">
      <pivotArea dataOnly="0" labelOnly="1" outline="0" fieldPosition="0">
        <references count="1">
          <reference field="14" count="0"/>
        </references>
      </pivotArea>
    </format>
    <format dxfId="29461">
      <pivotArea dataOnly="0" labelOnly="1" grandCol="1" outline="0" fieldPosition="0"/>
    </format>
    <format dxfId="29460">
      <pivotArea grandRow="1" outline="0" collapsedLevelsAreSubtotals="1" fieldPosition="0"/>
    </format>
    <format dxfId="29459">
      <pivotArea dataOnly="0" labelOnly="1" grandRow="1" outline="0" fieldPosition="0"/>
    </format>
    <format dxfId="29458">
      <pivotArea outline="0" collapsedLevelsAreSubtotals="1" fieldPosition="0"/>
    </format>
    <format dxfId="29457">
      <pivotArea dataOnly="0" labelOnly="1" grandRow="1" outline="0" fieldPosition="0"/>
    </format>
    <format dxfId="29456">
      <pivotArea dataOnly="0" labelOnly="1" outline="0" fieldPosition="0">
        <references count="1">
          <reference field="14" count="0"/>
        </references>
      </pivotArea>
    </format>
    <format dxfId="29455">
      <pivotArea dataOnly="0" labelOnly="1" grandCol="1" outline="0" fieldPosition="0"/>
    </format>
    <format dxfId="29454">
      <pivotArea grandRow="1" outline="0" collapsedLevelsAreSubtotals="1" fieldPosition="0"/>
    </format>
    <format dxfId="29453">
      <pivotArea dataOnly="0" labelOnly="1" grandRow="1" outline="0" fieldPosition="0"/>
    </format>
    <format dxfId="29452">
      <pivotArea grandRow="1" outline="0" collapsedLevelsAreSubtotals="1" fieldPosition="0"/>
    </format>
    <format dxfId="29451">
      <pivotArea dataOnly="0" labelOnly="1" grandRow="1" outline="0" fieldPosition="0"/>
    </format>
    <format dxfId="29450">
      <pivotArea dataOnly="0" labelOnly="1" outline="0" fieldPosition="0">
        <references count="1">
          <reference field="14" count="0"/>
        </references>
      </pivotArea>
    </format>
    <format dxfId="29449">
      <pivotArea dataOnly="0" labelOnly="1" grandCol="1" outline="0" fieldPosition="0"/>
    </format>
    <format dxfId="29448">
      <pivotArea grandRow="1" outline="0" collapsedLevelsAreSubtotals="1" fieldPosition="0"/>
    </format>
    <format dxfId="29447">
      <pivotArea dataOnly="0" labelOnly="1" grandRow="1" outline="0" fieldPosition="0"/>
    </format>
    <format dxfId="29446">
      <pivotArea dataOnly="0" labelOnly="1" outline="0" fieldPosition="0">
        <references count="1">
          <reference field="14" count="0"/>
        </references>
      </pivotArea>
    </format>
    <format dxfId="29445">
      <pivotArea dataOnly="0" labelOnly="1" grandCol="1" outline="0" fieldPosition="0"/>
    </format>
    <format dxfId="29444">
      <pivotArea grandRow="1" outline="0" collapsedLevelsAreSubtotals="1" fieldPosition="0"/>
    </format>
    <format dxfId="29443">
      <pivotArea dataOnly="0" labelOnly="1" grandRow="1" outline="0" fieldPosition="0"/>
    </format>
    <format dxfId="29442">
      <pivotArea outline="0" collapsedLevelsAreSubtotals="1" fieldPosition="0"/>
    </format>
    <format dxfId="29441">
      <pivotArea dataOnly="0" labelOnly="1" grandRow="1" outline="0" fieldPosition="0"/>
    </format>
    <format dxfId="29440">
      <pivotArea dataOnly="0" labelOnly="1" outline="0" fieldPosition="0">
        <references count="1">
          <reference field="14" count="0"/>
        </references>
      </pivotArea>
    </format>
    <format dxfId="29439">
      <pivotArea dataOnly="0" labelOnly="1" grandCol="1" outline="0" fieldPosition="0"/>
    </format>
    <format dxfId="29438">
      <pivotArea field="12" type="button" dataOnly="0" labelOnly="1" outline="0"/>
    </format>
    <format dxfId="29437">
      <pivotArea type="origin" dataOnly="0" labelOnly="1" outline="0" fieldPosition="0"/>
    </format>
    <format dxfId="29436">
      <pivotArea dataOnly="0" labelOnly="1" grandRow="1" outline="0" fieldPosition="0"/>
    </format>
    <format dxfId="29435">
      <pivotArea field="12" type="button" dataOnly="0" labelOnly="1" outline="0"/>
    </format>
    <format dxfId="29434">
      <pivotArea type="origin" dataOnly="0" labelOnly="1" outline="0" fieldPosition="0"/>
    </format>
    <format dxfId="29433">
      <pivotArea dataOnly="0" labelOnly="1" grandRow="1" outline="0" fieldPosition="0"/>
    </format>
    <format dxfId="29432">
      <pivotArea field="12" type="button" dataOnly="0" labelOnly="1" outline="0"/>
    </format>
    <format dxfId="29431">
      <pivotArea type="origin" dataOnly="0" labelOnly="1" outline="0" fieldPosition="0"/>
    </format>
    <format dxfId="29430">
      <pivotArea dataOnly="0" labelOnly="1" grandRow="1" outline="0" fieldPosition="0"/>
    </format>
    <format dxfId="29429">
      <pivotArea field="12" type="button" dataOnly="0" labelOnly="1" outline="0"/>
    </format>
    <format dxfId="29428">
      <pivotArea type="origin" dataOnly="0" labelOnly="1" outline="0" fieldPosition="0"/>
    </format>
    <format dxfId="29427">
      <pivotArea dataOnly="0" labelOnly="1" grandRow="1" outline="0" fieldPosition="0"/>
    </format>
    <format dxfId="29426">
      <pivotArea grandRow="1" outline="0" collapsedLevelsAreSubtotals="1" fieldPosition="0"/>
    </format>
    <format dxfId="29425">
      <pivotArea dataOnly="0" labelOnly="1" grandRow="1" outline="0" fieldPosition="0"/>
    </format>
    <format dxfId="29424">
      <pivotArea grandRow="1" outline="0" collapsedLevelsAreSubtotals="1" fieldPosition="0"/>
    </format>
    <format dxfId="29423">
      <pivotArea dataOnly="0" labelOnly="1" grandRow="1" outline="0" fieldPosition="0"/>
    </format>
    <format dxfId="29422">
      <pivotArea outline="0" collapsedLevelsAreSubtotals="1" fieldPosition="0"/>
    </format>
    <format dxfId="29421">
      <pivotArea dataOnly="0" labelOnly="1" grandRow="1" outline="0" fieldPosition="0"/>
    </format>
    <format dxfId="29420">
      <pivotArea outline="0" collapsedLevelsAreSubtotals="1" fieldPosition="0"/>
    </format>
    <format dxfId="29419">
      <pivotArea dataOnly="0" labelOnly="1" grandRow="1" outline="0" fieldPosition="0"/>
    </format>
    <format dxfId="29418">
      <pivotArea dataOnly="0" labelOnly="1" outline="0" fieldPosition="0">
        <references count="1">
          <reference field="14" count="0"/>
        </references>
      </pivotArea>
    </format>
    <format dxfId="29417">
      <pivotArea dataOnly="0" labelOnly="1" grandCol="1" outline="0" fieldPosition="0"/>
    </format>
    <format dxfId="29416">
      <pivotArea dataOnly="0" labelOnly="1" outline="0" fieldPosition="0">
        <references count="1">
          <reference field="14" count="0"/>
        </references>
      </pivotArea>
    </format>
    <format dxfId="29415">
      <pivotArea dataOnly="0" labelOnly="1" grandCol="1" outline="0" fieldPosition="0"/>
    </format>
    <format dxfId="29414">
      <pivotArea outline="0" fieldPosition="0">
        <references count="1">
          <reference field="14" count="0" selected="0"/>
        </references>
      </pivotArea>
    </format>
    <format dxfId="29413">
      <pivotArea dataOnly="0" labelOnly="1" grandRow="1" outline="0" fieldPosition="0"/>
    </format>
    <format dxfId="29412">
      <pivotArea dataOnly="0" labelOnly="1" outline="0" fieldPosition="0">
        <references count="1">
          <reference field="14" count="0"/>
        </references>
      </pivotArea>
    </format>
    <format dxfId="29411">
      <pivotArea grandRow="1" outline="0" collapsedLevelsAreSubtotals="1" fieldPosition="0"/>
    </format>
    <format dxfId="29410">
      <pivotArea dataOnly="0" labelOnly="1" grandRow="1" outline="0" fieldPosition="0"/>
    </format>
    <format dxfId="29409">
      <pivotArea outline="0" collapsedLevelsAreSubtotals="1" fieldPosition="0"/>
    </format>
    <format dxfId="29408">
      <pivotArea dataOnly="0" labelOnly="1" grandRow="1" outline="0" fieldPosition="0"/>
    </format>
    <format dxfId="29407">
      <pivotArea dataOnly="0" labelOnly="1" outline="0" fieldPosition="0">
        <references count="1">
          <reference field="14" count="0"/>
        </references>
      </pivotArea>
    </format>
    <format dxfId="29406">
      <pivotArea dataOnly="0" labelOnly="1" grandCol="1" outline="0" fieldPosition="0"/>
    </format>
    <format dxfId="29405">
      <pivotArea outline="0" collapsedLevelsAreSubtotals="1" fieldPosition="0"/>
    </format>
    <format dxfId="29404">
      <pivotArea dataOnly="0" labelOnly="1" grandRow="1" outline="0" fieldPosition="0"/>
    </format>
    <format dxfId="29403">
      <pivotArea dataOnly="0" labelOnly="1" outline="0" fieldPosition="0">
        <references count="1">
          <reference field="14" count="0"/>
        </references>
      </pivotArea>
    </format>
    <format dxfId="29402">
      <pivotArea dataOnly="0" labelOnly="1" grandCol="1" outline="0" fieldPosition="0"/>
    </format>
    <format dxfId="29401">
      <pivotArea outline="0" collapsedLevelsAreSubtotals="1" fieldPosition="0"/>
    </format>
    <format dxfId="29400">
      <pivotArea dataOnly="0" labelOnly="1" grandRow="1" outline="0" fieldPosition="0"/>
    </format>
    <format dxfId="29399">
      <pivotArea dataOnly="0" labelOnly="1" outline="0" fieldPosition="0">
        <references count="1">
          <reference field="14" count="0"/>
        </references>
      </pivotArea>
    </format>
    <format dxfId="29398">
      <pivotArea dataOnly="0" labelOnly="1" grandCol="1" outline="0" fieldPosition="0"/>
    </format>
    <format dxfId="29397">
      <pivotArea dataOnly="0" labelOnly="1" outline="0" fieldPosition="0">
        <references count="1">
          <reference field="14" count="0"/>
        </references>
      </pivotArea>
    </format>
    <format dxfId="29396">
      <pivotArea dataOnly="0" labelOnly="1" grandCol="1" outline="0" fieldPosition="0"/>
    </format>
    <format dxfId="29395">
      <pivotArea grandRow="1" outline="0" collapsedLevelsAreSubtotals="1" fieldPosition="0"/>
    </format>
    <format dxfId="29394">
      <pivotArea dataOnly="0" labelOnly="1" grandRow="1" outline="0" fieldPosition="0"/>
    </format>
    <format dxfId="29393">
      <pivotArea outline="0" collapsedLevelsAreSubtotals="1" fieldPosition="0"/>
    </format>
    <format dxfId="29392">
      <pivotArea dataOnly="0" labelOnly="1" grandRow="1" outline="0" fieldPosition="0"/>
    </format>
    <format dxfId="29391">
      <pivotArea dataOnly="0" labelOnly="1" outline="0" fieldPosition="0">
        <references count="1">
          <reference field="14" count="0"/>
        </references>
      </pivotArea>
    </format>
    <format dxfId="29390">
      <pivotArea dataOnly="0" labelOnly="1" grandCol="1" outline="0" fieldPosition="0"/>
    </format>
    <format dxfId="29389">
      <pivotArea outline="0" collapsedLevelsAreSubtotals="1" fieldPosition="0"/>
    </format>
    <format dxfId="29388">
      <pivotArea field="15" type="button" dataOnly="0" labelOnly="1" outline="0" axis="axisRow" fieldPosition="0"/>
    </format>
    <format dxfId="29387">
      <pivotArea dataOnly="0" labelOnly="1" outline="0" fieldPosition="0">
        <references count="1">
          <reference field="15" count="0"/>
        </references>
      </pivotArea>
    </format>
    <format dxfId="29386">
      <pivotArea dataOnly="0" labelOnly="1" grandRow="1" outline="0" fieldPosition="0"/>
    </format>
    <format dxfId="29385">
      <pivotArea dataOnly="0" labelOnly="1" outline="0" fieldPosition="0">
        <references count="1">
          <reference field="14" count="0"/>
        </references>
      </pivotArea>
    </format>
    <format dxfId="29384">
      <pivotArea dataOnly="0" labelOnly="1" grandCol="1" outline="0" fieldPosition="0"/>
    </format>
    <format dxfId="29383">
      <pivotArea outline="0" collapsedLevelsAreSubtotals="1" fieldPosition="0"/>
    </format>
    <format dxfId="29382">
      <pivotArea field="15" type="button" dataOnly="0" labelOnly="1" outline="0" axis="axisRow" fieldPosition="0"/>
    </format>
    <format dxfId="29381">
      <pivotArea dataOnly="0" labelOnly="1" outline="0" fieldPosition="0">
        <references count="1">
          <reference field="15" count="0"/>
        </references>
      </pivotArea>
    </format>
    <format dxfId="29380">
      <pivotArea dataOnly="0" labelOnly="1" grandRow="1" outline="0" fieldPosition="0"/>
    </format>
    <format dxfId="29379">
      <pivotArea dataOnly="0" labelOnly="1" outline="0" fieldPosition="0">
        <references count="1">
          <reference field="14" count="0"/>
        </references>
      </pivotArea>
    </format>
    <format dxfId="29378">
      <pivotArea dataOnly="0" labelOnly="1" grandCol="1" outline="0" fieldPosition="0"/>
    </format>
    <format dxfId="29377">
      <pivotArea outline="0" collapsedLevelsAreSubtotals="1" fieldPosition="0"/>
    </format>
    <format dxfId="29376">
      <pivotArea field="15" type="button" dataOnly="0" labelOnly="1" outline="0" axis="axisRow" fieldPosition="0"/>
    </format>
    <format dxfId="29375">
      <pivotArea dataOnly="0" labelOnly="1" outline="0" fieldPosition="0">
        <references count="1">
          <reference field="15" count="0"/>
        </references>
      </pivotArea>
    </format>
    <format dxfId="29374">
      <pivotArea dataOnly="0" labelOnly="1" grandRow="1" outline="0" fieldPosition="0"/>
    </format>
    <format dxfId="29373">
      <pivotArea dataOnly="0" labelOnly="1" outline="0" fieldPosition="0">
        <references count="1">
          <reference field="14" count="0"/>
        </references>
      </pivotArea>
    </format>
    <format dxfId="29372">
      <pivotArea dataOnly="0" labelOnly="1" grandCol="1" outline="0" fieldPosition="0"/>
    </format>
    <format dxfId="29371">
      <pivotArea outline="0" collapsedLevelsAreSubtotals="1" fieldPosition="0"/>
    </format>
    <format dxfId="29370">
      <pivotArea field="15" type="button" dataOnly="0" labelOnly="1" outline="0" axis="axisRow" fieldPosition="0"/>
    </format>
    <format dxfId="29369">
      <pivotArea dataOnly="0" labelOnly="1" outline="0" fieldPosition="0">
        <references count="1">
          <reference field="15" count="0"/>
        </references>
      </pivotArea>
    </format>
    <format dxfId="29368">
      <pivotArea dataOnly="0" labelOnly="1" grandRow="1" outline="0" fieldPosition="0"/>
    </format>
    <format dxfId="29367">
      <pivotArea dataOnly="0" labelOnly="1" outline="0" fieldPosition="0">
        <references count="1">
          <reference field="14" count="0"/>
        </references>
      </pivotArea>
    </format>
    <format dxfId="29366">
      <pivotArea dataOnly="0" labelOnly="1" grandCol="1" outline="0" fieldPosition="0"/>
    </format>
    <format dxfId="29365">
      <pivotArea grandRow="1" outline="0" collapsedLevelsAreSubtotals="1" fieldPosition="0"/>
    </format>
    <format dxfId="29364">
      <pivotArea dataOnly="0" labelOnly="1" grandRow="1" outline="0" fieldPosition="0"/>
    </format>
    <format dxfId="29363">
      <pivotArea grandRow="1" outline="0" collapsedLevelsAreSubtotals="1" fieldPosition="0"/>
    </format>
    <format dxfId="29362">
      <pivotArea dataOnly="0" labelOnly="1" grandRow="1" outline="0" fieldPosition="0"/>
    </format>
    <format dxfId="29361">
      <pivotArea outline="0" collapsedLevelsAreSubtotals="1" fieldPosition="0"/>
    </format>
    <format dxfId="29360">
      <pivotArea dataOnly="0" labelOnly="1" outline="0" fieldPosition="0">
        <references count="1">
          <reference field="14" count="0"/>
        </references>
      </pivotArea>
    </format>
    <format dxfId="29359">
      <pivotArea dataOnly="0" labelOnly="1" grandCol="1" outline="0" fieldPosition="0"/>
    </format>
    <format dxfId="29358">
      <pivotArea outline="0" collapsedLevelsAreSubtotals="1" fieldPosition="0"/>
    </format>
    <format dxfId="29357">
      <pivotArea dataOnly="0" labelOnly="1" outline="0" fieldPosition="0">
        <references count="1">
          <reference field="14" count="0"/>
        </references>
      </pivotArea>
    </format>
    <format dxfId="29356">
      <pivotArea dataOnly="0" labelOnly="1" grandCol="1" outline="0" fieldPosition="0"/>
    </format>
    <format dxfId="29355">
      <pivotArea outline="0" collapsedLevelsAreSubtotals="1" fieldPosition="0"/>
    </format>
    <format dxfId="29354">
      <pivotArea field="15" type="button" dataOnly="0" labelOnly="1" outline="0" axis="axisRow" fieldPosition="0"/>
    </format>
    <format dxfId="29353">
      <pivotArea dataOnly="0" labelOnly="1" outline="0" fieldPosition="0">
        <references count="1">
          <reference field="15" count="12">
            <x v="0"/>
            <x v="2"/>
            <x v="3"/>
            <x v="4"/>
            <x v="5"/>
            <x v="7"/>
            <x v="8"/>
            <x v="9"/>
            <x v="10"/>
            <x v="11"/>
            <x v="15"/>
            <x v="17"/>
          </reference>
        </references>
      </pivotArea>
    </format>
    <format dxfId="29352">
      <pivotArea dataOnly="0" labelOnly="1" grandRow="1" outline="0" fieldPosition="0"/>
    </format>
    <format dxfId="29351">
      <pivotArea dataOnly="0" labelOnly="1" outline="0" fieldPosition="0">
        <references count="1">
          <reference field="14" count="0"/>
        </references>
      </pivotArea>
    </format>
    <format dxfId="29350">
      <pivotArea dataOnly="0" labelOnly="1" grandCol="1" outline="0" fieldPosition="0"/>
    </format>
    <format dxfId="29349">
      <pivotArea outline="0" collapsedLevelsAreSubtotals="1" fieldPosition="0"/>
    </format>
    <format dxfId="29348">
      <pivotArea field="15" type="button" dataOnly="0" labelOnly="1" outline="0" axis="axisRow" fieldPosition="0"/>
    </format>
    <format dxfId="29347">
      <pivotArea dataOnly="0" labelOnly="1" outline="0" fieldPosition="0">
        <references count="1">
          <reference field="15" count="12">
            <x v="0"/>
            <x v="2"/>
            <x v="3"/>
            <x v="4"/>
            <x v="5"/>
            <x v="7"/>
            <x v="8"/>
            <x v="9"/>
            <x v="10"/>
            <x v="11"/>
            <x v="15"/>
            <x v="17"/>
          </reference>
        </references>
      </pivotArea>
    </format>
    <format dxfId="29346">
      <pivotArea dataOnly="0" labelOnly="1" grandRow="1" outline="0" fieldPosition="0"/>
    </format>
    <format dxfId="29345">
      <pivotArea dataOnly="0" labelOnly="1" outline="0" fieldPosition="0">
        <references count="1">
          <reference field="14" count="0"/>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field="15" type="button" dataOnly="0" labelOnly="1" outline="0" axis="axisRow" fieldPosition="0"/>
    </format>
    <format dxfId="29340">
      <pivotArea dataOnly="0" labelOnly="1" outline="0" fieldPosition="0">
        <references count="1">
          <reference field="14" count="0"/>
        </references>
      </pivotArea>
    </format>
    <format dxfId="29339">
      <pivotArea dataOnly="0" labelOnly="1" grandCol="1" outline="0" fieldPosition="0"/>
    </format>
    <format dxfId="29338">
      <pivotArea outline="0" collapsedLevelsAreSubtotals="1" fieldPosition="0"/>
    </format>
    <format dxfId="29337">
      <pivotArea field="15" type="button" dataOnly="0" labelOnly="1" outline="0" axis="axisRow" fieldPosition="0"/>
    </format>
    <format dxfId="29336">
      <pivotArea dataOnly="0" labelOnly="1" outline="0" fieldPosition="0">
        <references count="1">
          <reference field="15" count="7">
            <x v="2"/>
            <x v="3"/>
            <x v="4"/>
            <x v="5"/>
            <x v="8"/>
            <x v="9"/>
            <x v="11"/>
          </reference>
        </references>
      </pivotArea>
    </format>
    <format dxfId="29335">
      <pivotArea dataOnly="0" labelOnly="1" grandRow="1" outline="0" fieldPosition="0"/>
    </format>
    <format dxfId="29334">
      <pivotArea dataOnly="0" labelOnly="1" outline="0" fieldPosition="0">
        <references count="1">
          <reference field="14" count="0"/>
        </references>
      </pivotArea>
    </format>
    <format dxfId="29333">
      <pivotArea dataOnly="0" labelOnly="1" grandCol="1" outline="0" fieldPosition="0"/>
    </format>
    <format dxfId="29332">
      <pivotArea outline="0" collapsedLevelsAreSubtotals="1" fieldPosition="0"/>
    </format>
    <format dxfId="29331">
      <pivotArea field="15" type="button" dataOnly="0" labelOnly="1" outline="0" axis="axisRow" fieldPosition="0"/>
    </format>
    <format dxfId="29330">
      <pivotArea dataOnly="0" labelOnly="1" outline="0" fieldPosition="0">
        <references count="1">
          <reference field="15" count="7">
            <x v="2"/>
            <x v="3"/>
            <x v="4"/>
            <x v="5"/>
            <x v="8"/>
            <x v="9"/>
            <x v="11"/>
          </reference>
        </references>
      </pivotArea>
    </format>
    <format dxfId="29329">
      <pivotArea dataOnly="0" labelOnly="1" grandRow="1" outline="0" fieldPosition="0"/>
    </format>
    <format dxfId="29328">
      <pivotArea dataOnly="0" labelOnly="1" outline="0" fieldPosition="0">
        <references count="1">
          <reference field="14" count="0"/>
        </references>
      </pivotArea>
    </format>
    <format dxfId="29327">
      <pivotArea dataOnly="0" labelOnly="1" grandCol="1" outline="0" fieldPosition="0"/>
    </format>
    <format dxfId="29326">
      <pivotArea outline="0" collapsedLevelsAreSubtotals="1" fieldPosition="0"/>
    </format>
    <format dxfId="29325">
      <pivotArea field="15" type="button" dataOnly="0" labelOnly="1" outline="0" axis="axisRow" fieldPosition="0"/>
    </format>
    <format dxfId="29324">
      <pivotArea dataOnly="0" labelOnly="1" outline="0" fieldPosition="0">
        <references count="1">
          <reference field="15" count="7">
            <x v="2"/>
            <x v="3"/>
            <x v="4"/>
            <x v="5"/>
            <x v="8"/>
            <x v="9"/>
            <x v="11"/>
          </reference>
        </references>
      </pivotArea>
    </format>
    <format dxfId="29323">
      <pivotArea dataOnly="0" labelOnly="1" grandRow="1" outline="0" fieldPosition="0"/>
    </format>
    <format dxfId="29322">
      <pivotArea dataOnly="0" labelOnly="1" outline="0" fieldPosition="0">
        <references count="1">
          <reference field="14" count="0"/>
        </references>
      </pivotArea>
    </format>
    <format dxfId="29321">
      <pivotArea dataOnly="0" labelOnly="1" grandCol="1" outline="0" fieldPosition="0"/>
    </format>
    <format dxfId="29320">
      <pivotArea field="15" type="button" dataOnly="0" labelOnly="1" outline="0" axis="axisRow" fieldPosition="0"/>
    </format>
    <format dxfId="29319">
      <pivotArea dataOnly="0" labelOnly="1" outline="0" fieldPosition="0">
        <references count="1">
          <reference field="14" count="0"/>
        </references>
      </pivotArea>
    </format>
    <format dxfId="29318">
      <pivotArea dataOnly="0" labelOnly="1" grandCol="1" outline="0" fieldPosition="0"/>
    </format>
    <format dxfId="29317">
      <pivotArea grandRow="1" outline="0" collapsedLevelsAreSubtotals="1" fieldPosition="0"/>
    </format>
    <format dxfId="29316">
      <pivotArea dataOnly="0" labelOnly="1" grandRow="1" outline="0" fieldPosition="0"/>
    </format>
    <format dxfId="29315">
      <pivotArea grandRow="1" outline="0" collapsedLevelsAreSubtotals="1" fieldPosition="0"/>
    </format>
    <format dxfId="29314">
      <pivotArea outline="0" collapsedLevelsAreSubtotals="1" fieldPosition="0"/>
    </format>
    <format dxfId="29313">
      <pivotArea dataOnly="0" labelOnly="1" outline="0" fieldPosition="0">
        <references count="1">
          <reference field="15" count="8">
            <x v="2"/>
            <x v="3"/>
            <x v="4"/>
            <x v="5"/>
            <x v="8"/>
            <x v="9"/>
            <x v="11"/>
            <x v="15"/>
          </reference>
        </references>
      </pivotArea>
    </format>
    <format dxfId="29312">
      <pivotArea dataOnly="0" labelOnly="1" grandRow="1" outline="0" fieldPosition="0"/>
    </format>
    <format dxfId="29311">
      <pivotArea field="15" type="button" dataOnly="0" labelOnly="1" outline="0" axis="axisRow" fieldPosition="0"/>
    </format>
    <format dxfId="29310">
      <pivotArea dataOnly="0" labelOnly="1" outline="0" fieldPosition="0">
        <references count="1">
          <reference field="14" count="0"/>
        </references>
      </pivotArea>
    </format>
    <format dxfId="29309">
      <pivotArea dataOnly="0" labelOnly="1" grandCol="1" outline="0" fieldPosition="0"/>
    </format>
    <format dxfId="29308">
      <pivotArea dataOnly="0" labelOnly="1" grandRow="1" outline="0" fieldPosition="0"/>
    </format>
    <format dxfId="29307">
      <pivotArea outline="0" collapsedLevelsAreSubtotals="1" fieldPosition="0"/>
    </format>
    <format dxfId="29306">
      <pivotArea field="15" type="button" dataOnly="0" labelOnly="1" outline="0" axis="axisRow" fieldPosition="0"/>
    </format>
    <format dxfId="29305">
      <pivotArea dataOnly="0" labelOnly="1" outline="0" fieldPosition="0">
        <references count="1">
          <reference field="15" count="8">
            <x v="2"/>
            <x v="3"/>
            <x v="4"/>
            <x v="5"/>
            <x v="8"/>
            <x v="9"/>
            <x v="11"/>
            <x v="15"/>
          </reference>
        </references>
      </pivotArea>
    </format>
    <format dxfId="29304">
      <pivotArea dataOnly="0" labelOnly="1" grandRow="1" outline="0" fieldPosition="0"/>
    </format>
    <format dxfId="29303">
      <pivotArea dataOnly="0" labelOnly="1" outline="0" fieldPosition="0">
        <references count="1">
          <reference field="14" count="0"/>
        </references>
      </pivotArea>
    </format>
    <format dxfId="29302">
      <pivotArea dataOnly="0" labelOnly="1" grandCol="1" outline="0" fieldPosition="0"/>
    </format>
    <format dxfId="29301">
      <pivotArea outline="0" collapsedLevelsAreSubtotals="1" fieldPosition="0"/>
    </format>
    <format dxfId="29300">
      <pivotArea field="15" type="button" dataOnly="0" labelOnly="1" outline="0" axis="axisRow" fieldPosition="0"/>
    </format>
    <format dxfId="29299">
      <pivotArea dataOnly="0" labelOnly="1" outline="0" fieldPosition="0">
        <references count="1">
          <reference field="15" count="8">
            <x v="2"/>
            <x v="3"/>
            <x v="4"/>
            <x v="5"/>
            <x v="8"/>
            <x v="9"/>
            <x v="11"/>
            <x v="15"/>
          </reference>
        </references>
      </pivotArea>
    </format>
    <format dxfId="29298">
      <pivotArea dataOnly="0" labelOnly="1" grandRow="1" outline="0" fieldPosition="0"/>
    </format>
    <format dxfId="29297">
      <pivotArea dataOnly="0" labelOnly="1" outline="0" fieldPosition="0">
        <references count="1">
          <reference field="14" count="0"/>
        </references>
      </pivotArea>
    </format>
    <format dxfId="29296">
      <pivotArea dataOnly="0" labelOnly="1" grandCol="1" outline="0" fieldPosition="0"/>
    </format>
    <format dxfId="29295">
      <pivotArea outline="0" collapsedLevelsAreSubtotals="1" fieldPosition="0"/>
    </format>
    <format dxfId="29294">
      <pivotArea field="15" type="button" dataOnly="0" labelOnly="1" outline="0" axis="axisRow" fieldPosition="0"/>
    </format>
    <format dxfId="29293">
      <pivotArea dataOnly="0" labelOnly="1" outline="0" fieldPosition="0">
        <references count="1">
          <reference field="15" count="8">
            <x v="2"/>
            <x v="3"/>
            <x v="4"/>
            <x v="5"/>
            <x v="8"/>
            <x v="9"/>
            <x v="11"/>
            <x v="15"/>
          </reference>
        </references>
      </pivotArea>
    </format>
    <format dxfId="29292">
      <pivotArea dataOnly="0" labelOnly="1" grandRow="1" outline="0" fieldPosition="0"/>
    </format>
    <format dxfId="29291">
      <pivotArea dataOnly="0" labelOnly="1" outline="0" fieldPosition="0">
        <references count="1">
          <reference field="14" count="0"/>
        </references>
      </pivotArea>
    </format>
    <format dxfId="29290">
      <pivotArea dataOnly="0" labelOnly="1" grandCol="1" outline="0" fieldPosition="0"/>
    </format>
    <format dxfId="29289">
      <pivotArea field="15" type="button" dataOnly="0" labelOnly="1" outline="0" axis="axisRow" fieldPosition="0"/>
    </format>
    <format dxfId="29288">
      <pivotArea dataOnly="0" labelOnly="1" outline="0" fieldPosition="0">
        <references count="1">
          <reference field="14" count="0"/>
        </references>
      </pivotArea>
    </format>
    <format dxfId="29287">
      <pivotArea dataOnly="0" labelOnly="1" grandCol="1" outline="0" fieldPosition="0"/>
    </format>
    <format dxfId="29286">
      <pivotArea dataOnly="0" labelOnly="1" outline="0" fieldPosition="0">
        <references count="1">
          <reference field="15" count="8">
            <x v="2"/>
            <x v="3"/>
            <x v="4"/>
            <x v="5"/>
            <x v="8"/>
            <x v="9"/>
            <x v="11"/>
            <x v="15"/>
          </reference>
        </references>
      </pivotArea>
    </format>
    <format dxfId="29285">
      <pivotArea dataOnly="0" labelOnly="1" outline="0" fieldPosition="0">
        <references count="1">
          <reference field="15" count="0"/>
        </references>
      </pivotArea>
    </format>
    <format dxfId="29284">
      <pivotArea outline="0" collapsedLevelsAreSubtotals="1" fieldPosition="0"/>
    </format>
    <format dxfId="29283">
      <pivotArea field="15" type="button" dataOnly="0" labelOnly="1" outline="0" axis="axisRow" fieldPosition="0"/>
    </format>
    <format dxfId="29282">
      <pivotArea dataOnly="0" labelOnly="1" outline="0" fieldPosition="0">
        <references count="1">
          <reference field="15" count="9">
            <x v="2"/>
            <x v="3"/>
            <x v="4"/>
            <x v="5"/>
            <x v="7"/>
            <x v="8"/>
            <x v="9"/>
            <x v="11"/>
            <x v="15"/>
          </reference>
        </references>
      </pivotArea>
    </format>
    <format dxfId="29281">
      <pivotArea dataOnly="0" labelOnly="1" grandRow="1" outline="0" fieldPosition="0"/>
    </format>
    <format dxfId="29280">
      <pivotArea dataOnly="0" labelOnly="1" outline="0" fieldPosition="0">
        <references count="1">
          <reference field="14" count="0"/>
        </references>
      </pivotArea>
    </format>
    <format dxfId="29279">
      <pivotArea dataOnly="0" labelOnly="1" grandCol="1" outline="0" fieldPosition="0"/>
    </format>
    <format dxfId="29278">
      <pivotArea dataOnly="0" labelOnly="1" outline="0" fieldPosition="0">
        <references count="1">
          <reference field="15" count="11">
            <x v="2"/>
            <x v="3"/>
            <x v="4"/>
            <x v="5"/>
            <x v="7"/>
            <x v="8"/>
            <x v="9"/>
            <x v="10"/>
            <x v="11"/>
            <x v="12"/>
            <x v="15"/>
          </reference>
        </references>
      </pivotArea>
    </format>
    <format dxfId="29277">
      <pivotArea outline="0" fieldPosition="0">
        <references count="1">
          <reference field="15" count="10" selected="0">
            <x v="2"/>
            <x v="3"/>
            <x v="4"/>
            <x v="5"/>
            <x v="8"/>
            <x v="9"/>
            <x v="10"/>
            <x v="11"/>
            <x v="12"/>
            <x v="15"/>
          </reference>
        </references>
      </pivotArea>
    </format>
    <format dxfId="29276">
      <pivotArea dataOnly="0" labelOnly="1" outline="0" fieldPosition="0">
        <references count="1">
          <reference field="15" count="10">
            <x v="2"/>
            <x v="3"/>
            <x v="4"/>
            <x v="5"/>
            <x v="8"/>
            <x v="9"/>
            <x v="10"/>
            <x v="11"/>
            <x v="12"/>
            <x v="15"/>
          </reference>
        </references>
      </pivotArea>
    </format>
    <format dxfId="29275">
      <pivotArea dataOnly="0" labelOnly="1" outline="0" fieldPosition="0">
        <references count="1">
          <reference field="15" count="9">
            <x v="0"/>
            <x v="3"/>
            <x v="4"/>
            <x v="5"/>
            <x v="7"/>
            <x v="8"/>
            <x v="9"/>
            <x v="11"/>
            <x v="15"/>
          </reference>
        </references>
      </pivotArea>
    </format>
    <format dxfId="29274">
      <pivotArea dataOnly="0" labelOnly="1" outline="0" fieldPosition="0">
        <references count="1">
          <reference field="15" count="9">
            <x v="0"/>
            <x v="3"/>
            <x v="4"/>
            <x v="5"/>
            <x v="7"/>
            <x v="8"/>
            <x v="9"/>
            <x v="11"/>
            <x v="15"/>
          </reference>
        </references>
      </pivotArea>
    </format>
    <format dxfId="29273">
      <pivotArea dataOnly="0" labelOnly="1" outline="0" fieldPosition="0">
        <references count="1">
          <reference field="15" count="9">
            <x v="0"/>
            <x v="3"/>
            <x v="4"/>
            <x v="5"/>
            <x v="7"/>
            <x v="8"/>
            <x v="9"/>
            <x v="11"/>
            <x v="15"/>
          </reference>
        </references>
      </pivotArea>
    </format>
    <format dxfId="29272">
      <pivotArea type="all" dataOnly="0" outline="0" fieldPosition="0"/>
    </format>
    <format dxfId="29271">
      <pivotArea type="origin" dataOnly="0" labelOnly="1" outline="0" fieldPosition="0"/>
    </format>
    <format dxfId="29270">
      <pivotArea field="14" type="button" dataOnly="0" labelOnly="1" outline="0" axis="axisCol" fieldPosition="0"/>
    </format>
    <format dxfId="29269">
      <pivotArea type="topRight" dataOnly="0" labelOnly="1" outline="0" fieldPosition="0"/>
    </format>
    <format dxfId="29268">
      <pivotArea type="all" dataOnly="0" outline="0" fieldPosition="0"/>
    </format>
    <format dxfId="29267">
      <pivotArea type="origin" dataOnly="0" labelOnly="1" outline="0" fieldPosition="0"/>
    </format>
    <format dxfId="29266">
      <pivotArea field="14" type="button" dataOnly="0" labelOnly="1" outline="0" axis="axisCol" fieldPosition="0"/>
    </format>
    <format dxfId="29265">
      <pivotArea type="topRight" dataOnly="0" labelOnly="1" outline="0" fieldPosition="0"/>
    </format>
    <format dxfId="29264">
      <pivotArea grandRow="1" outline="0" collapsedLevelsAreSubtotals="1" fieldPosition="0"/>
    </format>
    <format dxfId="29263">
      <pivotArea outline="0" fieldPosition="0">
        <references count="1">
          <reference field="15" count="9" selected="0">
            <x v="0"/>
            <x v="3"/>
            <x v="4"/>
            <x v="5"/>
            <x v="7"/>
            <x v="8"/>
            <x v="9"/>
            <x v="11"/>
            <x v="15"/>
          </reference>
        </references>
      </pivotArea>
    </format>
    <format dxfId="29262">
      <pivotArea grandRow="1" outline="0" collapsedLevelsAreSubtotals="1" fieldPosition="0"/>
    </format>
    <format dxfId="29261">
      <pivotArea outline="0" collapsedLevelsAreSubtotals="1" fieldPosition="0"/>
    </format>
    <format dxfId="29260">
      <pivotArea field="15" type="button" dataOnly="0" labelOnly="1" outline="0" axis="axisRow" fieldPosition="0"/>
    </format>
    <format dxfId="29259">
      <pivotArea dataOnly="0" labelOnly="1" outline="0" fieldPosition="0">
        <references count="1">
          <reference field="15" count="0"/>
        </references>
      </pivotArea>
    </format>
    <format dxfId="29258">
      <pivotArea dataOnly="0" labelOnly="1" grandRow="1" outline="0" fieldPosition="0"/>
    </format>
    <format dxfId="29257">
      <pivotArea dataOnly="0" labelOnly="1" outline="0" fieldPosition="0">
        <references count="1">
          <reference field="14" count="0"/>
        </references>
      </pivotArea>
    </format>
    <format dxfId="29256">
      <pivotArea dataOnly="0" labelOnly="1" grandCol="1" outline="0" fieldPosition="0"/>
    </format>
    <format dxfId="29255">
      <pivotArea field="15" type="button" dataOnly="0" labelOnly="1" outline="0" axis="axisRow" fieldPosition="0"/>
    </format>
    <format dxfId="29254">
      <pivotArea dataOnly="0" labelOnly="1" outline="0" fieldPosition="0">
        <references count="1">
          <reference field="14" count="0"/>
        </references>
      </pivotArea>
    </format>
    <format dxfId="29253">
      <pivotArea dataOnly="0" labelOnly="1" grandCol="1" outline="0" fieldPosition="0"/>
    </format>
    <format dxfId="29252">
      <pivotArea grandRow="1" outline="0" collapsedLevelsAreSubtotals="1" fieldPosition="0"/>
    </format>
    <format dxfId="29251">
      <pivotArea dataOnly="0" labelOnly="1" grandRow="1" outline="0" fieldPosition="0"/>
    </format>
    <format dxfId="29250">
      <pivotArea field="15" type="button" dataOnly="0" labelOnly="1" outline="0" axis="axisRow" fieldPosition="0"/>
    </format>
    <format dxfId="29249">
      <pivotArea dataOnly="0" labelOnly="1" outline="0" fieldPosition="0">
        <references count="1">
          <reference field="14" count="0"/>
        </references>
      </pivotArea>
    </format>
    <format dxfId="29248">
      <pivotArea dataOnly="0" labelOnly="1" grandCol="1" outline="0" fieldPosition="0"/>
    </format>
    <format dxfId="29247">
      <pivotArea field="15" type="button" dataOnly="0" labelOnly="1" outline="0" axis="axisRow" fieldPosition="0"/>
    </format>
    <format dxfId="29246">
      <pivotArea dataOnly="0" labelOnly="1" outline="0" fieldPosition="0">
        <references count="1">
          <reference field="14" count="0"/>
        </references>
      </pivotArea>
    </format>
    <format dxfId="292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9798">
      <pivotArea outline="0" collapsedLevelsAreSubtotals="1" fieldPosition="0"/>
    </format>
    <format dxfId="29797">
      <pivotArea dataOnly="0" labelOnly="1" grandCol="1" outline="0" fieldPosition="0"/>
    </format>
    <format dxfId="29796">
      <pivotArea outline="0" collapsedLevelsAreSubtotals="1" fieldPosition="0"/>
    </format>
    <format dxfId="29795">
      <pivotArea dataOnly="0" labelOnly="1" grandCol="1" outline="0" fieldPosition="0"/>
    </format>
    <format dxfId="29794">
      <pivotArea dataOnly="0" labelOnly="1" grandRow="1" outline="0" fieldPosition="0"/>
    </format>
    <format dxfId="29793">
      <pivotArea dataOnly="0" labelOnly="1" grandCol="1" outline="0" fieldPosition="0"/>
    </format>
    <format dxfId="29792">
      <pivotArea dataOnly="0" labelOnly="1" grandCol="1" outline="0" fieldPosition="0"/>
    </format>
    <format dxfId="29791">
      <pivotArea dataOnly="0" labelOnly="1" outline="0" fieldPosition="0">
        <references count="1">
          <reference field="14" count="0"/>
        </references>
      </pivotArea>
    </format>
    <format dxfId="29790">
      <pivotArea dataOnly="0" labelOnly="1" grandCol="1" outline="0" fieldPosition="0"/>
    </format>
    <format dxfId="29789">
      <pivotArea dataOnly="0" labelOnly="1" outline="0" fieldPosition="0">
        <references count="1">
          <reference field="14" count="0"/>
        </references>
      </pivotArea>
    </format>
    <format dxfId="29788">
      <pivotArea dataOnly="0" labelOnly="1" grandCol="1" outline="0" fieldPosition="0"/>
    </format>
    <format dxfId="29787">
      <pivotArea grandRow="1" outline="0" collapsedLevelsAreSubtotals="1" fieldPosition="0"/>
    </format>
    <format dxfId="29786">
      <pivotArea dataOnly="0" labelOnly="1" grandRow="1" outline="0" fieldPosition="0"/>
    </format>
    <format dxfId="29785">
      <pivotArea dataOnly="0" labelOnly="1" grandRow="1" outline="0" fieldPosition="0"/>
    </format>
    <format dxfId="29784">
      <pivotArea grandRow="1" outline="0" collapsedLevelsAreSubtotals="1" fieldPosition="0"/>
    </format>
    <format dxfId="29783">
      <pivotArea dataOnly="0" labelOnly="1" grandRow="1" outline="0" fieldPosition="0"/>
    </format>
    <format dxfId="29782">
      <pivotArea grandRow="1" outline="0" collapsedLevelsAreSubtotals="1" fieldPosition="0"/>
    </format>
    <format dxfId="29781">
      <pivotArea dataOnly="0" labelOnly="1" grandRow="1" outline="0" fieldPosition="0"/>
    </format>
    <format dxfId="29780">
      <pivotArea grandRow="1" outline="0" collapsedLevelsAreSubtotals="1" fieldPosition="0"/>
    </format>
    <format dxfId="29779">
      <pivotArea grandRow="1" outline="0" collapsedLevelsAreSubtotals="1" fieldPosition="0"/>
    </format>
    <format dxfId="29778">
      <pivotArea dataOnly="0" labelOnly="1" grandRow="1" outline="0" fieldPosition="0"/>
    </format>
    <format dxfId="29777">
      <pivotArea dataOnly="0" labelOnly="1" grandRow="1" outline="0" fieldPosition="0"/>
    </format>
    <format dxfId="29776">
      <pivotArea dataOnly="0" labelOnly="1" grandRow="1" outline="0" fieldPosition="0"/>
    </format>
    <format dxfId="29775">
      <pivotArea dataOnly="0" labelOnly="1" grandRow="1" outline="0" fieldPosition="0"/>
    </format>
    <format dxfId="29774">
      <pivotArea grandRow="1" outline="0" collapsedLevelsAreSubtotals="1" fieldPosition="0"/>
    </format>
    <format dxfId="29773">
      <pivotArea dataOnly="0" labelOnly="1" grandRow="1" outline="0" fieldPosition="0"/>
    </format>
    <format dxfId="29772">
      <pivotArea dataOnly="0" labelOnly="1" outline="0" fieldPosition="0">
        <references count="1">
          <reference field="14" count="0"/>
        </references>
      </pivotArea>
    </format>
    <format dxfId="29771">
      <pivotArea dataOnly="0" labelOnly="1" grandCol="1" outline="0" fieldPosition="0"/>
    </format>
    <format dxfId="29770">
      <pivotArea grandRow="1" outline="0" collapsedLevelsAreSubtotals="1" fieldPosition="0"/>
    </format>
    <format dxfId="29769">
      <pivotArea dataOnly="0" labelOnly="1" grandRow="1" outline="0" fieldPosition="0"/>
    </format>
    <format dxfId="29768">
      <pivotArea grandRow="1" outline="0" collapsedLevelsAreSubtotals="1" fieldPosition="0"/>
    </format>
    <format dxfId="29767">
      <pivotArea dataOnly="0" labelOnly="1" grandRow="1" outline="0" fieldPosition="0"/>
    </format>
    <format dxfId="29766">
      <pivotArea dataOnly="0" labelOnly="1" outline="0" fieldPosition="0">
        <references count="1">
          <reference field="14" count="0"/>
        </references>
      </pivotArea>
    </format>
    <format dxfId="29765">
      <pivotArea dataOnly="0" labelOnly="1" grandCol="1" outline="0" fieldPosition="0"/>
    </format>
    <format dxfId="29764">
      <pivotArea dataOnly="0" labelOnly="1" grandCol="1" outline="0" fieldPosition="0"/>
    </format>
    <format dxfId="29763">
      <pivotArea grandRow="1" grandCol="1" outline="0" collapsedLevelsAreSubtotals="1" fieldPosition="0"/>
    </format>
    <format dxfId="29762">
      <pivotArea dataOnly="0" labelOnly="1" outline="0" fieldPosition="0">
        <references count="1">
          <reference field="14" count="0"/>
        </references>
      </pivotArea>
    </format>
    <format dxfId="29761">
      <pivotArea dataOnly="0" labelOnly="1" grandCol="1" outline="0" fieldPosition="0"/>
    </format>
    <format dxfId="29760">
      <pivotArea dataOnly="0" labelOnly="1" outline="0" fieldPosition="0">
        <references count="1">
          <reference field="14" count="0"/>
        </references>
      </pivotArea>
    </format>
    <format dxfId="29759">
      <pivotArea dataOnly="0" labelOnly="1" grandCol="1" outline="0" fieldPosition="0"/>
    </format>
    <format dxfId="29758">
      <pivotArea grandRow="1" outline="0" collapsedLevelsAreSubtotals="1" fieldPosition="0"/>
    </format>
    <format dxfId="29757">
      <pivotArea grandRow="1" outline="0" collapsedLevelsAreSubtotals="1" fieldPosition="0"/>
    </format>
    <format dxfId="29756">
      <pivotArea type="origin" dataOnly="0" labelOnly="1" outline="0" fieldPosition="0"/>
    </format>
    <format dxfId="29755">
      <pivotArea type="origin" dataOnly="0" labelOnly="1" outline="0" fieldPosition="0"/>
    </format>
    <format dxfId="29754">
      <pivotArea type="origin" dataOnly="0" labelOnly="1" outline="0" fieldPosition="0"/>
    </format>
    <format dxfId="29753">
      <pivotArea dataOnly="0" labelOnly="1" outline="0" fieldPosition="0">
        <references count="1">
          <reference field="14" count="0"/>
        </references>
      </pivotArea>
    </format>
    <format dxfId="29752">
      <pivotArea type="topRight" dataOnly="0" labelOnly="1" outline="0" fieldPosition="0"/>
    </format>
    <format dxfId="29751">
      <pivotArea outline="0" collapsedLevelsAreSubtotals="1" fieldPosition="0"/>
    </format>
    <format dxfId="29750">
      <pivotArea dataOnly="0" labelOnly="1" grandRow="1" outline="0" fieldPosition="0"/>
    </format>
    <format dxfId="29749">
      <pivotArea dataOnly="0" labelOnly="1" outline="0" fieldPosition="0">
        <references count="1">
          <reference field="14" count="0"/>
        </references>
      </pivotArea>
    </format>
    <format dxfId="29748">
      <pivotArea dataOnly="0" labelOnly="1" grandCol="1" outline="0" fieldPosition="0"/>
    </format>
    <format dxfId="29747">
      <pivotArea dataOnly="0" labelOnly="1" outline="0" fieldPosition="0">
        <references count="1">
          <reference field="14" count="0"/>
        </references>
      </pivotArea>
    </format>
    <format dxfId="29746">
      <pivotArea dataOnly="0" labelOnly="1" grandCol="1" outline="0" fieldPosition="0"/>
    </format>
    <format dxfId="29745">
      <pivotArea grandRow="1" outline="0" collapsedLevelsAreSubtotals="1" fieldPosition="0"/>
    </format>
    <format dxfId="29744">
      <pivotArea dataOnly="0" labelOnly="1" grandRow="1" outline="0" fieldPosition="0"/>
    </format>
    <format dxfId="29743">
      <pivotArea outline="0" collapsedLevelsAreSubtotals="1" fieldPosition="0"/>
    </format>
    <format dxfId="29742">
      <pivotArea dataOnly="0" labelOnly="1" grandRow="1" outline="0" fieldPosition="0"/>
    </format>
    <format dxfId="29741">
      <pivotArea dataOnly="0" labelOnly="1" outline="0" fieldPosition="0">
        <references count="1">
          <reference field="14" count="0"/>
        </references>
      </pivotArea>
    </format>
    <format dxfId="29740">
      <pivotArea dataOnly="0" labelOnly="1" grandCol="1" outline="0" fieldPosition="0"/>
    </format>
    <format dxfId="29739">
      <pivotArea grandRow="1" outline="0" collapsedLevelsAreSubtotals="1" fieldPosition="0"/>
    </format>
    <format dxfId="29738">
      <pivotArea dataOnly="0" labelOnly="1" grandRow="1" outline="0" fieldPosition="0"/>
    </format>
    <format dxfId="29737">
      <pivotArea grandRow="1" outline="0" collapsedLevelsAreSubtotals="1" fieldPosition="0"/>
    </format>
    <format dxfId="29736">
      <pivotArea dataOnly="0" labelOnly="1" grandRow="1" outline="0" fieldPosition="0"/>
    </format>
    <format dxfId="29735">
      <pivotArea dataOnly="0" labelOnly="1" outline="0" fieldPosition="0">
        <references count="1">
          <reference field="14" count="0"/>
        </references>
      </pivotArea>
    </format>
    <format dxfId="29734">
      <pivotArea dataOnly="0" labelOnly="1" grandCol="1" outline="0" fieldPosition="0"/>
    </format>
    <format dxfId="29733">
      <pivotArea grandRow="1" outline="0" collapsedLevelsAreSubtotals="1" fieldPosition="0"/>
    </format>
    <format dxfId="29732">
      <pivotArea dataOnly="0" labelOnly="1" grandRow="1" outline="0" fieldPosition="0"/>
    </format>
    <format dxfId="29731">
      <pivotArea dataOnly="0" labelOnly="1" outline="0" fieldPosition="0">
        <references count="1">
          <reference field="14" count="0"/>
        </references>
      </pivotArea>
    </format>
    <format dxfId="29730">
      <pivotArea dataOnly="0" labelOnly="1" grandCol="1" outline="0" fieldPosition="0"/>
    </format>
    <format dxfId="29729">
      <pivotArea grandRow="1" outline="0" collapsedLevelsAreSubtotals="1" fieldPosition="0"/>
    </format>
    <format dxfId="29728">
      <pivotArea dataOnly="0" labelOnly="1" grandRow="1" outline="0" fieldPosition="0"/>
    </format>
    <format dxfId="29727">
      <pivotArea outline="0" collapsedLevelsAreSubtotals="1" fieldPosition="0"/>
    </format>
    <format dxfId="29726">
      <pivotArea dataOnly="0" labelOnly="1" grandRow="1" outline="0" fieldPosition="0"/>
    </format>
    <format dxfId="29725">
      <pivotArea dataOnly="0" labelOnly="1" outline="0" fieldPosition="0">
        <references count="1">
          <reference field="14" count="0"/>
        </references>
      </pivotArea>
    </format>
    <format dxfId="29724">
      <pivotArea dataOnly="0" labelOnly="1" grandCol="1" outline="0" fieldPosition="0"/>
    </format>
    <format dxfId="29723">
      <pivotArea field="12" type="button" dataOnly="0" labelOnly="1" outline="0"/>
    </format>
    <format dxfId="29722">
      <pivotArea type="origin" dataOnly="0" labelOnly="1" outline="0" fieldPosition="0"/>
    </format>
    <format dxfId="29721">
      <pivotArea dataOnly="0" labelOnly="1" grandRow="1" outline="0" fieldPosition="0"/>
    </format>
    <format dxfId="29720">
      <pivotArea field="12" type="button" dataOnly="0" labelOnly="1" outline="0"/>
    </format>
    <format dxfId="29719">
      <pivotArea type="origin" dataOnly="0" labelOnly="1" outline="0" fieldPosition="0"/>
    </format>
    <format dxfId="29718">
      <pivotArea dataOnly="0" labelOnly="1" grandRow="1" outline="0" fieldPosition="0"/>
    </format>
    <format dxfId="29717">
      <pivotArea field="12" type="button" dataOnly="0" labelOnly="1" outline="0"/>
    </format>
    <format dxfId="29716">
      <pivotArea type="origin" dataOnly="0" labelOnly="1" outline="0" fieldPosition="0"/>
    </format>
    <format dxfId="29715">
      <pivotArea dataOnly="0" labelOnly="1" grandRow="1" outline="0" fieldPosition="0"/>
    </format>
    <format dxfId="29714">
      <pivotArea field="12" type="button" dataOnly="0" labelOnly="1" outline="0"/>
    </format>
    <format dxfId="29713">
      <pivotArea type="origin" dataOnly="0" labelOnly="1" outline="0" fieldPosition="0"/>
    </format>
    <format dxfId="29712">
      <pivotArea dataOnly="0" labelOnly="1" grandRow="1" outline="0" fieldPosition="0"/>
    </format>
    <format dxfId="29711">
      <pivotArea grandRow="1" outline="0" collapsedLevelsAreSubtotals="1" fieldPosition="0"/>
    </format>
    <format dxfId="29710">
      <pivotArea dataOnly="0" labelOnly="1" grandRow="1" outline="0" fieldPosition="0"/>
    </format>
    <format dxfId="29709">
      <pivotArea grandRow="1" outline="0" collapsedLevelsAreSubtotals="1" fieldPosition="0"/>
    </format>
    <format dxfId="29708">
      <pivotArea dataOnly="0" labelOnly="1" grandRow="1" outline="0" fieldPosition="0"/>
    </format>
    <format dxfId="29707">
      <pivotArea outline="0" collapsedLevelsAreSubtotals="1" fieldPosition="0"/>
    </format>
    <format dxfId="29706">
      <pivotArea dataOnly="0" labelOnly="1" grandRow="1" outline="0" fieldPosition="0"/>
    </format>
    <format dxfId="29705">
      <pivotArea outline="0" collapsedLevelsAreSubtotals="1" fieldPosition="0"/>
    </format>
    <format dxfId="29704">
      <pivotArea dataOnly="0" labelOnly="1" grandRow="1" outline="0" fieldPosition="0"/>
    </format>
    <format dxfId="29703">
      <pivotArea dataOnly="0" labelOnly="1" outline="0" fieldPosition="0">
        <references count="1">
          <reference field="14" count="0"/>
        </references>
      </pivotArea>
    </format>
    <format dxfId="29702">
      <pivotArea dataOnly="0" labelOnly="1" grandCol="1" outline="0" fieldPosition="0"/>
    </format>
    <format dxfId="29701">
      <pivotArea dataOnly="0" labelOnly="1" outline="0" fieldPosition="0">
        <references count="1">
          <reference field="14" count="0"/>
        </references>
      </pivotArea>
    </format>
    <format dxfId="29700">
      <pivotArea dataOnly="0" labelOnly="1" grandCol="1" outline="0" fieldPosition="0"/>
    </format>
    <format dxfId="29699">
      <pivotArea outline="0" fieldPosition="0">
        <references count="1">
          <reference field="14" count="0" selected="0"/>
        </references>
      </pivotArea>
    </format>
    <format dxfId="29698">
      <pivotArea dataOnly="0" labelOnly="1" grandRow="1" outline="0" fieldPosition="0"/>
    </format>
    <format dxfId="29697">
      <pivotArea dataOnly="0" labelOnly="1" outline="0" fieldPosition="0">
        <references count="1">
          <reference field="14" count="0"/>
        </references>
      </pivotArea>
    </format>
    <format dxfId="29696">
      <pivotArea grandRow="1" outline="0" collapsedLevelsAreSubtotals="1" fieldPosition="0"/>
    </format>
    <format dxfId="29695">
      <pivotArea dataOnly="0" labelOnly="1" grandRow="1" outline="0" fieldPosition="0"/>
    </format>
    <format dxfId="29694">
      <pivotArea outline="0" collapsedLevelsAreSubtotals="1" fieldPosition="0"/>
    </format>
    <format dxfId="29693">
      <pivotArea dataOnly="0" labelOnly="1" grandRow="1" outline="0" fieldPosition="0"/>
    </format>
    <format dxfId="29692">
      <pivotArea dataOnly="0" labelOnly="1" outline="0" fieldPosition="0">
        <references count="1">
          <reference field="14" count="0"/>
        </references>
      </pivotArea>
    </format>
    <format dxfId="29691">
      <pivotArea dataOnly="0" labelOnly="1" grandCol="1" outline="0" fieldPosition="0"/>
    </format>
    <format dxfId="29690">
      <pivotArea outline="0" collapsedLevelsAreSubtotals="1" fieldPosition="0"/>
    </format>
    <format dxfId="29689">
      <pivotArea dataOnly="0" labelOnly="1" grandRow="1" outline="0" fieldPosition="0"/>
    </format>
    <format dxfId="29688">
      <pivotArea dataOnly="0" labelOnly="1" outline="0" fieldPosition="0">
        <references count="1">
          <reference field="14" count="0"/>
        </references>
      </pivotArea>
    </format>
    <format dxfId="29687">
      <pivotArea dataOnly="0" labelOnly="1" grandCol="1" outline="0" fieldPosition="0"/>
    </format>
    <format dxfId="29686">
      <pivotArea outline="0" collapsedLevelsAreSubtotals="1" fieldPosition="0"/>
    </format>
    <format dxfId="29685">
      <pivotArea dataOnly="0" labelOnly="1" grandRow="1" outline="0" fieldPosition="0"/>
    </format>
    <format dxfId="29684">
      <pivotArea dataOnly="0" labelOnly="1" outline="0" fieldPosition="0">
        <references count="1">
          <reference field="14" count="0"/>
        </references>
      </pivotArea>
    </format>
    <format dxfId="29683">
      <pivotArea dataOnly="0" labelOnly="1" grandCol="1" outline="0" fieldPosition="0"/>
    </format>
    <format dxfId="29682">
      <pivotArea dataOnly="0" labelOnly="1" outline="0" fieldPosition="0">
        <references count="1">
          <reference field="14" count="0"/>
        </references>
      </pivotArea>
    </format>
    <format dxfId="29681">
      <pivotArea dataOnly="0" labelOnly="1" grandCol="1" outline="0" fieldPosition="0"/>
    </format>
    <format dxfId="29680">
      <pivotArea grandRow="1" outline="0" collapsedLevelsAreSubtotals="1" fieldPosition="0"/>
    </format>
    <format dxfId="29679">
      <pivotArea dataOnly="0" labelOnly="1" grandRow="1" outline="0" fieldPosition="0"/>
    </format>
    <format dxfId="29678">
      <pivotArea outline="0" collapsedLevelsAreSubtotals="1" fieldPosition="0"/>
    </format>
    <format dxfId="29677">
      <pivotArea dataOnly="0" labelOnly="1" grandRow="1" outline="0" fieldPosition="0"/>
    </format>
    <format dxfId="29676">
      <pivotArea dataOnly="0" labelOnly="1" outline="0" fieldPosition="0">
        <references count="1">
          <reference field="14" count="0"/>
        </references>
      </pivotArea>
    </format>
    <format dxfId="29675">
      <pivotArea dataOnly="0" labelOnly="1" grandCol="1" outline="0" fieldPosition="0"/>
    </format>
    <format dxfId="29674">
      <pivotArea outline="0" collapsedLevelsAreSubtotals="1" fieldPosition="0"/>
    </format>
    <format dxfId="29673">
      <pivotArea field="15" type="button" dataOnly="0" labelOnly="1" outline="0" axis="axisRow" fieldPosition="0"/>
    </format>
    <format dxfId="29672">
      <pivotArea dataOnly="0" labelOnly="1" outline="0" fieldPosition="0">
        <references count="1">
          <reference field="15" count="0"/>
        </references>
      </pivotArea>
    </format>
    <format dxfId="29671">
      <pivotArea dataOnly="0" labelOnly="1" grandRow="1" outline="0" fieldPosition="0"/>
    </format>
    <format dxfId="29670">
      <pivotArea dataOnly="0" labelOnly="1" outline="0" fieldPosition="0">
        <references count="1">
          <reference field="14" count="0"/>
        </references>
      </pivotArea>
    </format>
    <format dxfId="29669">
      <pivotArea dataOnly="0" labelOnly="1" grandCol="1" outline="0" fieldPosition="0"/>
    </format>
    <format dxfId="29668">
      <pivotArea outline="0" collapsedLevelsAreSubtotals="1" fieldPosition="0"/>
    </format>
    <format dxfId="29667">
      <pivotArea field="15" type="button" dataOnly="0" labelOnly="1" outline="0" axis="axisRow" fieldPosition="0"/>
    </format>
    <format dxfId="29666">
      <pivotArea dataOnly="0" labelOnly="1" outline="0" fieldPosition="0">
        <references count="1">
          <reference field="15" count="0"/>
        </references>
      </pivotArea>
    </format>
    <format dxfId="29665">
      <pivotArea dataOnly="0" labelOnly="1" grandRow="1" outline="0" fieldPosition="0"/>
    </format>
    <format dxfId="29664">
      <pivotArea dataOnly="0" labelOnly="1" outline="0" fieldPosition="0">
        <references count="1">
          <reference field="14" count="0"/>
        </references>
      </pivotArea>
    </format>
    <format dxfId="29663">
      <pivotArea dataOnly="0" labelOnly="1" grandCol="1" outline="0" fieldPosition="0"/>
    </format>
    <format dxfId="29662">
      <pivotArea outline="0" collapsedLevelsAreSubtotals="1" fieldPosition="0"/>
    </format>
    <format dxfId="29661">
      <pivotArea field="15" type="button" dataOnly="0" labelOnly="1" outline="0" axis="axisRow" fieldPosition="0"/>
    </format>
    <format dxfId="29660">
      <pivotArea dataOnly="0" labelOnly="1" outline="0" fieldPosition="0">
        <references count="1">
          <reference field="15" count="0"/>
        </references>
      </pivotArea>
    </format>
    <format dxfId="29659">
      <pivotArea dataOnly="0" labelOnly="1" grandRow="1" outline="0" fieldPosition="0"/>
    </format>
    <format dxfId="29658">
      <pivotArea dataOnly="0" labelOnly="1" outline="0" fieldPosition="0">
        <references count="1">
          <reference field="14" count="0"/>
        </references>
      </pivotArea>
    </format>
    <format dxfId="29657">
      <pivotArea dataOnly="0" labelOnly="1" grandCol="1" outline="0" fieldPosition="0"/>
    </format>
    <format dxfId="29656">
      <pivotArea outline="0" collapsedLevelsAreSubtotals="1" fieldPosition="0"/>
    </format>
    <format dxfId="29655">
      <pivotArea field="15" type="button" dataOnly="0" labelOnly="1" outline="0" axis="axisRow" fieldPosition="0"/>
    </format>
    <format dxfId="29654">
      <pivotArea dataOnly="0" labelOnly="1" outline="0" fieldPosition="0">
        <references count="1">
          <reference field="15" count="0"/>
        </references>
      </pivotArea>
    </format>
    <format dxfId="29653">
      <pivotArea dataOnly="0" labelOnly="1" grandRow="1" outline="0" fieldPosition="0"/>
    </format>
    <format dxfId="29652">
      <pivotArea dataOnly="0" labelOnly="1" outline="0" fieldPosition="0">
        <references count="1">
          <reference field="14" count="0"/>
        </references>
      </pivotArea>
    </format>
    <format dxfId="29651">
      <pivotArea dataOnly="0" labelOnly="1" grandCol="1" outline="0" fieldPosition="0"/>
    </format>
    <format dxfId="29650">
      <pivotArea grandRow="1" outline="0" collapsedLevelsAreSubtotals="1" fieldPosition="0"/>
    </format>
    <format dxfId="29649">
      <pivotArea dataOnly="0" labelOnly="1" grandRow="1" outline="0" fieldPosition="0"/>
    </format>
    <format dxfId="29648">
      <pivotArea grandRow="1" outline="0" collapsedLevelsAreSubtotals="1" fieldPosition="0"/>
    </format>
    <format dxfId="29647">
      <pivotArea dataOnly="0" labelOnly="1" grandRow="1" outline="0" fieldPosition="0"/>
    </format>
    <format dxfId="29646">
      <pivotArea outline="0" collapsedLevelsAreSubtotals="1" fieldPosition="0"/>
    </format>
    <format dxfId="29645">
      <pivotArea field="15" type="button" dataOnly="0" labelOnly="1" outline="0" axis="axisRow" fieldPosition="0"/>
    </format>
    <format dxfId="29644">
      <pivotArea dataOnly="0" labelOnly="1" outline="0" fieldPosition="0">
        <references count="1">
          <reference field="15" count="12">
            <x v="0"/>
            <x v="2"/>
            <x v="3"/>
            <x v="4"/>
            <x v="5"/>
            <x v="7"/>
            <x v="8"/>
            <x v="9"/>
            <x v="10"/>
            <x v="11"/>
            <x v="15"/>
            <x v="17"/>
          </reference>
        </references>
      </pivotArea>
    </format>
    <format dxfId="29643">
      <pivotArea dataOnly="0" labelOnly="1" grandRow="1" outline="0" fieldPosition="0"/>
    </format>
    <format dxfId="29642">
      <pivotArea dataOnly="0" labelOnly="1" outline="0" fieldPosition="0">
        <references count="1">
          <reference field="14" count="0"/>
        </references>
      </pivotArea>
    </format>
    <format dxfId="29641">
      <pivotArea dataOnly="0" labelOnly="1" grandCol="1" outline="0" fieldPosition="0"/>
    </format>
    <format dxfId="29640">
      <pivotArea outline="0" collapsedLevelsAreSubtotals="1" fieldPosition="0"/>
    </format>
    <format dxfId="29639">
      <pivotArea field="15" type="button" dataOnly="0" labelOnly="1" outline="0" axis="axisRow" fieldPosition="0"/>
    </format>
    <format dxfId="29638">
      <pivotArea dataOnly="0" labelOnly="1" outline="0" fieldPosition="0">
        <references count="1">
          <reference field="15" count="12">
            <x v="0"/>
            <x v="2"/>
            <x v="3"/>
            <x v="4"/>
            <x v="5"/>
            <x v="7"/>
            <x v="8"/>
            <x v="9"/>
            <x v="10"/>
            <x v="11"/>
            <x v="15"/>
            <x v="17"/>
          </reference>
        </references>
      </pivotArea>
    </format>
    <format dxfId="29637">
      <pivotArea dataOnly="0" labelOnly="1" grandRow="1" outline="0" fieldPosition="0"/>
    </format>
    <format dxfId="29636">
      <pivotArea dataOnly="0" labelOnly="1" outline="0" fieldPosition="0">
        <references count="1">
          <reference field="14" count="0"/>
        </references>
      </pivotArea>
    </format>
    <format dxfId="29635">
      <pivotArea dataOnly="0" labelOnly="1" grandCol="1" outline="0" fieldPosition="0"/>
    </format>
    <format dxfId="29634">
      <pivotArea outline="0" collapsedLevelsAreSubtotals="1" fieldPosition="0"/>
    </format>
    <format dxfId="29633">
      <pivotArea field="15" type="button" dataOnly="0" labelOnly="1" outline="0" axis="axisRow" fieldPosition="0"/>
    </format>
    <format dxfId="29632">
      <pivotArea dataOnly="0" labelOnly="1" outline="0" fieldPosition="0">
        <references count="1">
          <reference field="15" count="12">
            <x v="0"/>
            <x v="2"/>
            <x v="3"/>
            <x v="4"/>
            <x v="5"/>
            <x v="7"/>
            <x v="8"/>
            <x v="9"/>
            <x v="10"/>
            <x v="11"/>
            <x v="15"/>
            <x v="17"/>
          </reference>
        </references>
      </pivotArea>
    </format>
    <format dxfId="29631">
      <pivotArea dataOnly="0" labelOnly="1" grandRow="1" outline="0" fieldPosition="0"/>
    </format>
    <format dxfId="29630">
      <pivotArea dataOnly="0" labelOnly="1" outline="0" fieldPosition="0">
        <references count="1">
          <reference field="14" count="0"/>
        </references>
      </pivotArea>
    </format>
    <format dxfId="29629">
      <pivotArea dataOnly="0" labelOnly="1" grandCol="1" outline="0" fieldPosition="0"/>
    </format>
    <format dxfId="29628">
      <pivotArea grandRow="1" outline="0" collapsedLevelsAreSubtotals="1" fieldPosition="0"/>
    </format>
    <format dxfId="29627">
      <pivotArea dataOnly="0" labelOnly="1" grandRow="1" outline="0" fieldPosition="0"/>
    </format>
    <format dxfId="29626">
      <pivotArea field="15" type="button" dataOnly="0" labelOnly="1" outline="0" axis="axisRow" fieldPosition="0"/>
    </format>
    <format dxfId="29625">
      <pivotArea dataOnly="0" labelOnly="1" outline="0" fieldPosition="0">
        <references count="1">
          <reference field="14" count="0"/>
        </references>
      </pivotArea>
    </format>
    <format dxfId="29624">
      <pivotArea dataOnly="0" labelOnly="1" grandCol="1" outline="0" fieldPosition="0"/>
    </format>
    <format dxfId="29623">
      <pivotArea outline="0" fieldPosition="0">
        <references count="1">
          <reference field="4294967294" count="1">
            <x v="0"/>
          </reference>
        </references>
      </pivotArea>
    </format>
    <format dxfId="29622">
      <pivotArea outline="0" collapsedLevelsAreSubtotals="1" fieldPosition="0"/>
    </format>
    <format dxfId="29621">
      <pivotArea field="15" type="button" dataOnly="0" labelOnly="1" outline="0" axis="axisRow" fieldPosition="0"/>
    </format>
    <format dxfId="29620">
      <pivotArea dataOnly="0" labelOnly="1" outline="0" fieldPosition="0">
        <references count="1">
          <reference field="15" count="7">
            <x v="2"/>
            <x v="3"/>
            <x v="4"/>
            <x v="5"/>
            <x v="8"/>
            <x v="9"/>
            <x v="11"/>
          </reference>
        </references>
      </pivotArea>
    </format>
    <format dxfId="29619">
      <pivotArea dataOnly="0" labelOnly="1" grandRow="1" outline="0" fieldPosition="0"/>
    </format>
    <format dxfId="29618">
      <pivotArea dataOnly="0" labelOnly="1" outline="0" fieldPosition="0">
        <references count="1">
          <reference field="14" count="0"/>
        </references>
      </pivotArea>
    </format>
    <format dxfId="29617">
      <pivotArea dataOnly="0" labelOnly="1" grandCol="1" outline="0" fieldPosition="0"/>
    </format>
    <format dxfId="29616">
      <pivotArea outline="0" collapsedLevelsAreSubtotals="1" fieldPosition="0"/>
    </format>
    <format dxfId="29615">
      <pivotArea field="15" type="button" dataOnly="0" labelOnly="1" outline="0" axis="axisRow" fieldPosition="0"/>
    </format>
    <format dxfId="29614">
      <pivotArea dataOnly="0" labelOnly="1" outline="0" fieldPosition="0">
        <references count="1">
          <reference field="15" count="7">
            <x v="2"/>
            <x v="3"/>
            <x v="4"/>
            <x v="5"/>
            <x v="8"/>
            <x v="9"/>
            <x v="11"/>
          </reference>
        </references>
      </pivotArea>
    </format>
    <format dxfId="29613">
      <pivotArea dataOnly="0" labelOnly="1" grandRow="1" outline="0" fieldPosition="0"/>
    </format>
    <format dxfId="29612">
      <pivotArea dataOnly="0" labelOnly="1" outline="0" fieldPosition="0">
        <references count="1">
          <reference field="14" count="0"/>
        </references>
      </pivotArea>
    </format>
    <format dxfId="29611">
      <pivotArea dataOnly="0" labelOnly="1" grandCol="1" outline="0" fieldPosition="0"/>
    </format>
    <format dxfId="29610">
      <pivotArea outline="0" collapsedLevelsAreSubtotals="1" fieldPosition="0"/>
    </format>
    <format dxfId="29609">
      <pivotArea field="15" type="button" dataOnly="0" labelOnly="1" outline="0" axis="axisRow" fieldPosition="0"/>
    </format>
    <format dxfId="29608">
      <pivotArea dataOnly="0" labelOnly="1" outline="0" fieldPosition="0">
        <references count="1">
          <reference field="15" count="7">
            <x v="2"/>
            <x v="3"/>
            <x v="4"/>
            <x v="5"/>
            <x v="8"/>
            <x v="9"/>
            <x v="11"/>
          </reference>
        </references>
      </pivotArea>
    </format>
    <format dxfId="29607">
      <pivotArea dataOnly="0" labelOnly="1" grandRow="1" outline="0" fieldPosition="0"/>
    </format>
    <format dxfId="29606">
      <pivotArea dataOnly="0" labelOnly="1" outline="0" fieldPosition="0">
        <references count="1">
          <reference field="14" count="0"/>
        </references>
      </pivotArea>
    </format>
    <format dxfId="29605">
      <pivotArea dataOnly="0" labelOnly="1" grandCol="1" outline="0" fieldPosition="0"/>
    </format>
    <format dxfId="29604">
      <pivotArea field="15" type="button" dataOnly="0" labelOnly="1" outline="0" axis="axisRow" fieldPosition="0"/>
    </format>
    <format dxfId="29603">
      <pivotArea dataOnly="0" labelOnly="1" outline="0" fieldPosition="0">
        <references count="1">
          <reference field="14" count="0"/>
        </references>
      </pivotArea>
    </format>
    <format dxfId="29602">
      <pivotArea dataOnly="0" labelOnly="1" grandCol="1" outline="0" fieldPosition="0"/>
    </format>
    <format dxfId="29601">
      <pivotArea grandRow="1" outline="0" collapsedLevelsAreSubtotals="1" fieldPosition="0"/>
    </format>
    <format dxfId="29600">
      <pivotArea dataOnly="0" labelOnly="1" grandRow="1" outline="0" fieldPosition="0"/>
    </format>
    <format dxfId="29599">
      <pivotArea outline="0" collapsedLevelsAreSubtotals="1" fieldPosition="0"/>
    </format>
    <format dxfId="29598">
      <pivotArea field="15" type="button" dataOnly="0" labelOnly="1" outline="0" axis="axisRow" fieldPosition="0"/>
    </format>
    <format dxfId="29597">
      <pivotArea dataOnly="0" labelOnly="1" outline="0" fieldPosition="0">
        <references count="1">
          <reference field="15" count="7">
            <x v="2"/>
            <x v="3"/>
            <x v="4"/>
            <x v="5"/>
            <x v="8"/>
            <x v="9"/>
            <x v="11"/>
          </reference>
        </references>
      </pivotArea>
    </format>
    <format dxfId="29596">
      <pivotArea dataOnly="0" labelOnly="1" grandRow="1" outline="0" fieldPosition="0"/>
    </format>
    <format dxfId="29595">
      <pivotArea dataOnly="0" labelOnly="1" outline="0" fieldPosition="0">
        <references count="1">
          <reference field="14" count="0"/>
        </references>
      </pivotArea>
    </format>
    <format dxfId="29594">
      <pivotArea dataOnly="0" labelOnly="1" grandCol="1" outline="0" fieldPosition="0"/>
    </format>
    <format dxfId="29593">
      <pivotArea outline="0" collapsedLevelsAreSubtotals="1" fieldPosition="0"/>
    </format>
    <format dxfId="29592">
      <pivotArea field="15" type="button" dataOnly="0" labelOnly="1" outline="0" axis="axisRow" fieldPosition="0"/>
    </format>
    <format dxfId="29591">
      <pivotArea dataOnly="0" labelOnly="1" outline="0" fieldPosition="0">
        <references count="1">
          <reference field="15" count="7">
            <x v="2"/>
            <x v="3"/>
            <x v="4"/>
            <x v="5"/>
            <x v="8"/>
            <x v="9"/>
            <x v="11"/>
          </reference>
        </references>
      </pivotArea>
    </format>
    <format dxfId="29590">
      <pivotArea dataOnly="0" labelOnly="1" grandRow="1" outline="0" fieldPosition="0"/>
    </format>
    <format dxfId="29589">
      <pivotArea dataOnly="0" labelOnly="1" outline="0" fieldPosition="0">
        <references count="1">
          <reference field="14" count="0"/>
        </references>
      </pivotArea>
    </format>
    <format dxfId="29588">
      <pivotArea dataOnly="0" labelOnly="1" grandCol="1" outline="0" fieldPosition="0"/>
    </format>
    <format dxfId="29587">
      <pivotArea outline="0" collapsedLevelsAreSubtotals="1" fieldPosition="0"/>
    </format>
    <format dxfId="29586">
      <pivotArea field="15" type="button" dataOnly="0" labelOnly="1" outline="0" axis="axisRow" fieldPosition="0"/>
    </format>
    <format dxfId="29585">
      <pivotArea dataOnly="0" labelOnly="1" outline="0" fieldPosition="0">
        <references count="1">
          <reference field="15" count="8">
            <x v="2"/>
            <x v="3"/>
            <x v="4"/>
            <x v="5"/>
            <x v="8"/>
            <x v="9"/>
            <x v="11"/>
            <x v="15"/>
          </reference>
        </references>
      </pivotArea>
    </format>
    <format dxfId="29584">
      <pivotArea dataOnly="0" labelOnly="1" grandRow="1" outline="0" fieldPosition="0"/>
    </format>
    <format dxfId="29583">
      <pivotArea dataOnly="0" labelOnly="1" outline="0" fieldPosition="0">
        <references count="1">
          <reference field="14" count="0"/>
        </references>
      </pivotArea>
    </format>
    <format dxfId="29582">
      <pivotArea dataOnly="0" labelOnly="1" grandCol="1" outline="0" fieldPosition="0"/>
    </format>
    <format dxfId="29581">
      <pivotArea field="15" type="button" dataOnly="0" labelOnly="1" outline="0" axis="axisRow" fieldPosition="0"/>
    </format>
    <format dxfId="29580">
      <pivotArea dataOnly="0" labelOnly="1" outline="0" fieldPosition="0">
        <references count="1">
          <reference field="14" count="0"/>
        </references>
      </pivotArea>
    </format>
    <format dxfId="29579">
      <pivotArea dataOnly="0" labelOnly="1" grandCol="1" outline="0" fieldPosition="0"/>
    </format>
    <format dxfId="29578">
      <pivotArea dataOnly="0" labelOnly="1" grandRow="1" outline="0" fieldPosition="0"/>
    </format>
    <format dxfId="29577">
      <pivotArea outline="0" collapsedLevelsAreSubtotals="1" fieldPosition="0"/>
    </format>
    <format dxfId="29576">
      <pivotArea field="15" type="button" dataOnly="0" labelOnly="1" outline="0" axis="axisRow" fieldPosition="0"/>
    </format>
    <format dxfId="29575">
      <pivotArea dataOnly="0" labelOnly="1" outline="0" fieldPosition="0">
        <references count="1">
          <reference field="15" count="8">
            <x v="2"/>
            <x v="3"/>
            <x v="4"/>
            <x v="5"/>
            <x v="8"/>
            <x v="9"/>
            <x v="11"/>
            <x v="15"/>
          </reference>
        </references>
      </pivotArea>
    </format>
    <format dxfId="29574">
      <pivotArea dataOnly="0" labelOnly="1" grandRow="1" outline="0" fieldPosition="0"/>
    </format>
    <format dxfId="29573">
      <pivotArea dataOnly="0" labelOnly="1" outline="0" fieldPosition="0">
        <references count="1">
          <reference field="14" count="0"/>
        </references>
      </pivotArea>
    </format>
    <format dxfId="29572">
      <pivotArea dataOnly="0" labelOnly="1" grandCol="1" outline="0" fieldPosition="0"/>
    </format>
    <format dxfId="29571">
      <pivotArea dataOnly="0" labelOnly="1" outline="0" fieldPosition="0">
        <references count="1">
          <reference field="15" count="8">
            <x v="2"/>
            <x v="3"/>
            <x v="4"/>
            <x v="5"/>
            <x v="8"/>
            <x v="9"/>
            <x v="11"/>
            <x v="15"/>
          </reference>
        </references>
      </pivotArea>
    </format>
    <format dxfId="29570">
      <pivotArea outline="0" collapsedLevelsAreSubtotals="1" fieldPosition="0"/>
    </format>
    <format dxfId="29569">
      <pivotArea field="15" type="button" dataOnly="0" labelOnly="1" outline="0" axis="axisRow" fieldPosition="0"/>
    </format>
    <format dxfId="29568">
      <pivotArea dataOnly="0" labelOnly="1" outline="0" fieldPosition="0">
        <references count="1">
          <reference field="15" count="9">
            <x v="2"/>
            <x v="3"/>
            <x v="4"/>
            <x v="5"/>
            <x v="7"/>
            <x v="8"/>
            <x v="9"/>
            <x v="11"/>
            <x v="15"/>
          </reference>
        </references>
      </pivotArea>
    </format>
    <format dxfId="29567">
      <pivotArea dataOnly="0" labelOnly="1" grandRow="1" outline="0" fieldPosition="0"/>
    </format>
    <format dxfId="29566">
      <pivotArea dataOnly="0" labelOnly="1" outline="0" fieldPosition="0">
        <references count="1">
          <reference field="14" count="0"/>
        </references>
      </pivotArea>
    </format>
    <format dxfId="29565">
      <pivotArea dataOnly="0" labelOnly="1" grandCol="1" outline="0" fieldPosition="0"/>
    </format>
    <format dxfId="29564">
      <pivotArea outline="0" collapsedLevelsAreSubtotals="1" fieldPosition="0"/>
    </format>
    <format dxfId="29563">
      <pivotArea dataOnly="0" labelOnly="1" outline="0" fieldPosition="0">
        <references count="1">
          <reference field="15" count="11">
            <x v="2"/>
            <x v="3"/>
            <x v="4"/>
            <x v="5"/>
            <x v="7"/>
            <x v="8"/>
            <x v="9"/>
            <x v="10"/>
            <x v="11"/>
            <x v="12"/>
            <x v="15"/>
          </reference>
        </references>
      </pivotArea>
    </format>
    <format dxfId="29562">
      <pivotArea dataOnly="0" labelOnly="1" grandRow="1" outline="0" fieldPosition="0"/>
    </format>
    <format dxfId="29561">
      <pivotArea outline="0" collapsedLevelsAreSubtotals="1" fieldPosition="0"/>
    </format>
    <format dxfId="29560">
      <pivotArea dataOnly="0" labelOnly="1" outline="0" fieldPosition="0">
        <references count="1">
          <reference field="15" count="10">
            <x v="2"/>
            <x v="3"/>
            <x v="4"/>
            <x v="5"/>
            <x v="8"/>
            <x v="9"/>
            <x v="10"/>
            <x v="11"/>
            <x v="12"/>
            <x v="15"/>
          </reference>
        </references>
      </pivotArea>
    </format>
    <format dxfId="29559">
      <pivotArea dataOnly="0" labelOnly="1" grandRow="1" outline="0" fieldPosition="0"/>
    </format>
    <format dxfId="29558">
      <pivotArea field="15" type="button" dataOnly="0" labelOnly="1" outline="0" axis="axisRow" fieldPosition="0"/>
    </format>
    <format dxfId="29557">
      <pivotArea dataOnly="0" labelOnly="1" outline="0" fieldPosition="0">
        <references count="1">
          <reference field="14" count="0"/>
        </references>
      </pivotArea>
    </format>
    <format dxfId="29556">
      <pivotArea dataOnly="0" labelOnly="1" grandCol="1" outline="0" fieldPosition="0"/>
    </format>
    <format dxfId="29555">
      <pivotArea field="15" type="button" dataOnly="0" labelOnly="1" outline="0" axis="axisRow" fieldPosition="0"/>
    </format>
    <format dxfId="29554">
      <pivotArea dataOnly="0" labelOnly="1" outline="0" fieldPosition="0">
        <references count="1">
          <reference field="14" count="0"/>
        </references>
      </pivotArea>
    </format>
    <format dxfId="29553">
      <pivotArea dataOnly="0" labelOnly="1" grandCol="1" outline="0" fieldPosition="0"/>
    </format>
    <format dxfId="29552">
      <pivotArea field="15" type="button" dataOnly="0" labelOnly="1" outline="0" axis="axisRow" fieldPosition="0"/>
    </format>
    <format dxfId="29551">
      <pivotArea dataOnly="0" labelOnly="1" outline="0" fieldPosition="0">
        <references count="1">
          <reference field="14" count="0"/>
        </references>
      </pivotArea>
    </format>
    <format dxfId="29550">
      <pivotArea dataOnly="0" labelOnly="1" grandCol="1" outline="0" fieldPosition="0"/>
    </format>
    <format dxfId="29549">
      <pivotArea outline="0" fieldPosition="0">
        <references count="1">
          <reference field="15" count="10" selected="0">
            <x v="2"/>
            <x v="3"/>
            <x v="4"/>
            <x v="5"/>
            <x v="8"/>
            <x v="9"/>
            <x v="10"/>
            <x v="11"/>
            <x v="12"/>
            <x v="15"/>
          </reference>
        </references>
      </pivotArea>
    </format>
    <format dxfId="29548">
      <pivotArea dataOnly="0" labelOnly="1" outline="0" fieldPosition="0">
        <references count="1">
          <reference field="15" count="10">
            <x v="2"/>
            <x v="3"/>
            <x v="4"/>
            <x v="5"/>
            <x v="8"/>
            <x v="9"/>
            <x v="10"/>
            <x v="11"/>
            <x v="12"/>
            <x v="15"/>
          </reference>
        </references>
      </pivotArea>
    </format>
    <format dxfId="29547">
      <pivotArea dataOnly="0" labelOnly="1" outline="0" fieldPosition="0">
        <references count="1">
          <reference field="15" count="9">
            <x v="0"/>
            <x v="3"/>
            <x v="4"/>
            <x v="5"/>
            <x v="7"/>
            <x v="8"/>
            <x v="9"/>
            <x v="11"/>
            <x v="15"/>
          </reference>
        </references>
      </pivotArea>
    </format>
    <format dxfId="29546">
      <pivotArea dataOnly="0" labelOnly="1" outline="0" fieldPosition="0">
        <references count="1">
          <reference field="15" count="9">
            <x v="0"/>
            <x v="3"/>
            <x v="4"/>
            <x v="5"/>
            <x v="7"/>
            <x v="8"/>
            <x v="9"/>
            <x v="11"/>
            <x v="15"/>
          </reference>
        </references>
      </pivotArea>
    </format>
    <format dxfId="29545">
      <pivotArea dataOnly="0" labelOnly="1" outline="0" fieldPosition="0">
        <references count="1">
          <reference field="15" count="9">
            <x v="0"/>
            <x v="3"/>
            <x v="4"/>
            <x v="5"/>
            <x v="7"/>
            <x v="8"/>
            <x v="9"/>
            <x v="11"/>
            <x v="15"/>
          </reference>
        </references>
      </pivotArea>
    </format>
    <format dxfId="29544">
      <pivotArea type="all" dataOnly="0" outline="0" fieldPosition="0"/>
    </format>
    <format dxfId="29543">
      <pivotArea type="origin" dataOnly="0" labelOnly="1" outline="0" fieldPosition="0"/>
    </format>
    <format dxfId="29542">
      <pivotArea field="14" type="button" dataOnly="0" labelOnly="1" outline="0" axis="axisCol" fieldPosition="0"/>
    </format>
    <format dxfId="29541">
      <pivotArea type="topRight" dataOnly="0" labelOnly="1" outline="0" fieldPosition="0"/>
    </format>
    <format dxfId="29540">
      <pivotArea type="all" dataOnly="0" outline="0" fieldPosition="0"/>
    </format>
    <format dxfId="29539">
      <pivotArea type="origin" dataOnly="0" labelOnly="1" outline="0" fieldPosition="0"/>
    </format>
    <format dxfId="29538">
      <pivotArea field="14" type="button" dataOnly="0" labelOnly="1" outline="0" axis="axisCol" fieldPosition="0"/>
    </format>
    <format dxfId="29537">
      <pivotArea type="topRight" dataOnly="0" labelOnly="1" outline="0" fieldPosition="0"/>
    </format>
    <format dxfId="29536">
      <pivotArea outline="0" fieldPosition="0">
        <references count="1">
          <reference field="15" count="9" selected="0">
            <x v="0"/>
            <x v="3"/>
            <x v="4"/>
            <x v="5"/>
            <x v="7"/>
            <x v="8"/>
            <x v="9"/>
            <x v="11"/>
            <x v="15"/>
          </reference>
        </references>
      </pivotArea>
    </format>
    <format dxfId="29535">
      <pivotArea outline="0" fieldPosition="0">
        <references count="1">
          <reference field="15" count="9" selected="0">
            <x v="0"/>
            <x v="3"/>
            <x v="4"/>
            <x v="5"/>
            <x v="7"/>
            <x v="8"/>
            <x v="9"/>
            <x v="11"/>
            <x v="15"/>
          </reference>
        </references>
      </pivotArea>
    </format>
    <format dxfId="29534">
      <pivotArea dataOnly="0" labelOnly="1" outline="0" fieldPosition="0">
        <references count="1">
          <reference field="15" count="0"/>
        </references>
      </pivotArea>
    </format>
    <format dxfId="29533">
      <pivotArea grandRow="1" outline="0" collapsedLevelsAreSubtotals="1" fieldPosition="0"/>
    </format>
    <format dxfId="29532">
      <pivotArea dataOnly="0" labelOnly="1" outline="0" fieldPosition="0">
        <references count="1">
          <reference field="15" count="0"/>
        </references>
      </pivotArea>
    </format>
    <format dxfId="29531">
      <pivotArea grandRow="1" outline="0" collapsedLevelsAreSubtotals="1" fieldPosition="0"/>
    </format>
    <format dxfId="29530">
      <pivotArea outline="0" collapsedLevelsAreSubtotals="1" fieldPosition="0"/>
    </format>
    <format dxfId="29529">
      <pivotArea field="15" type="button" dataOnly="0" labelOnly="1" outline="0" axis="axisRow" fieldPosition="0"/>
    </format>
    <format dxfId="29528">
      <pivotArea dataOnly="0" labelOnly="1" outline="0" fieldPosition="0">
        <references count="1">
          <reference field="15" count="0"/>
        </references>
      </pivotArea>
    </format>
    <format dxfId="29527">
      <pivotArea dataOnly="0" labelOnly="1" grandRow="1" outline="0" fieldPosition="0"/>
    </format>
    <format dxfId="29526">
      <pivotArea dataOnly="0" labelOnly="1" outline="0" fieldPosition="0">
        <references count="1">
          <reference field="14" count="0"/>
        </references>
      </pivotArea>
    </format>
    <format dxfId="29525">
      <pivotArea dataOnly="0" labelOnly="1" grandCol="1" outline="0" fieldPosition="0"/>
    </format>
    <format dxfId="29524">
      <pivotArea field="15" type="button" dataOnly="0" labelOnly="1" outline="0" axis="axisRow" fieldPosition="0"/>
    </format>
    <format dxfId="29523">
      <pivotArea dataOnly="0" labelOnly="1" outline="0" fieldPosition="0">
        <references count="1">
          <reference field="14" count="0"/>
        </references>
      </pivotArea>
    </format>
    <format dxfId="29522">
      <pivotArea dataOnly="0" labelOnly="1" grandCol="1" outline="0" fieldPosition="0"/>
    </format>
    <format dxfId="29521">
      <pivotArea grandRow="1" outline="0" collapsedLevelsAreSubtotals="1" fieldPosition="0"/>
    </format>
    <format dxfId="29520">
      <pivotArea dataOnly="0" labelOnly="1" grandRow="1" outline="0" fieldPosition="0"/>
    </format>
    <format dxfId="29519">
      <pivotArea field="15" type="button" dataOnly="0" labelOnly="1" outline="0" axis="axisRow" fieldPosition="0"/>
    </format>
    <format dxfId="29518">
      <pivotArea dataOnly="0" labelOnly="1" outline="0" fieldPosition="0">
        <references count="1">
          <reference field="14" count="0"/>
        </references>
      </pivotArea>
    </format>
    <format dxfId="29517">
      <pivotArea dataOnly="0" labelOnly="1" grandCol="1" outline="0" fieldPosition="0"/>
    </format>
    <format dxfId="29516">
      <pivotArea field="15" type="button" dataOnly="0" labelOnly="1" outline="0" axis="axisRow" fieldPosition="0"/>
    </format>
    <format dxfId="29515">
      <pivotArea dataOnly="0" labelOnly="1" outline="0" fieldPosition="0">
        <references count="1">
          <reference field="14" count="0"/>
        </references>
      </pivotArea>
    </format>
    <format dxfId="2951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0486">
      <pivotArea type="all" dataOnly="0" outline="0" fieldPosition="0"/>
    </format>
    <format dxfId="30485">
      <pivotArea outline="0" collapsedLevelsAreSubtotals="1" fieldPosition="0"/>
    </format>
    <format dxfId="30484">
      <pivotArea dataOnly="0" labelOnly="1" grandRow="1" outline="0" fieldPosition="0"/>
    </format>
    <format dxfId="30483">
      <pivotArea dataOnly="0" labelOnly="1" outline="0" fieldPosition="0">
        <references count="1">
          <reference field="12" count="4">
            <x v="0"/>
            <x v="1"/>
            <x v="2"/>
            <x v="4"/>
          </reference>
        </references>
      </pivotArea>
    </format>
    <format dxfId="30482">
      <pivotArea dataOnly="0" labelOnly="1" grandCol="1" outline="0" fieldPosition="0"/>
    </format>
    <format dxfId="30481">
      <pivotArea type="all" dataOnly="0" outline="0" fieldPosition="0"/>
    </format>
    <format dxfId="30480">
      <pivotArea outline="0" collapsedLevelsAreSubtotals="1" fieldPosition="0"/>
    </format>
    <format dxfId="30479">
      <pivotArea dataOnly="0" labelOnly="1" grandRow="1" outline="0" fieldPosition="0"/>
    </format>
    <format dxfId="30478">
      <pivotArea dataOnly="0" labelOnly="1" outline="0" fieldPosition="0">
        <references count="1">
          <reference field="12" count="4">
            <x v="0"/>
            <x v="1"/>
            <x v="2"/>
            <x v="4"/>
          </reference>
        </references>
      </pivotArea>
    </format>
    <format dxfId="30477">
      <pivotArea dataOnly="0" labelOnly="1" grandCol="1" outline="0" fieldPosition="0"/>
    </format>
    <format dxfId="30476">
      <pivotArea type="all" dataOnly="0" outline="0" fieldPosition="0"/>
    </format>
    <format dxfId="30475">
      <pivotArea type="origin" dataOnly="0" labelOnly="1" outline="0" fieldPosition="0"/>
    </format>
    <format dxfId="30474">
      <pivotArea type="origin" dataOnly="0" labelOnly="1" outline="0" fieldPosition="0"/>
    </format>
    <format dxfId="30473">
      <pivotArea type="all" dataOnly="0" outline="0" fieldPosition="0"/>
    </format>
    <format dxfId="30472">
      <pivotArea outline="0" collapsedLevelsAreSubtotals="1" fieldPosition="0">
        <references count="1">
          <reference field="12" count="2" selected="0">
            <x v="1"/>
            <x v="2"/>
          </reference>
        </references>
      </pivotArea>
    </format>
    <format dxfId="30471">
      <pivotArea grandCol="1" outline="0" collapsedLevelsAreSubtotals="1" fieldPosition="0"/>
    </format>
    <format dxfId="30470">
      <pivotArea type="topRight" dataOnly="0" labelOnly="1" outline="0" offset="D1" fieldPosition="0"/>
    </format>
    <format dxfId="30469">
      <pivotArea dataOnly="0" labelOnly="1" outline="0" fieldPosition="0">
        <references count="1">
          <reference field="12" count="0"/>
        </references>
      </pivotArea>
    </format>
    <format dxfId="30468">
      <pivotArea dataOnly="0" labelOnly="1" outline="0" fieldPosition="0">
        <references count="1">
          <reference field="12" count="0"/>
        </references>
      </pivotArea>
    </format>
    <format dxfId="30467">
      <pivotArea dataOnly="0" labelOnly="1" outline="0" fieldPosition="0">
        <references count="1">
          <reference field="12" count="4">
            <x v="0"/>
            <x v="1"/>
            <x v="2"/>
            <x v="3"/>
          </reference>
        </references>
      </pivotArea>
    </format>
    <format dxfId="30466">
      <pivotArea outline="0" collapsedLevelsAreSubtotals="1" fieldPosition="0"/>
    </format>
    <format dxfId="30465">
      <pivotArea dataOnly="0" labelOnly="1" outline="0" fieldPosition="0">
        <references count="1">
          <reference field="12" count="2">
            <x v="0"/>
            <x v="4"/>
          </reference>
        </references>
      </pivotArea>
    </format>
    <format dxfId="30464">
      <pivotArea dataOnly="0" labelOnly="1" grandCol="1" outline="0" fieldPosition="0"/>
    </format>
    <format dxfId="30463">
      <pivotArea dataOnly="0" labelOnly="1" grandRow="1" outline="0" fieldPosition="0"/>
    </format>
    <format dxfId="30462">
      <pivotArea dataOnly="0" grandCol="1" outline="0" axis="axisCol" fieldPosition="0"/>
    </format>
    <format dxfId="30461">
      <pivotArea type="all" dataOnly="0" outline="0" fieldPosition="0"/>
    </format>
    <format dxfId="30460">
      <pivotArea outline="0" collapsedLevelsAreSubtotals="1" fieldPosition="0"/>
    </format>
    <format dxfId="30459">
      <pivotArea dataOnly="0" labelOnly="1" grandRow="1" outline="0" fieldPosition="0"/>
    </format>
    <format dxfId="30458">
      <pivotArea dataOnly="0" labelOnly="1" outline="0" fieldPosition="0">
        <references count="1">
          <reference field="12" count="2">
            <x v="0"/>
            <x v="4"/>
          </reference>
        </references>
      </pivotArea>
    </format>
    <format dxfId="30457">
      <pivotArea dataOnly="0" labelOnly="1" grandCol="1" outline="0" fieldPosition="0"/>
    </format>
    <format dxfId="30456">
      <pivotArea outline="0" collapsedLevelsAreSubtotals="1" fieldPosition="0"/>
    </format>
    <format dxfId="30455">
      <pivotArea dataOnly="0" labelOnly="1" grandRow="1" outline="0" fieldPosition="0"/>
    </format>
    <format dxfId="30454">
      <pivotArea dataOnly="0" labelOnly="1" outline="0" fieldPosition="0">
        <references count="1">
          <reference field="12" count="5">
            <x v="0"/>
            <x v="1"/>
            <x v="2"/>
            <x v="3"/>
            <x v="4"/>
          </reference>
        </references>
      </pivotArea>
    </format>
    <format dxfId="30453">
      <pivotArea dataOnly="0" labelOnly="1" grandCol="1" outline="0" fieldPosition="0"/>
    </format>
    <format dxfId="30452">
      <pivotArea outline="0" collapsedLevelsAreSubtotals="1" fieldPosition="0"/>
    </format>
    <format dxfId="30451">
      <pivotArea dataOnly="0" labelOnly="1" grandRow="1" outline="0" fieldPosition="0"/>
    </format>
    <format dxfId="30450">
      <pivotArea dataOnly="0" labelOnly="1" outline="0" fieldPosition="0">
        <references count="1">
          <reference field="12" count="0"/>
        </references>
      </pivotArea>
    </format>
    <format dxfId="30449">
      <pivotArea dataOnly="0" labelOnly="1" grandCol="1" outline="0" fieldPosition="0"/>
    </format>
    <format dxfId="30448">
      <pivotArea dataOnly="0" labelOnly="1" outline="0" fieldPosition="0">
        <references count="1">
          <reference field="12" count="5">
            <x v="0"/>
            <x v="1"/>
            <x v="2"/>
            <x v="3"/>
            <x v="4"/>
          </reference>
        </references>
      </pivotArea>
    </format>
    <format dxfId="30447">
      <pivotArea dataOnly="0" labelOnly="1" outline="0" fieldPosition="0">
        <references count="1">
          <reference field="12" count="4">
            <x v="0"/>
            <x v="1"/>
            <x v="3"/>
            <x v="4"/>
          </reference>
        </references>
      </pivotArea>
    </format>
    <format dxfId="30446">
      <pivotArea dataOnly="0" labelOnly="1" grandRow="1" outline="0" fieldPosition="0"/>
    </format>
    <format dxfId="30445">
      <pivotArea dataOnly="0" labelOnly="1" grandRow="1" outline="0" fieldPosition="0"/>
    </format>
    <format dxfId="30444">
      <pivotArea outline="0" collapsedLevelsAreSubtotals="1" fieldPosition="0"/>
    </format>
    <format dxfId="30443">
      <pivotArea dataOnly="0" labelOnly="1" outline="0" fieldPosition="0">
        <references count="1">
          <reference field="12" count="4">
            <x v="0"/>
            <x v="1"/>
            <x v="2"/>
            <x v="5"/>
          </reference>
        </references>
      </pivotArea>
    </format>
    <format dxfId="30442">
      <pivotArea dataOnly="0" labelOnly="1" grandCol="1" outline="0" fieldPosition="0"/>
    </format>
    <format dxfId="30441">
      <pivotArea dataOnly="0" labelOnly="1" outline="0" fieldPosition="0">
        <references count="1">
          <reference field="12" count="4">
            <x v="0"/>
            <x v="1"/>
            <x v="3"/>
            <x v="5"/>
          </reference>
        </references>
      </pivotArea>
    </format>
    <format dxfId="30440">
      <pivotArea type="all" dataOnly="0"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2" count="4">
            <x v="0"/>
            <x v="1"/>
            <x v="2"/>
            <x v="4"/>
          </reference>
        </references>
      </pivotArea>
    </format>
    <format dxfId="30436">
      <pivotArea dataOnly="0" labelOnly="1" grandCol="1" outline="0" fieldPosition="0"/>
    </format>
    <format dxfId="30435">
      <pivotArea outline="0" collapsedLevelsAreSubtotals="1" fieldPosition="0"/>
    </format>
    <format dxfId="30434">
      <pivotArea dataOnly="0" labelOnly="1" grandRow="1" outline="0" fieldPosition="0"/>
    </format>
    <format dxfId="30433">
      <pivotArea dataOnly="0" labelOnly="1" outline="0" fieldPosition="0">
        <references count="1">
          <reference field="12" count="4">
            <x v="0"/>
            <x v="1"/>
            <x v="2"/>
            <x v="4"/>
          </reference>
        </references>
      </pivotArea>
    </format>
    <format dxfId="30432">
      <pivotArea dataOnly="0" labelOnly="1" grandCol="1" outline="0" fieldPosition="0"/>
    </format>
    <format dxfId="30431">
      <pivotArea outline="0" collapsedLevelsAreSubtotals="1" fieldPosition="0"/>
    </format>
    <format dxfId="30430">
      <pivotArea dataOnly="0" labelOnly="1" grandRow="1" outline="0" fieldPosition="0"/>
    </format>
    <format dxfId="30429">
      <pivotArea dataOnly="0" labelOnly="1" outline="0" fieldPosition="0">
        <references count="1">
          <reference field="12" count="4">
            <x v="0"/>
            <x v="1"/>
            <x v="2"/>
            <x v="4"/>
          </reference>
        </references>
      </pivotArea>
    </format>
    <format dxfId="30428">
      <pivotArea dataOnly="0" labelOnly="1" grandCol="1" outline="0" fieldPosition="0"/>
    </format>
    <format dxfId="30427">
      <pivotArea dataOnly="0" grandCol="1" outline="0" axis="axisCol" fieldPosition="0"/>
    </format>
    <format dxfId="30426">
      <pivotArea dataOnly="0" labelOnly="1" outline="0" fieldPosition="0">
        <references count="1">
          <reference field="12" count="0"/>
        </references>
      </pivotArea>
    </format>
    <format dxfId="30425">
      <pivotArea dataOnly="0" grandCol="1" outline="0" axis="axisCol" fieldPosition="0"/>
    </format>
    <format dxfId="30424">
      <pivotArea dataOnly="0" labelOnly="1" outline="0" fieldPosition="0">
        <references count="1">
          <reference field="12" count="5">
            <x v="0"/>
            <x v="2"/>
            <x v="3"/>
            <x v="4"/>
            <x v="5"/>
          </reference>
        </references>
      </pivotArea>
    </format>
    <format dxfId="30423">
      <pivotArea dataOnly="0" labelOnly="1" grandCol="1" outline="0" fieldPosition="0"/>
    </format>
    <format dxfId="30422">
      <pivotArea dataOnly="0" labelOnly="1" grandCol="1" outline="0" fieldPosition="0"/>
    </format>
    <format dxfId="30421">
      <pivotArea dataOnly="0" labelOnly="1" outline="0" fieldPosition="0">
        <references count="1">
          <reference field="12" count="4">
            <x v="0"/>
            <x v="1"/>
            <x v="2"/>
            <x v="3"/>
          </reference>
        </references>
      </pivotArea>
    </format>
    <format dxfId="30420">
      <pivotArea dataOnly="0" labelOnly="1" grandCol="1" outline="0" fieldPosition="0"/>
    </format>
    <format dxfId="30419">
      <pivotArea dataOnly="0" labelOnly="1" grandCol="1" outline="0" fieldPosition="0"/>
    </format>
    <format dxfId="30418">
      <pivotArea dataOnly="0" labelOnly="1" outline="0" fieldPosition="0">
        <references count="1">
          <reference field="12" count="4">
            <x v="0"/>
            <x v="1"/>
            <x v="2"/>
            <x v="3"/>
          </reference>
        </references>
      </pivotArea>
    </format>
    <format dxfId="30417">
      <pivotArea dataOnly="0" labelOnly="1" grandCol="1" outline="0" fieldPosition="0"/>
    </format>
    <format dxfId="30416">
      <pivotArea outline="0" collapsedLevelsAreSubtotals="1" fieldPosition="0"/>
    </format>
    <format dxfId="30415">
      <pivotArea dataOnly="0" labelOnly="1" outline="0" fieldPosition="0">
        <references count="1">
          <reference field="12" count="4">
            <x v="0"/>
            <x v="1"/>
            <x v="3"/>
            <x v="4"/>
          </reference>
        </references>
      </pivotArea>
    </format>
    <format dxfId="30414">
      <pivotArea dataOnly="0" labelOnly="1" grandCol="1" outline="0" fieldPosition="0"/>
    </format>
    <format dxfId="30413">
      <pivotArea dataOnly="0" labelOnly="1" grandRow="1" outline="0" fieldPosition="0"/>
    </format>
    <format dxfId="30412">
      <pivotArea grandCol="1" outline="0" collapsedLevelsAreSubtotals="1" fieldPosition="0"/>
    </format>
    <format dxfId="30411">
      <pivotArea dataOnly="0" labelOnly="1" grandCol="1" outline="0" fieldPosition="0"/>
    </format>
    <format dxfId="30410">
      <pivotArea type="all" dataOnly="0" outline="0" fieldPosition="0"/>
    </format>
    <format dxfId="30409">
      <pivotArea outline="0" collapsedLevelsAreSubtotals="1" fieldPosition="0"/>
    </format>
    <format dxfId="30408">
      <pivotArea type="origin" dataOnly="0" labelOnly="1" outline="0" fieldPosition="0"/>
    </format>
    <format dxfId="30407">
      <pivotArea field="12" type="button" dataOnly="0" labelOnly="1" outline="0" axis="axisCol" fieldPosition="0"/>
    </format>
    <format dxfId="30406">
      <pivotArea type="topRight" dataOnly="0" labelOnly="1" outline="0" fieldPosition="0"/>
    </format>
    <format dxfId="30405">
      <pivotArea dataOnly="0" labelOnly="1" grandRow="1" outline="0" fieldPosition="0"/>
    </format>
    <format dxfId="30404">
      <pivotArea dataOnly="0" labelOnly="1" outline="0" fieldPosition="0">
        <references count="1">
          <reference field="12" count="4">
            <x v="0"/>
            <x v="1"/>
            <x v="2"/>
            <x v="4"/>
          </reference>
        </references>
      </pivotArea>
    </format>
    <format dxfId="30403">
      <pivotArea dataOnly="0" labelOnly="1" grandCol="1" outline="0" fieldPosition="0"/>
    </format>
    <format dxfId="30402">
      <pivotArea dataOnly="0" labelOnly="1" outline="0" fieldPosition="0">
        <references count="1">
          <reference field="12" count="1">
            <x v="2"/>
          </reference>
        </references>
      </pivotArea>
    </format>
    <format dxfId="30401">
      <pivotArea outline="0" collapsedLevelsAreSubtotals="1" fieldPosition="0"/>
    </format>
    <format dxfId="30400">
      <pivotArea dataOnly="0" labelOnly="1" outline="0" fieldPosition="0">
        <references count="1">
          <reference field="12" count="5">
            <x v="0"/>
            <x v="1"/>
            <x v="2"/>
            <x v="4"/>
            <x v="5"/>
          </reference>
        </references>
      </pivotArea>
    </format>
    <format dxfId="30399">
      <pivotArea dataOnly="0" labelOnly="1" grandCol="1" outline="0" fieldPosition="0"/>
    </format>
    <format dxfId="30398">
      <pivotArea grandRow="1" outline="0" collapsedLevelsAreSubtotals="1" fieldPosition="0"/>
    </format>
    <format dxfId="30397">
      <pivotArea dataOnly="0" labelOnly="1" grandRow="1" outline="0" fieldPosition="0"/>
    </format>
    <format dxfId="30396">
      <pivotArea outline="0" collapsedLevelsAreSubtotals="1" fieldPosition="0"/>
    </format>
    <format dxfId="30395">
      <pivotArea dataOnly="0" labelOnly="1" grandRow="1" outline="0" fieldPosition="0"/>
    </format>
    <format dxfId="30394">
      <pivotArea dataOnly="0" labelOnly="1" outline="0" fieldPosition="0">
        <references count="1">
          <reference field="12" count="6">
            <x v="0"/>
            <x v="1"/>
            <x v="2"/>
            <x v="3"/>
            <x v="4"/>
            <x v="5"/>
          </reference>
        </references>
      </pivotArea>
    </format>
    <format dxfId="30393">
      <pivotArea dataOnly="0" labelOnly="1" grandCol="1" outline="0" fieldPosition="0"/>
    </format>
    <format dxfId="30392">
      <pivotArea dataOnly="0" labelOnly="1" outline="0" fieldPosition="0">
        <references count="1">
          <reference field="12" count="4">
            <x v="0"/>
            <x v="1"/>
            <x v="2"/>
            <x v="3"/>
          </reference>
        </references>
      </pivotArea>
    </format>
    <format dxfId="30391">
      <pivotArea dataOnly="0" labelOnly="1" grandCol="1" outline="0" fieldPosition="0"/>
    </format>
    <format dxfId="30390">
      <pivotArea type="all" dataOnly="0" outline="0" fieldPosition="0"/>
    </format>
    <format dxfId="30389">
      <pivotArea outline="0" collapsedLevelsAreSubtotals="1" fieldPosition="0"/>
    </format>
    <format dxfId="30388">
      <pivotArea type="origin" dataOnly="0" labelOnly="1" outline="0" fieldPosition="0"/>
    </format>
    <format dxfId="30387">
      <pivotArea field="12" type="button" dataOnly="0" labelOnly="1" outline="0" axis="axisCol" fieldPosition="0"/>
    </format>
    <format dxfId="30386">
      <pivotArea type="topRight" dataOnly="0" labelOnly="1" outline="0" fieldPosition="0"/>
    </format>
    <format dxfId="30385">
      <pivotArea dataOnly="0" labelOnly="1" grandRow="1" outline="0" fieldPosition="0"/>
    </format>
    <format dxfId="30384">
      <pivotArea dataOnly="0" labelOnly="1" outline="0" fieldPosition="0">
        <references count="1">
          <reference field="12" count="5">
            <x v="0"/>
            <x v="1"/>
            <x v="2"/>
            <x v="3"/>
            <x v="4"/>
          </reference>
        </references>
      </pivotArea>
    </format>
    <format dxfId="30383">
      <pivotArea dataOnly="0" labelOnly="1" grandCol="1" outline="0" fieldPosition="0"/>
    </format>
    <format dxfId="30382">
      <pivotArea dataOnly="0" labelOnly="1" outline="0" fieldPosition="0">
        <references count="1">
          <reference field="12" count="4">
            <x v="0"/>
            <x v="1"/>
            <x v="2"/>
            <x v="3"/>
          </reference>
        </references>
      </pivotArea>
    </format>
    <format dxfId="30381">
      <pivotArea dataOnly="0" labelOnly="1" grandCol="1" outline="0" fieldPosition="0"/>
    </format>
    <format dxfId="30380">
      <pivotArea dataOnly="0" labelOnly="1" outline="0" fieldPosition="0">
        <references count="1">
          <reference field="12" count="5">
            <x v="0"/>
            <x v="1"/>
            <x v="2"/>
            <x v="3"/>
            <x v="5"/>
          </reference>
        </references>
      </pivotArea>
    </format>
    <format dxfId="30379">
      <pivotArea dataOnly="0" labelOnly="1" grandCol="1" outline="0" fieldPosition="0"/>
    </format>
    <format dxfId="30378">
      <pivotArea dataOnly="0" labelOnly="1" outline="0" fieldPosition="0">
        <references count="1">
          <reference field="12" count="5">
            <x v="0"/>
            <x v="1"/>
            <x v="2"/>
            <x v="3"/>
            <x v="5"/>
          </reference>
        </references>
      </pivotArea>
    </format>
    <format dxfId="30377">
      <pivotArea dataOnly="0" labelOnly="1" grandCol="1" outline="0" fieldPosition="0"/>
    </format>
    <format dxfId="30376">
      <pivotArea dataOnly="0" labelOnly="1" outline="0" fieldPosition="0">
        <references count="1">
          <reference field="12" count="5">
            <x v="0"/>
            <x v="1"/>
            <x v="2"/>
            <x v="3"/>
            <x v="5"/>
          </reference>
        </references>
      </pivotArea>
    </format>
    <format dxfId="30375">
      <pivotArea dataOnly="0" labelOnly="1" grandCol="1" outline="0" fieldPosition="0"/>
    </format>
    <format dxfId="30374">
      <pivotArea grandRow="1" outline="0" collapsedLevelsAreSubtotals="1" fieldPosition="0"/>
    </format>
    <format dxfId="30373">
      <pivotArea dataOnly="0" labelOnly="1" grandRow="1" outline="0" fieldPosition="0"/>
    </format>
    <format dxfId="30372">
      <pivotArea outline="0" collapsedLevelsAreSubtotals="1" fieldPosition="0"/>
    </format>
    <format dxfId="30371">
      <pivotArea dataOnly="0" labelOnly="1" grandRow="1" outline="0" fieldPosition="0"/>
    </format>
    <format dxfId="30370">
      <pivotArea dataOnly="0" labelOnly="1" outline="0" fieldPosition="0">
        <references count="1">
          <reference field="12" count="5">
            <x v="0"/>
            <x v="1"/>
            <x v="2"/>
            <x v="3"/>
            <x v="5"/>
          </reference>
        </references>
      </pivotArea>
    </format>
    <format dxfId="30369">
      <pivotArea dataOnly="0" labelOnly="1" grandCol="1" outline="0" fieldPosition="0"/>
    </format>
    <format dxfId="30368">
      <pivotArea outline="0" collapsedLevelsAreSubtotals="1" fieldPosition="0"/>
    </format>
    <format dxfId="30367">
      <pivotArea dataOnly="0" labelOnly="1" grandRow="1" outline="0" fieldPosition="0"/>
    </format>
    <format dxfId="30366">
      <pivotArea dataOnly="0" labelOnly="1" outline="0" fieldPosition="0">
        <references count="1">
          <reference field="12" count="4">
            <x v="0"/>
            <x v="1"/>
            <x v="2"/>
            <x v="3"/>
          </reference>
        </references>
      </pivotArea>
    </format>
    <format dxfId="30365">
      <pivotArea dataOnly="0" labelOnly="1" grandCol="1" outline="0" fieldPosition="0"/>
    </format>
    <format dxfId="30364">
      <pivotArea outline="0" collapsedLevelsAreSubtotals="1" fieldPosition="0"/>
    </format>
    <format dxfId="30363">
      <pivotArea dataOnly="0" labelOnly="1" grandRow="1" outline="0" fieldPosition="0"/>
    </format>
    <format dxfId="30362">
      <pivotArea dataOnly="0" labelOnly="1" outline="0" fieldPosition="0">
        <references count="1">
          <reference field="12" count="4">
            <x v="0"/>
            <x v="1"/>
            <x v="2"/>
            <x v="3"/>
          </reference>
        </references>
      </pivotArea>
    </format>
    <format dxfId="30361">
      <pivotArea dataOnly="0" labelOnly="1" grandCol="1" outline="0" fieldPosition="0"/>
    </format>
    <format dxfId="30360">
      <pivotArea dataOnly="0" labelOnly="1" outline="0" fieldPosition="0">
        <references count="1">
          <reference field="12" count="4">
            <x v="0"/>
            <x v="1"/>
            <x v="2"/>
            <x v="3"/>
          </reference>
        </references>
      </pivotArea>
    </format>
    <format dxfId="30359">
      <pivotArea dataOnly="0" labelOnly="1" grandCol="1" outline="0" fieldPosition="0"/>
    </format>
    <format dxfId="30358">
      <pivotArea grandRow="1" outline="0" collapsedLevelsAreSubtotals="1" fieldPosition="0"/>
    </format>
    <format dxfId="30357">
      <pivotArea dataOnly="0" labelOnly="1" grandRow="1" outline="0" fieldPosition="0"/>
    </format>
    <format dxfId="30356">
      <pivotArea grandCol="1" outline="0" collapsedLevelsAreSubtotals="1" fieldPosition="0"/>
    </format>
    <format dxfId="30355">
      <pivotArea dataOnly="0" labelOnly="1" grandCol="1" outline="0" fieldPosition="0"/>
    </format>
    <format dxfId="30354">
      <pivotArea outline="0" collapsedLevelsAreSubtotals="1" fieldPosition="0"/>
    </format>
    <format dxfId="30353">
      <pivotArea dataOnly="0" labelOnly="1" grandRow="1" outline="0" fieldPosition="0"/>
    </format>
    <format dxfId="30352">
      <pivotArea dataOnly="0" labelOnly="1" outline="0" fieldPosition="0">
        <references count="1">
          <reference field="12" count="5">
            <x v="0"/>
            <x v="1"/>
            <x v="2"/>
            <x v="3"/>
            <x v="4"/>
          </reference>
        </references>
      </pivotArea>
    </format>
    <format dxfId="30351">
      <pivotArea dataOnly="0" labelOnly="1" grandCol="1" outline="0" fieldPosition="0"/>
    </format>
    <format dxfId="30350">
      <pivotArea outline="0" collapsedLevelsAreSubtotals="1" fieldPosition="0"/>
    </format>
    <format dxfId="30349">
      <pivotArea dataOnly="0" labelOnly="1" grandRow="1" outline="0" fieldPosition="0"/>
    </format>
    <format dxfId="30348">
      <pivotArea dataOnly="0" labelOnly="1" outline="0" fieldPosition="0">
        <references count="1">
          <reference field="12" count="5">
            <x v="0"/>
            <x v="1"/>
            <x v="2"/>
            <x v="3"/>
            <x v="4"/>
          </reference>
        </references>
      </pivotArea>
    </format>
    <format dxfId="30347">
      <pivotArea dataOnly="0" labelOnly="1" grandCol="1" outline="0" fieldPosition="0"/>
    </format>
    <format dxfId="30346">
      <pivotArea dataOnly="0" labelOnly="1" outline="0" fieldPosition="0">
        <references count="1">
          <reference field="12" count="5">
            <x v="0"/>
            <x v="1"/>
            <x v="2"/>
            <x v="3"/>
            <x v="4"/>
          </reference>
        </references>
      </pivotArea>
    </format>
    <format dxfId="30345">
      <pivotArea dataOnly="0" labelOnly="1" grandCol="1" outline="0" fieldPosition="0"/>
    </format>
    <format dxfId="30344">
      <pivotArea outline="0" collapsedLevelsAreSubtotals="1" fieldPosition="0"/>
    </format>
    <format dxfId="30343">
      <pivotArea dataOnly="0" labelOnly="1" grandRow="1" outline="0" fieldPosition="0"/>
    </format>
    <format dxfId="30342">
      <pivotArea dataOnly="0" labelOnly="1" outline="0" fieldPosition="0">
        <references count="1">
          <reference field="12" count="5">
            <x v="0"/>
            <x v="1"/>
            <x v="2"/>
            <x v="3"/>
            <x v="4"/>
          </reference>
        </references>
      </pivotArea>
    </format>
    <format dxfId="30341">
      <pivotArea dataOnly="0" labelOnly="1" grandCol="1" outline="0" fieldPosition="0"/>
    </format>
    <format dxfId="30340">
      <pivotArea grandRow="1" outline="0" collapsedLevelsAreSubtotals="1" fieldPosition="0"/>
    </format>
    <format dxfId="30339">
      <pivotArea dataOnly="0" labelOnly="1" grandRow="1" outline="0" fieldPosition="0"/>
    </format>
    <format dxfId="30338">
      <pivotArea outline="0" collapsedLevelsAreSubtotals="1" fieldPosition="0"/>
    </format>
    <format dxfId="30337">
      <pivotArea dataOnly="0" labelOnly="1" grandRow="1" outline="0" fieldPosition="0"/>
    </format>
    <format dxfId="30336">
      <pivotArea dataOnly="0" labelOnly="1" outline="0" fieldPosition="0">
        <references count="1">
          <reference field="12" count="4">
            <x v="0"/>
            <x v="1"/>
            <x v="2"/>
            <x v="5"/>
          </reference>
        </references>
      </pivotArea>
    </format>
    <format dxfId="30335">
      <pivotArea dataOnly="0" labelOnly="1" grandCol="1" outline="0" fieldPosition="0"/>
    </format>
    <format dxfId="30334">
      <pivotArea outline="0" collapsedLevelsAreSubtotals="1" fieldPosition="0"/>
    </format>
    <format dxfId="30333">
      <pivotArea dataOnly="0" labelOnly="1" grandRow="1" outline="0" fieldPosition="0"/>
    </format>
    <format dxfId="30332">
      <pivotArea dataOnly="0" labelOnly="1" outline="0" fieldPosition="0">
        <references count="1">
          <reference field="12" count="4">
            <x v="0"/>
            <x v="1"/>
            <x v="2"/>
            <x v="5"/>
          </reference>
        </references>
      </pivotArea>
    </format>
    <format dxfId="30331">
      <pivotArea dataOnly="0" labelOnly="1" grandCol="1" outline="0" fieldPosition="0"/>
    </format>
    <format dxfId="30330">
      <pivotArea dataOnly="0" labelOnly="1" outline="0" fieldPosition="0">
        <references count="1">
          <reference field="12" count="4">
            <x v="0"/>
            <x v="1"/>
            <x v="2"/>
            <x v="5"/>
          </reference>
        </references>
      </pivotArea>
    </format>
    <format dxfId="30329">
      <pivotArea dataOnly="0" labelOnly="1" grandCol="1" outline="0" fieldPosition="0"/>
    </format>
    <format dxfId="30328">
      <pivotArea dataOnly="0" labelOnly="1" outline="0" fieldPosition="0">
        <references count="1">
          <reference field="12" count="4">
            <x v="0"/>
            <x v="1"/>
            <x v="3"/>
            <x v="5"/>
          </reference>
        </references>
      </pivotArea>
    </format>
    <format dxfId="30327">
      <pivotArea dataOnly="0" labelOnly="1" grandCol="1" outline="0" fieldPosition="0"/>
    </format>
    <format dxfId="30326">
      <pivotArea dataOnly="0" labelOnly="1" outline="0" fieldPosition="0">
        <references count="1">
          <reference field="12" count="4">
            <x v="0"/>
            <x v="1"/>
            <x v="3"/>
            <x v="5"/>
          </reference>
        </references>
      </pivotArea>
    </format>
    <format dxfId="30325">
      <pivotArea dataOnly="0" labelOnly="1" grandCol="1" outline="0" fieldPosition="0"/>
    </format>
    <format dxfId="30324">
      <pivotArea grandRow="1" outline="0" collapsedLevelsAreSubtotals="1" fieldPosition="0"/>
    </format>
    <format dxfId="30323">
      <pivotArea dataOnly="0" labelOnly="1" grandRow="1" outline="0" fieldPosition="0"/>
    </format>
    <format dxfId="30322">
      <pivotArea dataOnly="0" labelOnly="1" grandCol="1" outline="0" fieldPosition="0"/>
    </format>
    <format dxfId="30321">
      <pivotArea dataOnly="0" labelOnly="1" outline="0" fieldPosition="0">
        <references count="1">
          <reference field="12" count="3">
            <x v="0"/>
            <x v="1"/>
            <x v="3"/>
          </reference>
        </references>
      </pivotArea>
    </format>
    <format dxfId="30320">
      <pivotArea dataOnly="0" labelOnly="1" grandCol="1" outline="0" fieldPosition="0"/>
    </format>
    <format dxfId="30319">
      <pivotArea dataOnly="0" labelOnly="1" outline="0" fieldPosition="0">
        <references count="1">
          <reference field="12" count="3">
            <x v="0"/>
            <x v="1"/>
            <x v="3"/>
          </reference>
        </references>
      </pivotArea>
    </format>
    <format dxfId="30318">
      <pivotArea dataOnly="0" labelOnly="1" grandCol="1" outline="0" fieldPosition="0"/>
    </format>
    <format dxfId="30317">
      <pivotArea dataOnly="0" labelOnly="1" outline="0" fieldPosition="0">
        <references count="1">
          <reference field="12" count="3">
            <x v="0"/>
            <x v="1"/>
            <x v="3"/>
          </reference>
        </references>
      </pivotArea>
    </format>
    <format dxfId="30316">
      <pivotArea dataOnly="0" labelOnly="1" grandCol="1" outline="0" fieldPosition="0"/>
    </format>
    <format dxfId="30315">
      <pivotArea outline="0" collapsedLevelsAreSubtotals="1" fieldPosition="0"/>
    </format>
    <format dxfId="30314">
      <pivotArea dataOnly="0" labelOnly="1" grandRow="1" outline="0" fieldPosition="0"/>
    </format>
    <format dxfId="30313">
      <pivotArea dataOnly="0" labelOnly="1" outline="0" fieldPosition="0">
        <references count="1">
          <reference field="12" count="3">
            <x v="0"/>
            <x v="1"/>
            <x v="3"/>
          </reference>
        </references>
      </pivotArea>
    </format>
    <format dxfId="30312">
      <pivotArea dataOnly="0" labelOnly="1" grandCol="1" outline="0" fieldPosition="0"/>
    </format>
    <format dxfId="30311">
      <pivotArea dataOnly="0" labelOnly="1" outline="0" fieldPosition="0">
        <references count="1">
          <reference field="12" count="3">
            <x v="0"/>
            <x v="1"/>
            <x v="3"/>
          </reference>
        </references>
      </pivotArea>
    </format>
    <format dxfId="30310">
      <pivotArea dataOnly="0" labelOnly="1" grandCol="1" outline="0" fieldPosition="0"/>
    </format>
    <format dxfId="30309">
      <pivotArea dataOnly="0" labelOnly="1" outline="0" fieldPosition="0">
        <references count="1">
          <reference field="12" count="3">
            <x v="0"/>
            <x v="1"/>
            <x v="3"/>
          </reference>
        </references>
      </pivotArea>
    </format>
    <format dxfId="30308">
      <pivotArea dataOnly="0" labelOnly="1" grandCol="1" outline="0" fieldPosition="0"/>
    </format>
    <format dxfId="30307">
      <pivotArea grandRow="1" outline="0" collapsedLevelsAreSubtotals="1" fieldPosition="0"/>
    </format>
    <format dxfId="30306">
      <pivotArea dataOnly="0" labelOnly="1" grandRow="1" outline="0" fieldPosition="0"/>
    </format>
    <format dxfId="30305">
      <pivotArea dataOnly="0" labelOnly="1" outline="0" fieldPosition="0">
        <references count="1">
          <reference field="12" count="3">
            <x v="0"/>
            <x v="1"/>
            <x v="3"/>
          </reference>
        </references>
      </pivotArea>
    </format>
    <format dxfId="30304">
      <pivotArea dataOnly="0" labelOnly="1" grandCol="1" outline="0" fieldPosition="0"/>
    </format>
    <format dxfId="30303">
      <pivotArea dataOnly="0" labelOnly="1" grandRow="1" outline="0" fieldPosition="0"/>
    </format>
    <format dxfId="30302">
      <pivotArea dataOnly="0" labelOnly="1" grandRow="1" outline="0" fieldPosition="0"/>
    </format>
    <format dxfId="30301">
      <pivotArea dataOnly="0" labelOnly="1" grandRow="1" outline="0" fieldPosition="0"/>
    </format>
    <format dxfId="30300">
      <pivotArea outline="0" collapsedLevelsAreSubtotals="1" fieldPosition="0"/>
    </format>
    <format dxfId="30299">
      <pivotArea dataOnly="0" labelOnly="1" grandRow="1" outline="0" fieldPosition="0"/>
    </format>
    <format dxfId="30298">
      <pivotArea dataOnly="0" labelOnly="1" outline="0" fieldPosition="0">
        <references count="1">
          <reference field="12" count="0"/>
        </references>
      </pivotArea>
    </format>
    <format dxfId="30297">
      <pivotArea dataOnly="0" labelOnly="1" grandCol="1" outline="0" fieldPosition="0"/>
    </format>
    <format dxfId="30296">
      <pivotArea dataOnly="0" labelOnly="1" outline="0" fieldPosition="0">
        <references count="1">
          <reference field="12" count="0"/>
        </references>
      </pivotArea>
    </format>
    <format dxfId="30295">
      <pivotArea dataOnly="0" labelOnly="1" grandCol="1" outline="0" fieldPosition="0"/>
    </format>
    <format dxfId="30294">
      <pivotArea grandRow="1" outline="0" collapsedLevelsAreSubtotals="1" fieldPosition="0"/>
    </format>
    <format dxfId="30293">
      <pivotArea dataOnly="0" labelOnly="1" grandRow="1" outline="0" fieldPosition="0"/>
    </format>
    <format dxfId="30292">
      <pivotArea grandRow="1" outline="0" collapsedLevelsAreSubtotals="1" fieldPosition="0"/>
    </format>
    <format dxfId="30291">
      <pivotArea dataOnly="0" labelOnly="1" grandRow="1" outline="0" fieldPosition="0"/>
    </format>
    <format dxfId="30290">
      <pivotArea grandRow="1" outline="0" collapsedLevelsAreSubtotals="1" fieldPosition="0"/>
    </format>
    <format dxfId="30289">
      <pivotArea dataOnly="0" labelOnly="1" grandRow="1" outline="0" fieldPosition="0"/>
    </format>
    <format dxfId="30288">
      <pivotArea grandRow="1" outline="0" collapsedLevelsAreSubtotals="1" fieldPosition="0"/>
    </format>
    <format dxfId="30287">
      <pivotArea dataOnly="0" labelOnly="1" grandRow="1" outline="0" fieldPosition="0"/>
    </format>
    <format dxfId="30286">
      <pivotArea grandRow="1" outline="0" collapsedLevelsAreSubtotals="1" fieldPosition="0"/>
    </format>
    <format dxfId="30285">
      <pivotArea dataOnly="0" labelOnly="1" grandRow="1" outline="0" fieldPosition="0"/>
    </format>
    <format dxfId="30284">
      <pivotArea grandRow="1" outline="0" collapsedLevelsAreSubtotals="1" fieldPosition="0"/>
    </format>
    <format dxfId="30283">
      <pivotArea dataOnly="0" labelOnly="1" grandRow="1" outline="0" fieldPosition="0"/>
    </format>
    <format dxfId="30282">
      <pivotArea type="origin" dataOnly="0" labelOnly="1" outline="0" fieldPosition="0"/>
    </format>
    <format dxfId="30281">
      <pivotArea dataOnly="0" labelOnly="1" grandRow="1" outline="0" fieldPosition="0"/>
    </format>
    <format dxfId="30280">
      <pivotArea type="origin" dataOnly="0" labelOnly="1" outline="0" fieldPosition="0"/>
    </format>
    <format dxfId="30279">
      <pivotArea dataOnly="0" labelOnly="1" grandRow="1" outline="0" fieldPosition="0"/>
    </format>
    <format dxfId="30278">
      <pivotArea type="origin" dataOnly="0" labelOnly="1" outline="0" fieldPosition="0"/>
    </format>
    <format dxfId="30277">
      <pivotArea dataOnly="0" labelOnly="1" grandRow="1" outline="0" fieldPosition="0"/>
    </format>
    <format dxfId="30276">
      <pivotArea type="origin" dataOnly="0" labelOnly="1" outline="0" fieldPosition="0"/>
    </format>
    <format dxfId="30275">
      <pivotArea dataOnly="0" labelOnly="1" grandRow="1" outline="0" fieldPosition="0"/>
    </format>
    <format dxfId="30274">
      <pivotArea type="all" dataOnly="0" outline="0" fieldPosition="0"/>
    </format>
    <format dxfId="30273">
      <pivotArea outline="0" collapsedLevelsAreSubtotals="1" fieldPosition="0"/>
    </format>
    <format dxfId="30272">
      <pivotArea type="origin" dataOnly="0" labelOnly="1" outline="0" fieldPosition="0"/>
    </format>
    <format dxfId="30271">
      <pivotArea field="12" type="button" dataOnly="0" labelOnly="1" outline="0" axis="axisCol" fieldPosition="0"/>
    </format>
    <format dxfId="30270">
      <pivotArea type="topRight" dataOnly="0" labelOnly="1" outline="0" fieldPosition="0"/>
    </format>
    <format dxfId="30269">
      <pivotArea dataOnly="0" labelOnly="1" grandRow="1" outline="0" fieldPosition="0"/>
    </format>
    <format dxfId="30268">
      <pivotArea dataOnly="0" labelOnly="1" outline="0" fieldPosition="0">
        <references count="1">
          <reference field="12" count="0"/>
        </references>
      </pivotArea>
    </format>
    <format dxfId="30267">
      <pivotArea dataOnly="0" labelOnly="1" grandCol="1" outline="0" fieldPosition="0"/>
    </format>
    <format dxfId="30266">
      <pivotArea grandRow="1" outline="0" collapsedLevelsAreSubtotals="1" fieldPosition="0"/>
    </format>
    <format dxfId="30265">
      <pivotArea dataOnly="0" labelOnly="1" grandRow="1" outline="0" fieldPosition="0"/>
    </format>
    <format dxfId="30264">
      <pivotArea dataOnly="0" labelOnly="1" outline="0" fieldPosition="0">
        <references count="1">
          <reference field="12" count="3">
            <x v="0"/>
            <x v="1"/>
            <x v="3"/>
          </reference>
        </references>
      </pivotArea>
    </format>
    <format dxfId="30263">
      <pivotArea dataOnly="0" labelOnly="1" grandCol="1" outline="0" fieldPosition="0"/>
    </format>
    <format dxfId="30262">
      <pivotArea dataOnly="0" labelOnly="1" grandRow="1" outline="0" fieldPosition="0"/>
    </format>
    <format dxfId="30261">
      <pivotArea outline="0" collapsedLevelsAreSubtotals="1" fieldPosition="0"/>
    </format>
    <format dxfId="30260">
      <pivotArea dataOnly="0" labelOnly="1" grandRow="1" outline="0" fieldPosition="0"/>
    </format>
    <format dxfId="30259">
      <pivotArea dataOnly="0" labelOnly="1" outline="0" fieldPosition="0">
        <references count="1">
          <reference field="12" count="3">
            <x v="0"/>
            <x v="1"/>
            <x v="2"/>
          </reference>
        </references>
      </pivotArea>
    </format>
    <format dxfId="30258">
      <pivotArea dataOnly="0" labelOnly="1" grandCol="1" outline="0" fieldPosition="0"/>
    </format>
    <format dxfId="30257">
      <pivotArea outline="0" collapsedLevelsAreSubtotals="1" fieldPosition="0"/>
    </format>
    <format dxfId="30256">
      <pivotArea dataOnly="0" labelOnly="1" grandRow="1" outline="0" fieldPosition="0"/>
    </format>
    <format dxfId="30255">
      <pivotArea dataOnly="0" labelOnly="1" outline="0" fieldPosition="0">
        <references count="1">
          <reference field="12" count="3">
            <x v="0"/>
            <x v="1"/>
            <x v="2"/>
          </reference>
        </references>
      </pivotArea>
    </format>
    <format dxfId="30254">
      <pivotArea dataOnly="0" labelOnly="1" grandCol="1" outline="0" fieldPosition="0"/>
    </format>
    <format dxfId="30253">
      <pivotArea outline="0" collapsedLevelsAreSubtotals="1" fieldPosition="0"/>
    </format>
    <format dxfId="30252">
      <pivotArea dataOnly="0" labelOnly="1" grandRow="1" outline="0" fieldPosition="0"/>
    </format>
    <format dxfId="30251">
      <pivotArea dataOnly="0" labelOnly="1" outline="0" fieldPosition="0">
        <references count="1">
          <reference field="12" count="5">
            <x v="0"/>
            <x v="1"/>
            <x v="2"/>
            <x v="3"/>
            <x v="5"/>
          </reference>
        </references>
      </pivotArea>
    </format>
    <format dxfId="30250">
      <pivotArea dataOnly="0" labelOnly="1" grandCol="1" outline="0" fieldPosition="0"/>
    </format>
    <format dxfId="30249">
      <pivotArea outline="0" collapsedLevelsAreSubtotals="1" fieldPosition="0"/>
    </format>
    <format dxfId="30248">
      <pivotArea dataOnly="0" labelOnly="1" grandRow="1" outline="0" fieldPosition="0"/>
    </format>
    <format dxfId="30247">
      <pivotArea dataOnly="0" labelOnly="1" outline="0" fieldPosition="0">
        <references count="1">
          <reference field="12" count="5">
            <x v="0"/>
            <x v="1"/>
            <x v="2"/>
            <x v="3"/>
            <x v="5"/>
          </reference>
        </references>
      </pivotArea>
    </format>
    <format dxfId="30246">
      <pivotArea dataOnly="0" labelOnly="1" grandCol="1" outline="0" fieldPosition="0"/>
    </format>
    <format dxfId="30245">
      <pivotArea dataOnly="0" labelOnly="1" outline="0" fieldPosition="0">
        <references count="1">
          <reference field="12" count="5">
            <x v="0"/>
            <x v="1"/>
            <x v="2"/>
            <x v="3"/>
            <x v="5"/>
          </reference>
        </references>
      </pivotArea>
    </format>
    <format dxfId="30244">
      <pivotArea dataOnly="0" labelOnly="1" grandCol="1" outline="0" fieldPosition="0"/>
    </format>
    <format dxfId="30243">
      <pivotArea outline="0" collapsedLevelsAreSubtotals="1" fieldPosition="0"/>
    </format>
    <format dxfId="30242">
      <pivotArea dataOnly="0" labelOnly="1" grandRow="1" outline="0" fieldPosition="0"/>
    </format>
    <format dxfId="30241">
      <pivotArea dataOnly="0" labelOnly="1" outline="0" fieldPosition="0">
        <references count="1">
          <reference field="12" count="4">
            <x v="0"/>
            <x v="1"/>
            <x v="2"/>
            <x v="3"/>
          </reference>
        </references>
      </pivotArea>
    </format>
    <format dxfId="30240">
      <pivotArea dataOnly="0" labelOnly="1" grandCol="1" outline="0" fieldPosition="0"/>
    </format>
    <format dxfId="30239">
      <pivotArea outline="0" collapsedLevelsAreSubtotals="1" fieldPosition="0"/>
    </format>
    <format dxfId="30238">
      <pivotArea dataOnly="0" labelOnly="1" grandRow="1" outline="0" fieldPosition="0"/>
    </format>
    <format dxfId="30237">
      <pivotArea dataOnly="0" labelOnly="1" outline="0" fieldPosition="0">
        <references count="1">
          <reference field="12" count="4">
            <x v="0"/>
            <x v="1"/>
            <x v="2"/>
            <x v="3"/>
          </reference>
        </references>
      </pivotArea>
    </format>
    <format dxfId="30236">
      <pivotArea dataOnly="0" labelOnly="1" grandCol="1" outline="0" fieldPosition="0"/>
    </format>
    <format dxfId="30235">
      <pivotArea dataOnly="0" labelOnly="1" outline="0" fieldPosition="0">
        <references count="1">
          <reference field="12" count="4">
            <x v="0"/>
            <x v="1"/>
            <x v="2"/>
            <x v="3"/>
          </reference>
        </references>
      </pivotArea>
    </format>
    <format dxfId="30234">
      <pivotArea dataOnly="0" labelOnly="1" grandCol="1" outline="0" fieldPosition="0"/>
    </format>
    <format dxfId="30233">
      <pivotArea grandRow="1" outline="0" collapsedLevelsAreSubtotals="1" fieldPosition="0"/>
    </format>
    <format dxfId="30232">
      <pivotArea dataOnly="0" labelOnly="1" grandRow="1" outline="0" fieldPosition="0"/>
    </format>
    <format dxfId="30231">
      <pivotArea outline="0" collapsedLevelsAreSubtotals="1" fieldPosition="0"/>
    </format>
    <format dxfId="30230">
      <pivotArea dataOnly="0" labelOnly="1" grandRow="1" outline="0" fieldPosition="0"/>
    </format>
    <format dxfId="30229">
      <pivotArea dataOnly="0" labelOnly="1" outline="0" fieldPosition="0">
        <references count="1">
          <reference field="12" count="5">
            <x v="0"/>
            <x v="1"/>
            <x v="2"/>
            <x v="3"/>
            <x v="4"/>
          </reference>
        </references>
      </pivotArea>
    </format>
    <format dxfId="30228">
      <pivotArea dataOnly="0" labelOnly="1" grandCol="1" outline="0" fieldPosition="0"/>
    </format>
    <format dxfId="30227">
      <pivotArea outline="0" collapsedLevelsAreSubtotals="1" fieldPosition="0"/>
    </format>
    <format dxfId="30226">
      <pivotArea dataOnly="0" labelOnly="1" grandRow="1" outline="0" fieldPosition="0"/>
    </format>
    <format dxfId="30225">
      <pivotArea dataOnly="0" labelOnly="1" outline="0" fieldPosition="0">
        <references count="1">
          <reference field="12" count="5">
            <x v="0"/>
            <x v="1"/>
            <x v="2"/>
            <x v="3"/>
            <x v="4"/>
          </reference>
        </references>
      </pivotArea>
    </format>
    <format dxfId="30224">
      <pivotArea dataOnly="0" labelOnly="1" grandCol="1" outline="0" fieldPosition="0"/>
    </format>
    <format dxfId="30223">
      <pivotArea type="all" dataOnly="0" outline="0" fieldPosition="0"/>
    </format>
    <format dxfId="30222">
      <pivotArea outline="0" collapsedLevelsAreSubtotals="1" fieldPosition="0"/>
    </format>
    <format dxfId="30221">
      <pivotArea type="origin" dataOnly="0" labelOnly="1" outline="0" fieldPosition="0"/>
    </format>
    <format dxfId="30220">
      <pivotArea field="12" type="button" dataOnly="0" labelOnly="1" outline="0" axis="axisCol" fieldPosition="0"/>
    </format>
    <format dxfId="30219">
      <pivotArea type="topRight" dataOnly="0" labelOnly="1" outline="0" fieldPosition="0"/>
    </format>
    <format dxfId="30218">
      <pivotArea dataOnly="0" labelOnly="1" grandRow="1" outline="0" fieldPosition="0"/>
    </format>
    <format dxfId="30217">
      <pivotArea dataOnly="0" labelOnly="1" outline="0" fieldPosition="0">
        <references count="1">
          <reference field="12" count="5">
            <x v="0"/>
            <x v="1"/>
            <x v="2"/>
            <x v="3"/>
            <x v="4"/>
          </reference>
        </references>
      </pivotArea>
    </format>
    <format dxfId="30216">
      <pivotArea dataOnly="0" labelOnly="1" grandCol="1" outline="0" fieldPosition="0"/>
    </format>
    <format dxfId="30215">
      <pivotArea type="all" dataOnly="0" outline="0" fieldPosition="0"/>
    </format>
    <format dxfId="30214">
      <pivotArea outline="0" collapsedLevelsAreSubtotals="1" fieldPosition="0"/>
    </format>
    <format dxfId="30213">
      <pivotArea type="origin" dataOnly="0" labelOnly="1" outline="0" fieldPosition="0"/>
    </format>
    <format dxfId="30212">
      <pivotArea field="12" type="button" dataOnly="0" labelOnly="1" outline="0" axis="axisCol" fieldPosition="0"/>
    </format>
    <format dxfId="30211">
      <pivotArea type="topRight" dataOnly="0" labelOnly="1" outline="0" fieldPosition="0"/>
    </format>
    <format dxfId="30210">
      <pivotArea dataOnly="0" labelOnly="1" grandRow="1" outline="0" fieldPosition="0"/>
    </format>
    <format dxfId="30209">
      <pivotArea dataOnly="0" labelOnly="1" outline="0" fieldPosition="0">
        <references count="1">
          <reference field="12" count="5">
            <x v="0"/>
            <x v="1"/>
            <x v="2"/>
            <x v="3"/>
            <x v="4"/>
          </reference>
        </references>
      </pivotArea>
    </format>
    <format dxfId="30208">
      <pivotArea dataOnly="0" labelOnly="1" grandCol="1" outline="0" fieldPosition="0"/>
    </format>
    <format dxfId="30207">
      <pivotArea type="all" dataOnly="0" outline="0" fieldPosition="0"/>
    </format>
    <format dxfId="30206">
      <pivotArea outline="0" collapsedLevelsAreSubtotals="1" fieldPosition="0"/>
    </format>
    <format dxfId="30205">
      <pivotArea type="origin" dataOnly="0" labelOnly="1" outline="0" fieldPosition="0"/>
    </format>
    <format dxfId="30204">
      <pivotArea field="12" type="button" dataOnly="0" labelOnly="1" outline="0" axis="axisCol" fieldPosition="0"/>
    </format>
    <format dxfId="30203">
      <pivotArea type="topRight" dataOnly="0" labelOnly="1" outline="0" fieldPosition="0"/>
    </format>
    <format dxfId="30202">
      <pivotArea dataOnly="0" labelOnly="1" grandRow="1" outline="0" fieldPosition="0"/>
    </format>
    <format dxfId="30201">
      <pivotArea dataOnly="0" labelOnly="1" outline="0" fieldPosition="0">
        <references count="1">
          <reference field="12" count="5">
            <x v="0"/>
            <x v="1"/>
            <x v="2"/>
            <x v="3"/>
            <x v="4"/>
          </reference>
        </references>
      </pivotArea>
    </format>
    <format dxfId="30200">
      <pivotArea dataOnly="0" labelOnly="1" grandCol="1" outline="0" fieldPosition="0"/>
    </format>
    <format dxfId="30199">
      <pivotArea dataOnly="0" labelOnly="1" outline="0" fieldPosition="0">
        <references count="1">
          <reference field="12" count="5">
            <x v="0"/>
            <x v="1"/>
            <x v="2"/>
            <x v="3"/>
            <x v="4"/>
          </reference>
        </references>
      </pivotArea>
    </format>
    <format dxfId="30198">
      <pivotArea dataOnly="0" labelOnly="1" grandCol="1" outline="0" fieldPosition="0"/>
    </format>
    <format dxfId="30197">
      <pivotArea grandRow="1" outline="0" collapsedLevelsAreSubtotals="1" fieldPosition="0"/>
    </format>
    <format dxfId="30196">
      <pivotArea dataOnly="0" labelOnly="1" grandRow="1" outline="0" fieldPosition="0"/>
    </format>
    <format dxfId="30195">
      <pivotArea dataOnly="0" grandCol="1" outline="0" fieldPosition="0"/>
    </format>
    <format dxfId="30194">
      <pivotArea dataOnly="0" labelOnly="1" outline="0" fieldPosition="0">
        <references count="1">
          <reference field="12" count="5">
            <x v="0"/>
            <x v="1"/>
            <x v="2"/>
            <x v="4"/>
            <x v="5"/>
          </reference>
        </references>
      </pivotArea>
    </format>
    <format dxfId="30193">
      <pivotArea dataOnly="0" labelOnly="1" grandCol="1" outline="0" fieldPosition="0"/>
    </format>
    <format dxfId="30192">
      <pivotArea outline="0" collapsedLevelsAreSubtotals="1" fieldPosition="0"/>
    </format>
    <format dxfId="30191">
      <pivotArea dataOnly="0" labelOnly="1" grandRow="1" outline="0" fieldPosition="0"/>
    </format>
    <format dxfId="30190">
      <pivotArea dataOnly="0" labelOnly="1" outline="0" fieldPosition="0">
        <references count="1">
          <reference field="12" count="4">
            <x v="0"/>
            <x v="1"/>
            <x v="2"/>
            <x v="4"/>
          </reference>
        </references>
      </pivotArea>
    </format>
    <format dxfId="30189">
      <pivotArea dataOnly="0" labelOnly="1" grandCol="1" outline="0" fieldPosition="0"/>
    </format>
    <format dxfId="30188">
      <pivotArea outline="0" collapsedLevelsAreSubtotals="1" fieldPosition="0"/>
    </format>
    <format dxfId="30187">
      <pivotArea dataOnly="0" labelOnly="1" grandRow="1" outline="0" fieldPosition="0"/>
    </format>
    <format dxfId="30186">
      <pivotArea dataOnly="0" labelOnly="1" outline="0" fieldPosition="0">
        <references count="1">
          <reference field="12" count="4">
            <x v="0"/>
            <x v="1"/>
            <x v="2"/>
            <x v="3"/>
          </reference>
        </references>
      </pivotArea>
    </format>
    <format dxfId="30185">
      <pivotArea dataOnly="0" labelOnly="1" grandCol="1" outline="0" fieldPosition="0"/>
    </format>
    <format dxfId="30184">
      <pivotArea grandRow="1" outline="0" collapsedLevelsAreSubtotals="1" fieldPosition="0"/>
    </format>
    <format dxfId="30183">
      <pivotArea dataOnly="0" labelOnly="1" grandRow="1" outline="0" fieldPosition="0"/>
    </format>
    <format dxfId="30182">
      <pivotArea type="origin" dataOnly="0" labelOnly="1" outline="0" fieldPosition="0"/>
    </format>
    <format dxfId="30181">
      <pivotArea field="12" type="button" dataOnly="0" labelOnly="1" outline="0" axis="axisCol" fieldPosition="0"/>
    </format>
    <format dxfId="30180">
      <pivotArea type="topRight" dataOnly="0" labelOnly="1" outline="0" fieldPosition="0"/>
    </format>
    <format dxfId="30179">
      <pivotArea dataOnly="0" labelOnly="1" outline="0" fieldPosition="0">
        <references count="1">
          <reference field="12" count="4">
            <x v="0"/>
            <x v="1"/>
            <x v="2"/>
            <x v="3"/>
          </reference>
        </references>
      </pivotArea>
    </format>
    <format dxfId="30178">
      <pivotArea dataOnly="0" labelOnly="1" grandCol="1" outline="0" fieldPosition="0"/>
    </format>
    <format dxfId="30177">
      <pivotArea dataOnly="0" grandCol="1" outline="0" axis="axisCol" fieldPosition="0"/>
    </format>
    <format dxfId="30176">
      <pivotArea dataOnly="0" labelOnly="1" grandRow="1" outline="0" fieldPosition="0"/>
    </format>
    <format dxfId="30175">
      <pivotArea type="all" dataOnly="0" outline="0" fieldPosition="0"/>
    </format>
    <format dxfId="30174">
      <pivotArea outline="0" collapsedLevelsAreSubtotals="1" fieldPosition="0"/>
    </format>
    <format dxfId="30173">
      <pivotArea type="origin" dataOnly="0" labelOnly="1" outline="0" fieldPosition="0"/>
    </format>
    <format dxfId="30172">
      <pivotArea field="12" type="button" dataOnly="0" labelOnly="1" outline="0" axis="axisCol" fieldPosition="0"/>
    </format>
    <format dxfId="30171">
      <pivotArea type="topRight" dataOnly="0" labelOnly="1" outline="0" fieldPosition="0"/>
    </format>
    <format dxfId="30170">
      <pivotArea dataOnly="0" labelOnly="1" grandRow="1" outline="0" fieldPosition="0"/>
    </format>
    <format dxfId="30169">
      <pivotArea dataOnly="0" labelOnly="1" outline="0" fieldPosition="0">
        <references count="1">
          <reference field="12" count="4">
            <x v="0"/>
            <x v="1"/>
            <x v="2"/>
            <x v="3"/>
          </reference>
        </references>
      </pivotArea>
    </format>
    <format dxfId="30168">
      <pivotArea dataOnly="0" labelOnly="1" grandCol="1" outline="0" fieldPosition="0"/>
    </format>
    <format dxfId="30167">
      <pivotArea outline="0" collapsedLevelsAreSubtotals="1" fieldPosition="0"/>
    </format>
    <format dxfId="30166">
      <pivotArea dataOnly="0" labelOnly="1" grandRow="1" outline="0" fieldPosition="0"/>
    </format>
    <format dxfId="30165">
      <pivotArea dataOnly="0" labelOnly="1" outline="0" fieldPosition="0">
        <references count="1">
          <reference field="12" count="3">
            <x v="0"/>
            <x v="1"/>
            <x v="2"/>
          </reference>
        </references>
      </pivotArea>
    </format>
    <format dxfId="30164">
      <pivotArea dataOnly="0" labelOnly="1" grandCol="1" outline="0" fieldPosition="0"/>
    </format>
    <format dxfId="30163">
      <pivotArea outline="0" collapsedLevelsAreSubtotals="1" fieldPosition="0"/>
    </format>
    <format dxfId="30162">
      <pivotArea field="12" type="button" dataOnly="0" labelOnly="1" outline="0" axis="axisCol" fieldPosition="0"/>
    </format>
    <format dxfId="30161">
      <pivotArea type="topRight" dataOnly="0" labelOnly="1" outline="0" fieldPosition="0"/>
    </format>
    <format dxfId="30160">
      <pivotArea dataOnly="0" labelOnly="1" outline="0" fieldPosition="0">
        <references count="1">
          <reference field="12" count="2">
            <x v="0"/>
            <x v="1"/>
          </reference>
        </references>
      </pivotArea>
    </format>
    <format dxfId="30159">
      <pivotArea dataOnly="0" labelOnly="1" grandCol="1" outline="0" fieldPosition="0"/>
    </format>
    <format dxfId="30158">
      <pivotArea grandRow="1" outline="0" collapsedLevelsAreSubtotals="1" fieldPosition="0"/>
    </format>
    <format dxfId="30157">
      <pivotArea dataOnly="0" labelOnly="1" grandRow="1" outline="0" fieldPosition="0"/>
    </format>
    <format dxfId="30156">
      <pivotArea outline="0" collapsedLevelsAreSubtotals="1" fieldPosition="0"/>
    </format>
    <format dxfId="30155">
      <pivotArea dataOnly="0" labelOnly="1" grandRow="1" outline="0" fieldPosition="0"/>
    </format>
    <format dxfId="30154">
      <pivotArea dataOnly="0" labelOnly="1" outline="0" fieldPosition="0">
        <references count="1">
          <reference field="12" count="4">
            <x v="0"/>
            <x v="1"/>
            <x v="4"/>
            <x v="5"/>
          </reference>
        </references>
      </pivotArea>
    </format>
    <format dxfId="30153">
      <pivotArea dataOnly="0" labelOnly="1" grandCol="1" outline="0" fieldPosition="0"/>
    </format>
    <format dxfId="30152">
      <pivotArea outline="0" collapsedLevelsAreSubtotals="1" fieldPosition="0"/>
    </format>
    <format dxfId="30151">
      <pivotArea dataOnly="0" labelOnly="1" grandRow="1" outline="0" fieldPosition="0"/>
    </format>
    <format dxfId="30150">
      <pivotArea dataOnly="0" labelOnly="1" outline="0" fieldPosition="0">
        <references count="1">
          <reference field="12" count="4">
            <x v="0"/>
            <x v="1"/>
            <x v="4"/>
            <x v="5"/>
          </reference>
        </references>
      </pivotArea>
    </format>
    <format dxfId="30149">
      <pivotArea dataOnly="0" labelOnly="1" grandCol="1" outline="0" fieldPosition="0"/>
    </format>
    <format dxfId="30148">
      <pivotArea dataOnly="0" labelOnly="1" outline="0" fieldPosition="0">
        <references count="1">
          <reference field="12" count="4">
            <x v="0"/>
            <x v="1"/>
            <x v="4"/>
            <x v="5"/>
          </reference>
        </references>
      </pivotArea>
    </format>
    <format dxfId="30147">
      <pivotArea dataOnly="0" labelOnly="1" grandCol="1" outline="0" fieldPosition="0"/>
    </format>
    <format dxfId="30146">
      <pivotArea outline="0" collapsedLevelsAreSubtotals="1" fieldPosition="0"/>
    </format>
    <format dxfId="30145">
      <pivotArea dataOnly="0" labelOnly="1" grandRow="1" outline="0" fieldPosition="0"/>
    </format>
    <format dxfId="30144">
      <pivotArea dataOnly="0" labelOnly="1" outline="0" fieldPosition="0">
        <references count="1">
          <reference field="12" count="4">
            <x v="0"/>
            <x v="1"/>
            <x v="3"/>
            <x v="4"/>
          </reference>
        </references>
      </pivotArea>
    </format>
    <format dxfId="30143">
      <pivotArea dataOnly="0" labelOnly="1" grandCol="1" outline="0" fieldPosition="0"/>
    </format>
    <format dxfId="30142">
      <pivotArea outline="0" collapsedLevelsAreSubtotals="1" fieldPosition="0"/>
    </format>
    <format dxfId="30141">
      <pivotArea dataOnly="0" labelOnly="1" grandRow="1" outline="0" fieldPosition="0"/>
    </format>
    <format dxfId="30140">
      <pivotArea dataOnly="0" labelOnly="1" outline="0" fieldPosition="0">
        <references count="1">
          <reference field="12" count="4">
            <x v="0"/>
            <x v="1"/>
            <x v="3"/>
            <x v="4"/>
          </reference>
        </references>
      </pivotArea>
    </format>
    <format dxfId="30139">
      <pivotArea dataOnly="0" labelOnly="1" grandCol="1" outline="0" fieldPosition="0"/>
    </format>
    <format dxfId="30138">
      <pivotArea dataOnly="0" labelOnly="1" outline="0" fieldPosition="0">
        <references count="1">
          <reference field="12" count="4">
            <x v="0"/>
            <x v="1"/>
            <x v="3"/>
            <x v="4"/>
          </reference>
        </references>
      </pivotArea>
    </format>
    <format dxfId="30137">
      <pivotArea dataOnly="0" labelOnly="1" grandCol="1" outline="0" fieldPosition="0"/>
    </format>
    <format dxfId="30136">
      <pivotArea grandRow="1" outline="0" collapsedLevelsAreSubtotals="1" fieldPosition="0"/>
    </format>
    <format dxfId="30135">
      <pivotArea dataOnly="0" labelOnly="1" grandRow="1" outline="0" fieldPosition="0"/>
    </format>
    <format dxfId="30134">
      <pivotArea outline="0" collapsedLevelsAreSubtotals="1" fieldPosition="0"/>
    </format>
    <format dxfId="30133">
      <pivotArea dataOnly="0" labelOnly="1" grandRow="1" outline="0" fieldPosition="0"/>
    </format>
    <format dxfId="30132">
      <pivotArea dataOnly="0" labelOnly="1" outline="0" fieldPosition="0">
        <references count="1">
          <reference field="12" count="3">
            <x v="0"/>
            <x v="1"/>
            <x v="2"/>
          </reference>
        </references>
      </pivotArea>
    </format>
    <format dxfId="30131">
      <pivotArea dataOnly="0" labelOnly="1" grandCol="1" outline="0" fieldPosition="0"/>
    </format>
    <format dxfId="30130">
      <pivotArea outline="0" collapsedLevelsAreSubtotals="1" fieldPosition="0"/>
    </format>
    <format dxfId="30129">
      <pivotArea dataOnly="0" labelOnly="1" grandRow="1" outline="0" fieldPosition="0"/>
    </format>
    <format dxfId="30128">
      <pivotArea dataOnly="0" labelOnly="1" outline="0" fieldPosition="0">
        <references count="1">
          <reference field="12" count="3">
            <x v="0"/>
            <x v="1"/>
            <x v="2"/>
          </reference>
        </references>
      </pivotArea>
    </format>
    <format dxfId="30127">
      <pivotArea dataOnly="0" labelOnly="1" grandCol="1" outline="0" fieldPosition="0"/>
    </format>
    <format dxfId="30126">
      <pivotArea dataOnly="0" labelOnly="1" outline="0" fieldPosition="0">
        <references count="1">
          <reference field="12" count="3">
            <x v="0"/>
            <x v="1"/>
            <x v="2"/>
          </reference>
        </references>
      </pivotArea>
    </format>
    <format dxfId="30125">
      <pivotArea dataOnly="0" labelOnly="1" grandCol="1" outline="0" fieldPosition="0"/>
    </format>
    <format dxfId="30124">
      <pivotArea outline="0" collapsedLevelsAreSubtotals="1" fieldPosition="0"/>
    </format>
    <format dxfId="30123">
      <pivotArea dataOnly="0" labelOnly="1" grandRow="1" outline="0" fieldPosition="0"/>
    </format>
    <format dxfId="30122">
      <pivotArea dataOnly="0" labelOnly="1" outline="0" fieldPosition="0">
        <references count="1">
          <reference field="12" count="3">
            <x v="0"/>
            <x v="1"/>
            <x v="2"/>
          </reference>
        </references>
      </pivotArea>
    </format>
    <format dxfId="30121">
      <pivotArea dataOnly="0" labelOnly="1" grandCol="1" outline="0" fieldPosition="0"/>
    </format>
    <format dxfId="30120">
      <pivotArea outline="0" collapsedLevelsAreSubtotals="1" fieldPosition="0"/>
    </format>
    <format dxfId="30119">
      <pivotArea dataOnly="0" labelOnly="1" grandRow="1" outline="0" fieldPosition="0"/>
    </format>
    <format dxfId="30118">
      <pivotArea dataOnly="0" labelOnly="1" outline="0" fieldPosition="0">
        <references count="1">
          <reference field="12" count="3">
            <x v="0"/>
            <x v="1"/>
            <x v="2"/>
          </reference>
        </references>
      </pivotArea>
    </format>
    <format dxfId="30117">
      <pivotArea dataOnly="0" labelOnly="1" grandCol="1" outline="0" fieldPosition="0"/>
    </format>
    <format dxfId="30116">
      <pivotArea dataOnly="0" labelOnly="1" outline="0" fieldPosition="0">
        <references count="1">
          <reference field="12" count="3">
            <x v="0"/>
            <x v="1"/>
            <x v="2"/>
          </reference>
        </references>
      </pivotArea>
    </format>
    <format dxfId="30115">
      <pivotArea dataOnly="0" labelOnly="1" grandCol="1" outline="0" fieldPosition="0"/>
    </format>
    <format dxfId="30114">
      <pivotArea grandRow="1" outline="0" collapsedLevelsAreSubtotals="1" fieldPosition="0"/>
    </format>
    <format dxfId="30113">
      <pivotArea dataOnly="0" labelOnly="1" grandRow="1" outline="0" fieldPosition="0"/>
    </format>
    <format dxfId="30112">
      <pivotArea outline="0" collapsedLevelsAreSubtotals="1" fieldPosition="0"/>
    </format>
    <format dxfId="30111">
      <pivotArea dataOnly="0" labelOnly="1" grandRow="1" outline="0" fieldPosition="0"/>
    </format>
    <format dxfId="30110">
      <pivotArea dataOnly="0" labelOnly="1" outline="0" fieldPosition="0">
        <references count="1">
          <reference field="12" count="3">
            <x v="0"/>
            <x v="1"/>
            <x v="3"/>
          </reference>
        </references>
      </pivotArea>
    </format>
    <format dxfId="30109">
      <pivotArea dataOnly="0" labelOnly="1" grandCol="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2" count="3">
            <x v="0"/>
            <x v="1"/>
            <x v="3"/>
          </reference>
        </references>
      </pivotArea>
    </format>
    <format dxfId="30105">
      <pivotArea dataOnly="0" labelOnly="1" grandCol="1" outline="0" fieldPosition="0"/>
    </format>
    <format dxfId="30104">
      <pivotArea dataOnly="0" labelOnly="1" outline="0" fieldPosition="0">
        <references count="1">
          <reference field="12" count="3">
            <x v="0"/>
            <x v="1"/>
            <x v="3"/>
          </reference>
        </references>
      </pivotArea>
    </format>
    <format dxfId="30103">
      <pivotArea dataOnly="0" labelOnly="1" grandCol="1" outline="0" fieldPosition="0"/>
    </format>
    <format dxfId="30102">
      <pivotArea grandRow="1" outline="0" collapsedLevelsAreSubtotals="1" fieldPosition="0"/>
    </format>
    <format dxfId="30101">
      <pivotArea dataOnly="0" labelOnly="1" grandRow="1" outline="0" fieldPosition="0"/>
    </format>
    <format dxfId="30100">
      <pivotArea grandCol="1" outline="0" collapsedLevelsAreSubtotals="1" fieldPosition="0"/>
    </format>
    <format dxfId="30099">
      <pivotArea dataOnly="0" labelOnly="1" grandCol="1" outline="0" fieldPosition="0"/>
    </format>
    <format dxfId="30098">
      <pivotArea outline="0" collapsedLevelsAreSubtotals="1" fieldPosition="0"/>
    </format>
    <format dxfId="30097">
      <pivotArea dataOnly="0" labelOnly="1" grandRow="1" outline="0" fieldPosition="0"/>
    </format>
    <format dxfId="30096">
      <pivotArea dataOnly="0" labelOnly="1" outline="0" fieldPosition="0">
        <references count="1">
          <reference field="12" count="3">
            <x v="0"/>
            <x v="2"/>
            <x v="4"/>
          </reference>
        </references>
      </pivotArea>
    </format>
    <format dxfId="30095">
      <pivotArea dataOnly="0" labelOnly="1" grandCol="1" outline="0" fieldPosition="0"/>
    </format>
    <format dxfId="30094">
      <pivotArea outline="0" collapsedLevelsAreSubtotals="1" fieldPosition="0"/>
    </format>
    <format dxfId="30093">
      <pivotArea dataOnly="0" labelOnly="1" grandRow="1" outline="0" fieldPosition="0"/>
    </format>
    <format dxfId="30092">
      <pivotArea dataOnly="0" labelOnly="1" outline="0" fieldPosition="0">
        <references count="1">
          <reference field="12" count="3">
            <x v="0"/>
            <x v="2"/>
            <x v="4"/>
          </reference>
        </references>
      </pivotArea>
    </format>
    <format dxfId="30091">
      <pivotArea dataOnly="0" labelOnly="1" grandCol="1" outline="0" fieldPosition="0"/>
    </format>
    <format dxfId="30090">
      <pivotArea outline="0" collapsedLevelsAreSubtotals="1" fieldPosition="0"/>
    </format>
    <format dxfId="30089">
      <pivotArea dataOnly="0" labelOnly="1" grandRow="1" outline="0" fieldPosition="0"/>
    </format>
    <format dxfId="30088">
      <pivotArea dataOnly="0" labelOnly="1" outline="0" fieldPosition="0">
        <references count="1">
          <reference field="12" count="4">
            <x v="0"/>
            <x v="1"/>
            <x v="3"/>
            <x v="5"/>
          </reference>
        </references>
      </pivotArea>
    </format>
    <format dxfId="30087">
      <pivotArea dataOnly="0" labelOnly="1" grandCol="1" outline="0" fieldPosition="0"/>
    </format>
    <format dxfId="30086">
      <pivotArea outline="0" collapsedLevelsAreSubtotals="1" fieldPosition="0"/>
    </format>
    <format dxfId="30085">
      <pivotArea dataOnly="0" labelOnly="1" grandRow="1" outline="0" fieldPosition="0"/>
    </format>
    <format dxfId="30084">
      <pivotArea dataOnly="0" labelOnly="1" outline="0" fieldPosition="0">
        <references count="1">
          <reference field="12" count="4">
            <x v="0"/>
            <x v="1"/>
            <x v="3"/>
            <x v="5"/>
          </reference>
        </references>
      </pivotArea>
    </format>
    <format dxfId="30083">
      <pivotArea dataOnly="0" labelOnly="1" grandCol="1" outline="0" fieldPosition="0"/>
    </format>
    <format dxfId="30082">
      <pivotArea outline="0" collapsedLevelsAreSubtotals="1" fieldPosition="0"/>
    </format>
    <format dxfId="30081">
      <pivotArea dataOnly="0" labelOnly="1" grandRow="1" outline="0" fieldPosition="0"/>
    </format>
    <format dxfId="30080">
      <pivotArea dataOnly="0" labelOnly="1" outline="0" fieldPosition="0">
        <references count="1">
          <reference field="12" count="3">
            <x v="0"/>
            <x v="1"/>
            <x v="4"/>
          </reference>
        </references>
      </pivotArea>
    </format>
    <format dxfId="30079">
      <pivotArea dataOnly="0" labelOnly="1" grandCol="1" outline="0" fieldPosition="0"/>
    </format>
    <format dxfId="30078">
      <pivotArea outline="0" collapsedLevelsAreSubtotals="1" fieldPosition="0"/>
    </format>
    <format dxfId="30077">
      <pivotArea dataOnly="0" labelOnly="1" grandRow="1" outline="0" fieldPosition="0"/>
    </format>
    <format dxfId="30076">
      <pivotArea dataOnly="0" labelOnly="1" outline="0" fieldPosition="0">
        <references count="1">
          <reference field="12" count="3">
            <x v="0"/>
            <x v="1"/>
            <x v="4"/>
          </reference>
        </references>
      </pivotArea>
    </format>
    <format dxfId="30075">
      <pivotArea dataOnly="0" labelOnly="1" grandCol="1" outline="0" fieldPosition="0"/>
    </format>
    <format dxfId="30074">
      <pivotArea grandRow="1" outline="0" collapsedLevelsAreSubtotals="1" fieldPosition="0"/>
    </format>
    <format dxfId="30073">
      <pivotArea dataOnly="0" labelOnly="1" grandRow="1" outline="0" fieldPosition="0"/>
    </format>
    <format dxfId="30072">
      <pivotArea dataOnly="0" labelOnly="1" outline="0" fieldPosition="0">
        <references count="1">
          <reference field="12" count="3">
            <x v="0"/>
            <x v="1"/>
            <x v="4"/>
          </reference>
        </references>
      </pivotArea>
    </format>
    <format dxfId="30071">
      <pivotArea dataOnly="0" labelOnly="1" grandCol="1" outline="0" fieldPosition="0"/>
    </format>
    <format dxfId="30070">
      <pivotArea grandCol="1" outline="0" collapsedLevelsAreSubtotals="1" fieldPosition="0"/>
    </format>
    <format dxfId="30069">
      <pivotArea dataOnly="0" labelOnly="1" grandCol="1" outline="0" fieldPosition="0"/>
    </format>
    <format dxfId="30068">
      <pivotArea outline="0" collapsedLevelsAreSubtotals="1" fieldPosition="0"/>
    </format>
    <format dxfId="30067">
      <pivotArea dataOnly="0" labelOnly="1" grandRow="1" outline="0" fieldPosition="0"/>
    </format>
    <format dxfId="30066">
      <pivotArea dataOnly="0" labelOnly="1" outline="0" fieldPosition="0">
        <references count="1">
          <reference field="12" count="5">
            <x v="0"/>
            <x v="1"/>
            <x v="2"/>
            <x v="3"/>
            <x v="5"/>
          </reference>
        </references>
      </pivotArea>
    </format>
    <format dxfId="30065">
      <pivotArea dataOnly="0" labelOnly="1" grandCol="1" outline="0" fieldPosition="0"/>
    </format>
    <format dxfId="30064">
      <pivotArea outline="0" collapsedLevelsAreSubtotals="1" fieldPosition="0"/>
    </format>
    <format dxfId="30063">
      <pivotArea dataOnly="0" labelOnly="1" grandRow="1" outline="0" fieldPosition="0"/>
    </format>
    <format dxfId="30062">
      <pivotArea dataOnly="0" labelOnly="1" outline="0" fieldPosition="0">
        <references count="1">
          <reference field="12" count="5">
            <x v="0"/>
            <x v="1"/>
            <x v="2"/>
            <x v="3"/>
            <x v="5"/>
          </reference>
        </references>
      </pivotArea>
    </format>
    <format dxfId="30061">
      <pivotArea dataOnly="0" labelOnly="1" grandCol="1" outline="0" fieldPosition="0"/>
    </format>
    <format dxfId="30060">
      <pivotArea outline="0" collapsedLevelsAreSubtotals="1" fieldPosition="0"/>
    </format>
    <format dxfId="30059">
      <pivotArea dataOnly="0" labelOnly="1" grandRow="1" outline="0" fieldPosition="0"/>
    </format>
    <format dxfId="30058">
      <pivotArea dataOnly="0" labelOnly="1" outline="0" fieldPosition="0">
        <references count="1">
          <reference field="12" count="3">
            <x v="0"/>
            <x v="1"/>
            <x v="2"/>
          </reference>
        </references>
      </pivotArea>
    </format>
    <format dxfId="30057">
      <pivotArea dataOnly="0" labelOnly="1" grandCol="1" outline="0" fieldPosition="0"/>
    </format>
    <format dxfId="30056">
      <pivotArea outline="0" collapsedLevelsAreSubtotals="1" fieldPosition="0"/>
    </format>
    <format dxfId="30055">
      <pivotArea dataOnly="0" labelOnly="1" grandRow="1" outline="0" fieldPosition="0"/>
    </format>
    <format dxfId="30054">
      <pivotArea dataOnly="0" labelOnly="1" outline="0" fieldPosition="0">
        <references count="1">
          <reference field="12" count="3">
            <x v="0"/>
            <x v="1"/>
            <x v="2"/>
          </reference>
        </references>
      </pivotArea>
    </format>
    <format dxfId="30053">
      <pivotArea dataOnly="0" labelOnly="1" grandCol="1" outline="0" fieldPosition="0"/>
    </format>
    <format dxfId="30052">
      <pivotArea dataOnly="0" labelOnly="1" outline="0" fieldPosition="0">
        <references count="1">
          <reference field="12" count="3">
            <x v="0"/>
            <x v="1"/>
            <x v="2"/>
          </reference>
        </references>
      </pivotArea>
    </format>
    <format dxfId="30051">
      <pivotArea dataOnly="0" labelOnly="1" grandCol="1" outline="0" fieldPosition="0"/>
    </format>
    <format dxfId="30050">
      <pivotArea grandRow="1" outline="0" collapsedLevelsAreSubtotals="1" fieldPosition="0"/>
    </format>
    <format dxfId="30049">
      <pivotArea dataOnly="0" labelOnly="1" grandRow="1" outline="0" fieldPosition="0"/>
    </format>
    <format dxfId="30048">
      <pivotArea outline="0" collapsedLevelsAreSubtotals="1" fieldPosition="0"/>
    </format>
    <format dxfId="30047">
      <pivotArea dataOnly="0" labelOnly="1" grandRow="1" outline="0" fieldPosition="0"/>
    </format>
    <format dxfId="30046">
      <pivotArea dataOnly="0" labelOnly="1" outline="0" fieldPosition="0">
        <references count="1">
          <reference field="12" count="3">
            <x v="0"/>
            <x v="1"/>
            <x v="3"/>
          </reference>
        </references>
      </pivotArea>
    </format>
    <format dxfId="30045">
      <pivotArea dataOnly="0" labelOnly="1" grandCol="1" outline="0" fieldPosition="0"/>
    </format>
    <format dxfId="30044">
      <pivotArea outline="0" collapsedLevelsAreSubtotals="1" fieldPosition="0"/>
    </format>
    <format dxfId="30043">
      <pivotArea dataOnly="0" labelOnly="1" grandRow="1" outline="0" fieldPosition="0"/>
    </format>
    <format dxfId="30042">
      <pivotArea dataOnly="0" labelOnly="1" outline="0" fieldPosition="0">
        <references count="1">
          <reference field="12" count="3">
            <x v="0"/>
            <x v="1"/>
            <x v="3"/>
          </reference>
        </references>
      </pivotArea>
    </format>
    <format dxfId="30041">
      <pivotArea dataOnly="0" labelOnly="1" grandCol="1" outline="0" fieldPosition="0"/>
    </format>
    <format dxfId="30040">
      <pivotArea dataOnly="0" labelOnly="1" outline="0" fieldPosition="0">
        <references count="1">
          <reference field="12" count="3">
            <x v="0"/>
            <x v="1"/>
            <x v="3"/>
          </reference>
        </references>
      </pivotArea>
    </format>
    <format dxfId="30039">
      <pivotArea dataOnly="0" labelOnly="1" grandCol="1" outline="0" fieldPosition="0"/>
    </format>
    <format dxfId="30038">
      <pivotArea grandRow="1" outline="0" collapsedLevelsAreSubtotals="1" fieldPosition="0"/>
    </format>
    <format dxfId="30037">
      <pivotArea dataOnly="0" labelOnly="1" grandRow="1" outline="0" fieldPosition="0"/>
    </format>
    <format dxfId="30036">
      <pivotArea outline="0" collapsedLevelsAreSubtotals="1" fieldPosition="0"/>
    </format>
    <format dxfId="30035">
      <pivotArea dataOnly="0" labelOnly="1" grandRow="1" outline="0" fieldPosition="0"/>
    </format>
    <format dxfId="30034">
      <pivotArea dataOnly="0" labelOnly="1" outline="0" fieldPosition="0">
        <references count="1">
          <reference field="12" count="3">
            <x v="0"/>
            <x v="2"/>
            <x v="5"/>
          </reference>
        </references>
      </pivotArea>
    </format>
    <format dxfId="30033">
      <pivotArea dataOnly="0" labelOnly="1" grandCol="1" outline="0" fieldPosition="0"/>
    </format>
    <format dxfId="30032">
      <pivotArea outline="0" collapsedLevelsAreSubtotals="1" fieldPosition="0"/>
    </format>
    <format dxfId="30031">
      <pivotArea dataOnly="0" labelOnly="1" grandRow="1" outline="0" fieldPosition="0"/>
    </format>
    <format dxfId="30030">
      <pivotArea dataOnly="0" labelOnly="1" outline="0" fieldPosition="0">
        <references count="1">
          <reference field="12" count="3">
            <x v="0"/>
            <x v="2"/>
            <x v="5"/>
          </reference>
        </references>
      </pivotArea>
    </format>
    <format dxfId="30029">
      <pivotArea dataOnly="0" labelOnly="1" grandCol="1" outline="0" fieldPosition="0"/>
    </format>
    <format dxfId="30028">
      <pivotArea dataOnly="0" labelOnly="1" outline="0" fieldPosition="0">
        <references count="1">
          <reference field="12" count="3">
            <x v="0"/>
            <x v="1"/>
            <x v="2"/>
          </reference>
        </references>
      </pivotArea>
    </format>
    <format dxfId="30027">
      <pivotArea dataOnly="0" labelOnly="1" grandCol="1" outline="0" fieldPosition="0"/>
    </format>
    <format dxfId="30026">
      <pivotArea dataOnly="0" labelOnly="1" outline="0" fieldPosition="0">
        <references count="1">
          <reference field="12" count="3">
            <x v="0"/>
            <x v="1"/>
            <x v="2"/>
          </reference>
        </references>
      </pivotArea>
    </format>
    <format dxfId="30025">
      <pivotArea dataOnly="0" labelOnly="1" grandCol="1" outline="0" fieldPosition="0"/>
    </format>
    <format dxfId="30024">
      <pivotArea dataOnly="0" labelOnly="1" outline="0" fieldPosition="0">
        <references count="1">
          <reference field="12" count="3">
            <x v="0"/>
            <x v="1"/>
            <x v="2"/>
          </reference>
        </references>
      </pivotArea>
    </format>
    <format dxfId="30023">
      <pivotArea dataOnly="0" labelOnly="1" grandCol="1" outline="0" fieldPosition="0"/>
    </format>
    <format dxfId="30022">
      <pivotArea outline="0" collapsedLevelsAreSubtotals="1" fieldPosition="0"/>
    </format>
    <format dxfId="30021">
      <pivotArea dataOnly="0" labelOnly="1" grandRow="1" outline="0" fieldPosition="0"/>
    </format>
    <format dxfId="30020">
      <pivotArea dataOnly="0" labelOnly="1" outline="0" fieldPosition="0">
        <references count="1">
          <reference field="12" count="3">
            <x v="0"/>
            <x v="1"/>
            <x v="2"/>
          </reference>
        </references>
      </pivotArea>
    </format>
    <format dxfId="30019">
      <pivotArea dataOnly="0" labelOnly="1" grandCol="1" outline="0" fieldPosition="0"/>
    </format>
    <format dxfId="30018">
      <pivotArea outline="0" collapsedLevelsAreSubtotals="1" fieldPosition="0"/>
    </format>
    <format dxfId="30017">
      <pivotArea dataOnly="0" labelOnly="1" grandRow="1" outline="0" fieldPosition="0"/>
    </format>
    <format dxfId="30016">
      <pivotArea dataOnly="0" labelOnly="1" outline="0" fieldPosition="0">
        <references count="1">
          <reference field="12" count="3">
            <x v="0"/>
            <x v="1"/>
            <x v="2"/>
          </reference>
        </references>
      </pivotArea>
    </format>
    <format dxfId="30015">
      <pivotArea dataOnly="0" labelOnly="1" grandCol="1" outline="0" fieldPosition="0"/>
    </format>
    <format dxfId="30014">
      <pivotArea dataOnly="0" labelOnly="1" outline="0" fieldPosition="0">
        <references count="1">
          <reference field="12" count="3">
            <x v="0"/>
            <x v="1"/>
            <x v="2"/>
          </reference>
        </references>
      </pivotArea>
    </format>
    <format dxfId="30013">
      <pivotArea dataOnly="0" labelOnly="1" grandCol="1" outline="0" fieldPosition="0"/>
    </format>
    <format dxfId="30012">
      <pivotArea grandRow="1" outline="0" collapsedLevelsAreSubtotals="1" fieldPosition="0"/>
    </format>
    <format dxfId="30011">
      <pivotArea dataOnly="0" labelOnly="1" grandRow="1" outline="0" fieldPosition="0"/>
    </format>
    <format dxfId="30010">
      <pivotArea outline="0" collapsedLevelsAreSubtotals="1" fieldPosition="0"/>
    </format>
    <format dxfId="30009">
      <pivotArea dataOnly="0" labelOnly="1" grandRow="1" outline="0" fieldPosition="0"/>
    </format>
    <format dxfId="30008">
      <pivotArea dataOnly="0" labelOnly="1" outline="0" fieldPosition="0">
        <references count="1">
          <reference field="12" count="3">
            <x v="0"/>
            <x v="1"/>
            <x v="3"/>
          </reference>
        </references>
      </pivotArea>
    </format>
    <format dxfId="30007">
      <pivotArea dataOnly="0" labelOnly="1" grandCol="1" outline="0" fieldPosition="0"/>
    </format>
    <format dxfId="30006">
      <pivotArea outline="0" collapsedLevelsAreSubtotals="1" fieldPosition="0"/>
    </format>
    <format dxfId="30005">
      <pivotArea dataOnly="0" labelOnly="1" grandRow="1" outline="0" fieldPosition="0"/>
    </format>
    <format dxfId="30004">
      <pivotArea dataOnly="0" labelOnly="1" outline="0" fieldPosition="0">
        <references count="1">
          <reference field="12" count="3">
            <x v="0"/>
            <x v="1"/>
            <x v="3"/>
          </reference>
        </references>
      </pivotArea>
    </format>
    <format dxfId="30003">
      <pivotArea dataOnly="0" labelOnly="1" grandCol="1" outline="0" fieldPosition="0"/>
    </format>
    <format dxfId="30002">
      <pivotArea dataOnly="0" labelOnly="1" outline="0" fieldPosition="0">
        <references count="1">
          <reference field="12" count="3">
            <x v="0"/>
            <x v="1"/>
            <x v="3"/>
          </reference>
        </references>
      </pivotArea>
    </format>
    <format dxfId="30001">
      <pivotArea dataOnly="0" labelOnly="1" grandCol="1" outline="0" fieldPosition="0"/>
    </format>
    <format dxfId="30000">
      <pivotArea grandRow="1" outline="0" collapsedLevelsAreSubtotals="1" fieldPosition="0"/>
    </format>
    <format dxfId="29999">
      <pivotArea dataOnly="0" labelOnly="1" grandRow="1" outline="0" fieldPosition="0"/>
    </format>
    <format dxfId="29998">
      <pivotArea type="all" dataOnly="0" outline="0" fieldPosition="0"/>
    </format>
    <format dxfId="29997">
      <pivotArea outline="0" collapsedLevelsAreSubtotals="1" fieldPosition="0"/>
    </format>
    <format dxfId="29996">
      <pivotArea type="origin" dataOnly="0" labelOnly="1" outline="0" fieldPosition="0"/>
    </format>
    <format dxfId="29995">
      <pivotArea field="12" type="button" dataOnly="0" labelOnly="1" outline="0" axis="axisCol" fieldPosition="0"/>
    </format>
    <format dxfId="29994">
      <pivotArea type="topRight" dataOnly="0" labelOnly="1" outline="0" fieldPosition="0"/>
    </format>
    <format dxfId="29993">
      <pivotArea dataOnly="0" labelOnly="1" grandRow="1" outline="0" fieldPosition="0"/>
    </format>
    <format dxfId="29992">
      <pivotArea dataOnly="0" labelOnly="1" outline="0" fieldPosition="0">
        <references count="1">
          <reference field="12" count="3">
            <x v="0"/>
            <x v="3"/>
            <x v="5"/>
          </reference>
        </references>
      </pivotArea>
    </format>
    <format dxfId="29991">
      <pivotArea dataOnly="0" labelOnly="1" grandCol="1" outline="0" fieldPosition="0"/>
    </format>
    <format dxfId="29990">
      <pivotArea type="all" dataOnly="0" outline="0" fieldPosition="0"/>
    </format>
    <format dxfId="29989">
      <pivotArea outline="0" collapsedLevelsAreSubtotals="1" fieldPosition="0"/>
    </format>
    <format dxfId="29988">
      <pivotArea type="origin" dataOnly="0" labelOnly="1" outline="0" fieldPosition="0"/>
    </format>
    <format dxfId="29987">
      <pivotArea field="12" type="button" dataOnly="0" labelOnly="1" outline="0" axis="axisCol" fieldPosition="0"/>
    </format>
    <format dxfId="29986">
      <pivotArea type="topRight" dataOnly="0" labelOnly="1" outline="0" fieldPosition="0"/>
    </format>
    <format dxfId="29985">
      <pivotArea dataOnly="0" labelOnly="1" grandRow="1" outline="0" fieldPosition="0"/>
    </format>
    <format dxfId="29984">
      <pivotArea dataOnly="0" labelOnly="1" outline="0" fieldPosition="0">
        <references count="1">
          <reference field="12" count="3">
            <x v="0"/>
            <x v="3"/>
            <x v="5"/>
          </reference>
        </references>
      </pivotArea>
    </format>
    <format dxfId="29983">
      <pivotArea dataOnly="0" labelOnly="1" grandCol="1" outline="0" fieldPosition="0"/>
    </format>
    <format dxfId="29982">
      <pivotArea outline="0" collapsedLevelsAreSubtotals="1" fieldPosition="0"/>
    </format>
    <format dxfId="29981">
      <pivotArea dataOnly="0" labelOnly="1" grandRow="1" outline="0" fieldPosition="0"/>
    </format>
    <format dxfId="29980">
      <pivotArea dataOnly="0" labelOnly="1" outline="0" fieldPosition="0">
        <references count="1">
          <reference field="12" count="3">
            <x v="0"/>
            <x v="3"/>
            <x v="5"/>
          </reference>
        </references>
      </pivotArea>
    </format>
    <format dxfId="29979">
      <pivotArea dataOnly="0" labelOnly="1" grandCol="1" outline="0" fieldPosition="0"/>
    </format>
    <format dxfId="29978">
      <pivotArea outline="0" collapsedLevelsAreSubtotals="1" fieldPosition="0"/>
    </format>
    <format dxfId="29977">
      <pivotArea dataOnly="0" labelOnly="1" grandRow="1" outline="0" fieldPosition="0"/>
    </format>
    <format dxfId="29976">
      <pivotArea dataOnly="0" labelOnly="1" outline="0" fieldPosition="0">
        <references count="1">
          <reference field="12" count="3">
            <x v="0"/>
            <x v="3"/>
            <x v="5"/>
          </reference>
        </references>
      </pivotArea>
    </format>
    <format dxfId="29975">
      <pivotArea dataOnly="0" labelOnly="1" grandCol="1" outline="0" fieldPosition="0"/>
    </format>
    <format dxfId="29974">
      <pivotArea outline="0" collapsedLevelsAreSubtotals="1" fieldPosition="0"/>
    </format>
    <format dxfId="29973">
      <pivotArea dataOnly="0" labelOnly="1" grandRow="1" outline="0" fieldPosition="0"/>
    </format>
    <format dxfId="29972">
      <pivotArea dataOnly="0" labelOnly="1" outline="0" fieldPosition="0">
        <references count="1">
          <reference field="12" count="4">
            <x v="0"/>
            <x v="1"/>
            <x v="3"/>
            <x v="5"/>
          </reference>
        </references>
      </pivotArea>
    </format>
    <format dxfId="29971">
      <pivotArea dataOnly="0" labelOnly="1" grandCol="1" outline="0" fieldPosition="0"/>
    </format>
    <format dxfId="29970">
      <pivotArea outline="0" collapsedLevelsAreSubtotals="1" fieldPosition="0"/>
    </format>
    <format dxfId="29969">
      <pivotArea dataOnly="0" labelOnly="1" grandRow="1" outline="0" fieldPosition="0"/>
    </format>
    <format dxfId="29968">
      <pivotArea dataOnly="0" labelOnly="1" outline="0" fieldPosition="0">
        <references count="1">
          <reference field="12" count="4">
            <x v="0"/>
            <x v="1"/>
            <x v="3"/>
            <x v="5"/>
          </reference>
        </references>
      </pivotArea>
    </format>
    <format dxfId="29967">
      <pivotArea dataOnly="0" labelOnly="1" grandCol="1" outline="0" fieldPosition="0"/>
    </format>
    <format dxfId="29966">
      <pivotArea outline="0" collapsedLevelsAreSubtotals="1" fieldPosition="0"/>
    </format>
    <format dxfId="29965">
      <pivotArea dataOnly="0" labelOnly="1" grandRow="1" outline="0" fieldPosition="0"/>
    </format>
    <format dxfId="29964">
      <pivotArea dataOnly="0" labelOnly="1" outline="0" fieldPosition="0">
        <references count="1">
          <reference field="12" count="4">
            <x v="0"/>
            <x v="1"/>
            <x v="3"/>
            <x v="5"/>
          </reference>
        </references>
      </pivotArea>
    </format>
    <format dxfId="29963">
      <pivotArea dataOnly="0" labelOnly="1" grandCol="1" outline="0" fieldPosition="0"/>
    </format>
    <format dxfId="29962">
      <pivotArea dataOnly="0" labelOnly="1" outline="0" fieldPosition="0">
        <references count="1">
          <reference field="12" count="4">
            <x v="0"/>
            <x v="1"/>
            <x v="3"/>
            <x v="5"/>
          </reference>
        </references>
      </pivotArea>
    </format>
    <format dxfId="29961">
      <pivotArea dataOnly="0" labelOnly="1" grandCol="1" outline="0" fieldPosition="0"/>
    </format>
    <format dxfId="29960">
      <pivotArea grandRow="1" outline="0" collapsedLevelsAreSubtotals="1" fieldPosition="0"/>
    </format>
    <format dxfId="29959">
      <pivotArea dataOnly="0" labelOnly="1" grandRow="1" outline="0" fieldPosition="0"/>
    </format>
    <format dxfId="29958">
      <pivotArea outline="0" collapsedLevelsAreSubtotals="1" fieldPosition="0"/>
    </format>
    <format dxfId="29957">
      <pivotArea dataOnly="0" labelOnly="1" grandRow="1" outline="0" fieldPosition="0"/>
    </format>
    <format dxfId="29956">
      <pivotArea dataOnly="0" labelOnly="1" outline="0" fieldPosition="0">
        <references count="1">
          <reference field="12" count="4">
            <x v="1"/>
            <x v="2"/>
            <x v="3"/>
            <x v="4"/>
          </reference>
        </references>
      </pivotArea>
    </format>
    <format dxfId="29955">
      <pivotArea dataOnly="0" labelOnly="1" grandCol="1" outline="0" fieldPosition="0"/>
    </format>
    <format dxfId="29954">
      <pivotArea outline="0" collapsedLevelsAreSubtotals="1" fieldPosition="0"/>
    </format>
    <format dxfId="29953">
      <pivotArea dataOnly="0" labelOnly="1" grandRow="1" outline="0" fieldPosition="0"/>
    </format>
    <format dxfId="29952">
      <pivotArea dataOnly="0" labelOnly="1" outline="0" fieldPosition="0">
        <references count="1">
          <reference field="12" count="4">
            <x v="1"/>
            <x v="2"/>
            <x v="3"/>
            <x v="4"/>
          </reference>
        </references>
      </pivotArea>
    </format>
    <format dxfId="29951">
      <pivotArea dataOnly="0" labelOnly="1" grandCol="1" outline="0" fieldPosition="0"/>
    </format>
    <format dxfId="29950">
      <pivotArea dataOnly="0" labelOnly="1" outline="0" fieldPosition="0">
        <references count="1">
          <reference field="12" count="4">
            <x v="1"/>
            <x v="2"/>
            <x v="3"/>
            <x v="4"/>
          </reference>
        </references>
      </pivotArea>
    </format>
    <format dxfId="29949">
      <pivotArea dataOnly="0" labelOnly="1" grandCol="1" outline="0" fieldPosition="0"/>
    </format>
    <format dxfId="29948">
      <pivotArea grandRow="1" outline="0" collapsedLevelsAreSubtotals="1" fieldPosition="0"/>
    </format>
    <format dxfId="29947">
      <pivotArea dataOnly="0" labelOnly="1" grandRow="1" outline="0" fieldPosition="0"/>
    </format>
    <format dxfId="29946">
      <pivotArea outline="0" collapsedLevelsAreSubtotals="1" fieldPosition="0"/>
    </format>
    <format dxfId="29945">
      <pivotArea dataOnly="0" labelOnly="1" grandRow="1" outline="0" fieldPosition="0"/>
    </format>
    <format dxfId="29944">
      <pivotArea dataOnly="0" labelOnly="1" outline="0" fieldPosition="0">
        <references count="1">
          <reference field="12" count="4">
            <x v="0"/>
            <x v="1"/>
            <x v="2"/>
            <x v="4"/>
          </reference>
        </references>
      </pivotArea>
    </format>
    <format dxfId="29943">
      <pivotArea dataOnly="0" labelOnly="1" grandCol="1" outline="0" fieldPosition="0"/>
    </format>
    <format dxfId="29942">
      <pivotArea outline="0" collapsedLevelsAreSubtotals="1" fieldPosition="0"/>
    </format>
    <format dxfId="29941">
      <pivotArea dataOnly="0" labelOnly="1" grandRow="1" outline="0" fieldPosition="0"/>
    </format>
    <format dxfId="29940">
      <pivotArea dataOnly="0" labelOnly="1" outline="0" fieldPosition="0">
        <references count="1">
          <reference field="12" count="4">
            <x v="0"/>
            <x v="1"/>
            <x v="2"/>
            <x v="4"/>
          </reference>
        </references>
      </pivotArea>
    </format>
    <format dxfId="29939">
      <pivotArea dataOnly="0" labelOnly="1" grandCol="1" outline="0" fieldPosition="0"/>
    </format>
    <format dxfId="29938">
      <pivotArea dataOnly="0" labelOnly="1" outline="0" fieldPosition="0">
        <references count="1">
          <reference field="12" count="4">
            <x v="0"/>
            <x v="1"/>
            <x v="2"/>
            <x v="4"/>
          </reference>
        </references>
      </pivotArea>
    </format>
    <format dxfId="29937">
      <pivotArea dataOnly="0" labelOnly="1" grandCol="1" outline="0" fieldPosition="0"/>
    </format>
    <format dxfId="29936">
      <pivotArea grandRow="1" outline="0" collapsedLevelsAreSubtotals="1" fieldPosition="0"/>
    </format>
    <format dxfId="29935">
      <pivotArea dataOnly="0" labelOnly="1" grandRow="1" outline="0" fieldPosition="0"/>
    </format>
    <format dxfId="29934">
      <pivotArea outline="0" collapsedLevelsAreSubtotals="1" fieldPosition="0"/>
    </format>
    <format dxfId="29933">
      <pivotArea dataOnly="0" labelOnly="1" grandRow="1" outline="0" fieldPosition="0"/>
    </format>
    <format dxfId="29932">
      <pivotArea dataOnly="0" labelOnly="1" outline="0" fieldPosition="0">
        <references count="1">
          <reference field="12" count="3">
            <x v="0"/>
            <x v="1"/>
            <x v="2"/>
          </reference>
        </references>
      </pivotArea>
    </format>
    <format dxfId="29931">
      <pivotArea dataOnly="0" labelOnly="1" grandCol="1" outline="0" fieldPosition="0"/>
    </format>
    <format dxfId="29930">
      <pivotArea outline="0" collapsedLevelsAreSubtotals="1" fieldPosition="0"/>
    </format>
    <format dxfId="29929">
      <pivotArea dataOnly="0" labelOnly="1" grandRow="1" outline="0" fieldPosition="0"/>
    </format>
    <format dxfId="29928">
      <pivotArea dataOnly="0" labelOnly="1" outline="0" fieldPosition="0">
        <references count="1">
          <reference field="12" count="3">
            <x v="0"/>
            <x v="1"/>
            <x v="2"/>
          </reference>
        </references>
      </pivotArea>
    </format>
    <format dxfId="29927">
      <pivotArea dataOnly="0" labelOnly="1" grandCol="1" outline="0" fieldPosition="0"/>
    </format>
    <format dxfId="29926">
      <pivotArea outline="0" collapsedLevelsAreSubtotals="1" fieldPosition="0"/>
    </format>
    <format dxfId="29925">
      <pivotArea dataOnly="0" labelOnly="1" grandRow="1" outline="0" fieldPosition="0"/>
    </format>
    <format dxfId="29924">
      <pivotArea dataOnly="0" labelOnly="1" outline="0" fieldPosition="0">
        <references count="1">
          <reference field="12" count="2">
            <x v="0"/>
            <x v="1"/>
          </reference>
        </references>
      </pivotArea>
    </format>
    <format dxfId="29923">
      <pivotArea dataOnly="0" labelOnly="1" grandCol="1" outline="0" fieldPosition="0"/>
    </format>
    <format dxfId="29922">
      <pivotArea dataOnly="0" labelOnly="1" outline="0" fieldPosition="0">
        <references count="1">
          <reference field="12" count="2">
            <x v="0"/>
            <x v="1"/>
          </reference>
        </references>
      </pivotArea>
    </format>
    <format dxfId="29921">
      <pivotArea dataOnly="0" labelOnly="1" grandCol="1" outline="0" fieldPosition="0"/>
    </format>
    <format dxfId="29920">
      <pivotArea grandRow="1" outline="0" collapsedLevelsAreSubtotals="1" fieldPosition="0"/>
    </format>
    <format dxfId="29919">
      <pivotArea dataOnly="0" labelOnly="1" grandRow="1" outline="0" fieldPosition="0"/>
    </format>
    <format dxfId="29918">
      <pivotArea dataOnly="0" grandCol="1" outline="0" axis="axisCol" fieldPosition="0"/>
    </format>
    <format dxfId="29917">
      <pivotArea outline="0" collapsedLevelsAreSubtotals="1" fieldPosition="0"/>
    </format>
    <format dxfId="29916">
      <pivotArea dataOnly="0" labelOnly="1" grandRow="1" outline="0" fieldPosition="0"/>
    </format>
    <format dxfId="29915">
      <pivotArea dataOnly="0" labelOnly="1" outline="0" fieldPosition="0">
        <references count="1">
          <reference field="12" count="3">
            <x v="0"/>
            <x v="1"/>
            <x v="3"/>
          </reference>
        </references>
      </pivotArea>
    </format>
    <format dxfId="29914">
      <pivotArea dataOnly="0" labelOnly="1" grandCol="1" outline="0" fieldPosition="0"/>
    </format>
    <format dxfId="29913">
      <pivotArea dataOnly="0" labelOnly="1" outline="0" fieldPosition="0">
        <references count="1">
          <reference field="12" count="3">
            <x v="0"/>
            <x v="1"/>
            <x v="3"/>
          </reference>
        </references>
      </pivotArea>
    </format>
    <format dxfId="29912">
      <pivotArea dataOnly="0" labelOnly="1" grandCol="1" outline="0" fieldPosition="0"/>
    </format>
    <format dxfId="29911">
      <pivotArea grandRow="1" outline="0" collapsedLevelsAreSubtotals="1" fieldPosition="0"/>
    </format>
    <format dxfId="29910">
      <pivotArea dataOnly="0" labelOnly="1" grandRow="1" outline="0" fieldPosition="0"/>
    </format>
    <format dxfId="29909">
      <pivotArea outline="0" collapsedLevelsAreSubtotals="1" fieldPosition="0"/>
    </format>
    <format dxfId="29908">
      <pivotArea dataOnly="0" labelOnly="1" grandRow="1" outline="0" fieldPosition="0"/>
    </format>
    <format dxfId="29907">
      <pivotArea dataOnly="0" labelOnly="1" outline="0" fieldPosition="0">
        <references count="1">
          <reference field="12" count="3">
            <x v="0"/>
            <x v="1"/>
            <x v="3"/>
          </reference>
        </references>
      </pivotArea>
    </format>
    <format dxfId="29906">
      <pivotArea dataOnly="0" labelOnly="1" grandCol="1" outline="0" fieldPosition="0"/>
    </format>
    <format dxfId="29905">
      <pivotArea outline="0" collapsedLevelsAreSubtotals="1" fieldPosition="0"/>
    </format>
    <format dxfId="29904">
      <pivotArea dataOnly="0" labelOnly="1" grandRow="1" outline="0" fieldPosition="0"/>
    </format>
    <format dxfId="29903">
      <pivotArea dataOnly="0" labelOnly="1" outline="0" fieldPosition="0">
        <references count="1">
          <reference field="12" count="2">
            <x v="0"/>
            <x v="1"/>
          </reference>
        </references>
      </pivotArea>
    </format>
    <format dxfId="29902">
      <pivotArea dataOnly="0" labelOnly="1" grandCol="1" outline="0" fieldPosition="0"/>
    </format>
    <format dxfId="29901">
      <pivotArea dataOnly="0" labelOnly="1" outline="0" fieldPosition="0">
        <references count="1">
          <reference field="12" count="2">
            <x v="0"/>
            <x v="1"/>
          </reference>
        </references>
      </pivotArea>
    </format>
    <format dxfId="29900">
      <pivotArea dataOnly="0" labelOnly="1" grandCol="1" outline="0" fieldPosition="0"/>
    </format>
    <format dxfId="29899">
      <pivotArea dataOnly="0" labelOnly="1" outline="0" fieldPosition="0">
        <references count="1">
          <reference field="12" count="2">
            <x v="0"/>
            <x v="1"/>
          </reference>
        </references>
      </pivotArea>
    </format>
    <format dxfId="29898">
      <pivotArea dataOnly="0" labelOnly="1" grandCol="1" outline="0" fieldPosition="0"/>
    </format>
    <format dxfId="29897">
      <pivotArea grandRow="1" outline="0" collapsedLevelsAreSubtotals="1" fieldPosition="0"/>
    </format>
    <format dxfId="29896">
      <pivotArea dataOnly="0" labelOnly="1" grandRow="1" outline="0" fieldPosition="0"/>
    </format>
    <format dxfId="29895">
      <pivotArea outline="0" collapsedLevelsAreSubtotals="1" fieldPosition="0"/>
    </format>
    <format dxfId="29894">
      <pivotArea dataOnly="0" labelOnly="1" grandRow="1" outline="0" fieldPosition="0"/>
    </format>
    <format dxfId="29893">
      <pivotArea dataOnly="0" labelOnly="1" outline="0" fieldPosition="0">
        <references count="1">
          <reference field="12" count="2">
            <x v="0"/>
            <x v="1"/>
          </reference>
        </references>
      </pivotArea>
    </format>
    <format dxfId="29892">
      <pivotArea dataOnly="0" labelOnly="1" grandCol="1" outline="0" fieldPosition="0"/>
    </format>
    <format dxfId="29891">
      <pivotArea outline="0" collapsedLevelsAreSubtotals="1" fieldPosition="0"/>
    </format>
    <format dxfId="29890">
      <pivotArea dataOnly="0" labelOnly="1" grandRow="1" outline="0" fieldPosition="0"/>
    </format>
    <format dxfId="29889">
      <pivotArea dataOnly="0" labelOnly="1" outline="0" fieldPosition="0">
        <references count="1">
          <reference field="12" count="2">
            <x v="0"/>
            <x v="3"/>
          </reference>
        </references>
      </pivotArea>
    </format>
    <format dxfId="29888">
      <pivotArea dataOnly="0" labelOnly="1" grandCol="1" outline="0" fieldPosition="0"/>
    </format>
    <format dxfId="29887">
      <pivotArea outline="0" collapsedLevelsAreSubtotals="1" fieldPosition="0"/>
    </format>
    <format dxfId="29886">
      <pivotArea dataOnly="0" labelOnly="1" grandRow="1" outline="0" fieldPosition="0"/>
    </format>
    <format dxfId="29885">
      <pivotArea dataOnly="0" labelOnly="1" outline="0" fieldPosition="0">
        <references count="1">
          <reference field="12" count="2">
            <x v="0"/>
            <x v="3"/>
          </reference>
        </references>
      </pivotArea>
    </format>
    <format dxfId="29884">
      <pivotArea dataOnly="0" labelOnly="1" grandCol="1" outline="0" fieldPosition="0"/>
    </format>
    <format dxfId="29883">
      <pivotArea dataOnly="0" labelOnly="1" outline="0" fieldPosition="0">
        <references count="1">
          <reference field="12" count="2">
            <x v="0"/>
            <x v="3"/>
          </reference>
        </references>
      </pivotArea>
    </format>
    <format dxfId="29882">
      <pivotArea dataOnly="0" labelOnly="1" grandCol="1" outline="0" fieldPosition="0"/>
    </format>
    <format dxfId="29881">
      <pivotArea grandRow="1" outline="0" collapsedLevelsAreSubtotals="1" fieldPosition="0"/>
    </format>
    <format dxfId="29880">
      <pivotArea dataOnly="0" labelOnly="1" grandRow="1" outline="0" fieldPosition="0"/>
    </format>
    <format dxfId="29879">
      <pivotArea outline="0" collapsedLevelsAreSubtotals="1" fieldPosition="0"/>
    </format>
    <format dxfId="29878">
      <pivotArea dataOnly="0" labelOnly="1" grandRow="1" outline="0" fieldPosition="0"/>
    </format>
    <format dxfId="29877">
      <pivotArea dataOnly="0" labelOnly="1" outline="0" fieldPosition="0">
        <references count="1">
          <reference field="12" count="1">
            <x v="0"/>
          </reference>
        </references>
      </pivotArea>
    </format>
    <format dxfId="29876">
      <pivotArea dataOnly="0" labelOnly="1" grandCol="1" outline="0" fieldPosition="0"/>
    </format>
    <format dxfId="29875">
      <pivotArea dataOnly="0" labelOnly="1" outline="0" fieldPosition="0">
        <references count="1">
          <reference field="12" count="1">
            <x v="0"/>
          </reference>
        </references>
      </pivotArea>
    </format>
    <format dxfId="29874">
      <pivotArea dataOnly="0" labelOnly="1" grandCol="1" outline="0" fieldPosition="0"/>
    </format>
    <format dxfId="29873">
      <pivotArea grandRow="1" outline="0" collapsedLevelsAreSubtotals="1" fieldPosition="0"/>
    </format>
    <format dxfId="29872">
      <pivotArea dataOnly="0" labelOnly="1" grandRow="1" outline="0" fieldPosition="0"/>
    </format>
    <format dxfId="29871">
      <pivotArea grandCol="1" outline="0" collapsedLevelsAreSubtotals="1" fieldPosition="0"/>
    </format>
    <format dxfId="29870">
      <pivotArea dataOnly="0" labelOnly="1" grandCol="1" outline="0" fieldPosition="0"/>
    </format>
    <format dxfId="29869">
      <pivotArea outline="0" collapsedLevelsAreSubtotals="1" fieldPosition="0"/>
    </format>
    <format dxfId="29868">
      <pivotArea dataOnly="0" labelOnly="1" grandRow="1" outline="0" fieldPosition="0"/>
    </format>
    <format dxfId="29867">
      <pivotArea dataOnly="0" labelOnly="1" outline="0" fieldPosition="0">
        <references count="1">
          <reference field="12" count="0"/>
        </references>
      </pivotArea>
    </format>
    <format dxfId="29866">
      <pivotArea dataOnly="0" labelOnly="1" grandCol="1" outline="0" fieldPosition="0"/>
    </format>
    <format dxfId="29865">
      <pivotArea outline="0" collapsedLevelsAreSubtotals="1" fieldPosition="0"/>
    </format>
    <format dxfId="29864">
      <pivotArea dataOnly="0" labelOnly="1" grandRow="1" outline="0" fieldPosition="0"/>
    </format>
    <format dxfId="29863">
      <pivotArea dataOnly="0" labelOnly="1" outline="0" fieldPosition="0">
        <references count="1">
          <reference field="12" count="0"/>
        </references>
      </pivotArea>
    </format>
    <format dxfId="29862">
      <pivotArea dataOnly="0" labelOnly="1" grandCol="1" outline="0" fieldPosition="0"/>
    </format>
    <format dxfId="29861">
      <pivotArea outline="0" collapsedLevelsAreSubtotals="1" fieldPosition="0"/>
    </format>
    <format dxfId="29860">
      <pivotArea dataOnly="0" labelOnly="1" grandRow="1" outline="0" fieldPosition="0"/>
    </format>
    <format dxfId="29859">
      <pivotArea dataOnly="0" labelOnly="1" outline="0" fieldPosition="0">
        <references count="1">
          <reference field="12" count="0"/>
        </references>
      </pivotArea>
    </format>
    <format dxfId="29858">
      <pivotArea dataOnly="0" labelOnly="1" grandCol="1" outline="0" fieldPosition="0"/>
    </format>
    <format dxfId="29857">
      <pivotArea grandRow="1" outline="0" collapsedLevelsAreSubtotals="1" fieldPosition="0"/>
    </format>
    <format dxfId="29856">
      <pivotArea dataOnly="0" labelOnly="1" grandRow="1" outline="0" fieldPosition="0"/>
    </format>
    <format dxfId="29855">
      <pivotArea dataOnly="0" labelOnly="1" outline="0" fieldPosition="0">
        <references count="1">
          <reference field="12" count="0"/>
        </references>
      </pivotArea>
    </format>
    <format dxfId="29854">
      <pivotArea dataOnly="0" labelOnly="1" grandCol="1" outline="0" fieldPosition="0"/>
    </format>
    <format dxfId="29853">
      <pivotArea grandCol="1" outline="0" collapsedLevelsAreSubtotals="1" fieldPosition="0"/>
    </format>
    <format dxfId="29852">
      <pivotArea dataOnly="0" labelOnly="1" grandCol="1" outline="0" fieldPosition="0"/>
    </format>
    <format dxfId="29851">
      <pivotArea outline="0" collapsedLevelsAreSubtotals="1" fieldPosition="0"/>
    </format>
    <format dxfId="29850">
      <pivotArea field="15" type="button" dataOnly="0" labelOnly="1" outline="0" axis="axisRow" fieldPosition="0"/>
    </format>
    <format dxfId="29849">
      <pivotArea dataOnly="0" labelOnly="1" outline="0" fieldPosition="0">
        <references count="1">
          <reference field="15" count="0"/>
        </references>
      </pivotArea>
    </format>
    <format dxfId="29848">
      <pivotArea dataOnly="0" labelOnly="1" grandRow="1" outline="0" fieldPosition="0"/>
    </format>
    <format dxfId="29847">
      <pivotArea dataOnly="0" labelOnly="1" outline="0" fieldPosition="0">
        <references count="1">
          <reference field="12" count="0"/>
        </references>
      </pivotArea>
    </format>
    <format dxfId="29846">
      <pivotArea dataOnly="0" labelOnly="1" grandCol="1" outline="0" fieldPosition="0"/>
    </format>
    <format dxfId="29845">
      <pivotArea outline="0" collapsedLevelsAreSubtotals="1" fieldPosition="0"/>
    </format>
    <format dxfId="29844">
      <pivotArea field="15" type="button" dataOnly="0" labelOnly="1" outline="0" axis="axisRow" fieldPosition="0"/>
    </format>
    <format dxfId="29843">
      <pivotArea dataOnly="0" labelOnly="1" outline="0" fieldPosition="0">
        <references count="1">
          <reference field="15" count="0"/>
        </references>
      </pivotArea>
    </format>
    <format dxfId="29842">
      <pivotArea dataOnly="0" labelOnly="1" grandRow="1" outline="0" fieldPosition="0"/>
    </format>
    <format dxfId="29841">
      <pivotArea dataOnly="0" labelOnly="1" outline="0" fieldPosition="0">
        <references count="1">
          <reference field="12" count="0"/>
        </references>
      </pivotArea>
    </format>
    <format dxfId="29840">
      <pivotArea dataOnly="0" labelOnly="1" grandCol="1" outline="0" fieldPosition="0"/>
    </format>
    <format dxfId="29839">
      <pivotArea outline="0" collapsedLevelsAreSubtotals="1" fieldPosition="0"/>
    </format>
    <format dxfId="29838">
      <pivotArea field="15" type="button" dataOnly="0" labelOnly="1" outline="0" axis="axisRow" fieldPosition="0"/>
    </format>
    <format dxfId="29837">
      <pivotArea dataOnly="0" labelOnly="1" outline="0" fieldPosition="0">
        <references count="1">
          <reference field="15" count="5">
            <x v="4"/>
            <x v="6"/>
            <x v="10"/>
            <x v="11"/>
            <x v="13"/>
          </reference>
        </references>
      </pivotArea>
    </format>
    <format dxfId="29836">
      <pivotArea dataOnly="0" labelOnly="1" grandRow="1" outline="0" fieldPosition="0"/>
    </format>
    <format dxfId="29835">
      <pivotArea dataOnly="0" labelOnly="1" outline="0" fieldPosition="0">
        <references count="1">
          <reference field="12" count="3">
            <x v="0"/>
            <x v="1"/>
            <x v="4"/>
          </reference>
        </references>
      </pivotArea>
    </format>
    <format dxfId="29834">
      <pivotArea dataOnly="0" labelOnly="1" grandCol="1" outline="0" fieldPosition="0"/>
    </format>
    <format dxfId="29833">
      <pivotArea outline="0" collapsedLevelsAreSubtotals="1" fieldPosition="0"/>
    </format>
    <format dxfId="29832">
      <pivotArea field="15" type="button" dataOnly="0" labelOnly="1" outline="0" axis="axisRow" fieldPosition="0"/>
    </format>
    <format dxfId="29831">
      <pivotArea dataOnly="0" labelOnly="1" outline="0" fieldPosition="0">
        <references count="1">
          <reference field="15" count="5">
            <x v="4"/>
            <x v="6"/>
            <x v="10"/>
            <x v="11"/>
            <x v="13"/>
          </reference>
        </references>
      </pivotArea>
    </format>
    <format dxfId="29830">
      <pivotArea dataOnly="0" labelOnly="1" grandRow="1" outline="0" fieldPosition="0"/>
    </format>
    <format dxfId="29829">
      <pivotArea dataOnly="0" labelOnly="1" outline="0" fieldPosition="0">
        <references count="1">
          <reference field="12" count="3">
            <x v="0"/>
            <x v="1"/>
            <x v="4"/>
          </reference>
        </references>
      </pivotArea>
    </format>
    <format dxfId="29828">
      <pivotArea dataOnly="0" labelOnly="1" grandCol="1" outline="0" fieldPosition="0"/>
    </format>
    <format dxfId="29827">
      <pivotArea grandRow="1" outline="0" collapsedLevelsAreSubtotals="1" fieldPosition="0"/>
    </format>
    <format dxfId="29826">
      <pivotArea dataOnly="0" labelOnly="1" grandRow="1" outline="0" fieldPosition="0"/>
    </format>
    <format dxfId="29825">
      <pivotArea type="all" dataOnly="0" outline="0" fieldPosition="0"/>
    </format>
    <format dxfId="29824">
      <pivotArea dataOnly="0" labelOnly="1" outline="0" fieldPosition="0">
        <references count="1">
          <reference field="15" count="11">
            <x v="0"/>
            <x v="1"/>
            <x v="2"/>
            <x v="3"/>
            <x v="4"/>
            <x v="10"/>
            <x v="11"/>
            <x v="13"/>
            <x v="14"/>
            <x v="15"/>
            <x v="16"/>
          </reference>
        </references>
      </pivotArea>
    </format>
    <format dxfId="29823">
      <pivotArea dataOnly="0" labelOnly="1" outline="0" fieldPosition="0">
        <references count="1">
          <reference field="12" count="5">
            <x v="0"/>
            <x v="1"/>
            <x v="2"/>
            <x v="4"/>
            <x v="5"/>
          </reference>
        </references>
      </pivotArea>
    </format>
    <format dxfId="29822">
      <pivotArea type="all" dataOnly="0" outline="0" fieldPosition="0"/>
    </format>
    <format dxfId="29821">
      <pivotArea dataOnly="0" labelOnly="1" outline="0" fieldPosition="0">
        <references count="1">
          <reference field="15" count="11">
            <x v="0"/>
            <x v="1"/>
            <x v="2"/>
            <x v="3"/>
            <x v="4"/>
            <x v="10"/>
            <x v="11"/>
            <x v="13"/>
            <x v="14"/>
            <x v="15"/>
            <x v="16"/>
          </reference>
        </references>
      </pivotArea>
    </format>
    <format dxfId="29820">
      <pivotArea dataOnly="0" labelOnly="1" outline="0" fieldPosition="0">
        <references count="1">
          <reference field="12" count="5">
            <x v="0"/>
            <x v="1"/>
            <x v="2"/>
            <x v="4"/>
            <x v="5"/>
          </reference>
        </references>
      </pivotArea>
    </format>
    <format dxfId="29819">
      <pivotArea dataOnly="0" labelOnly="1" outline="0" fieldPosition="0">
        <references count="1">
          <reference field="15" count="11">
            <x v="0"/>
            <x v="1"/>
            <x v="2"/>
            <x v="3"/>
            <x v="4"/>
            <x v="10"/>
            <x v="11"/>
            <x v="13"/>
            <x v="14"/>
            <x v="15"/>
            <x v="16"/>
          </reference>
        </references>
      </pivotArea>
    </format>
    <format dxfId="29818">
      <pivotArea dataOnly="0" labelOnly="1" outline="0" fieldPosition="0">
        <references count="1">
          <reference field="12" count="5">
            <x v="0"/>
            <x v="1"/>
            <x v="2"/>
            <x v="4"/>
            <x v="5"/>
          </reference>
        </references>
      </pivotArea>
    </format>
    <format dxfId="29817">
      <pivotArea dataOnly="0" labelOnly="1" outline="0" fieldPosition="0">
        <references count="1">
          <reference field="15" count="4">
            <x v="7"/>
            <x v="8"/>
            <x v="12"/>
            <x v="13"/>
          </reference>
        </references>
      </pivotArea>
    </format>
    <format dxfId="29816">
      <pivotArea dataOnly="0" labelOnly="1" outline="0" fieldPosition="0">
        <references count="1">
          <reference field="15" count="1">
            <x v="6"/>
          </reference>
        </references>
      </pivotArea>
    </format>
    <format dxfId="29815">
      <pivotArea type="all" dataOnly="0" outline="0" fieldPosition="0"/>
    </format>
    <format dxfId="29814">
      <pivotArea dataOnly="0" labelOnly="1" outline="0" fieldPosition="0">
        <references count="1">
          <reference field="15" count="0"/>
        </references>
      </pivotArea>
    </format>
    <format dxfId="29813">
      <pivotArea dataOnly="0" labelOnly="1" outline="0" fieldPosition="0">
        <references count="1">
          <reference field="12" count="0"/>
        </references>
      </pivotArea>
    </format>
    <format dxfId="29812">
      <pivotArea type="all" dataOnly="0" outline="0" fieldPosition="0"/>
    </format>
    <format dxfId="29811">
      <pivotArea dataOnly="0" labelOnly="1" outline="0" fieldPosition="0">
        <references count="1">
          <reference field="15" count="0"/>
        </references>
      </pivotArea>
    </format>
    <format dxfId="29810">
      <pivotArea dataOnly="0" labelOnly="1" outline="0" fieldPosition="0">
        <references count="1">
          <reference field="12" count="0"/>
        </references>
      </pivotArea>
    </format>
    <format dxfId="29809">
      <pivotArea dataOnly="0" labelOnly="1" outline="0" fieldPosition="0">
        <references count="1">
          <reference field="15" count="10">
            <x v="1"/>
            <x v="2"/>
            <x v="3"/>
            <x v="4"/>
            <x v="6"/>
            <x v="7"/>
            <x v="8"/>
            <x v="11"/>
            <x v="13"/>
            <x v="15"/>
          </reference>
        </references>
      </pivotArea>
    </format>
    <format dxfId="29808">
      <pivotArea type="all" dataOnly="0" outline="0" fieldPosition="0"/>
    </format>
    <format dxfId="29807">
      <pivotArea outline="0" collapsedLevelsAreSubtotals="1" fieldPosition="0"/>
    </format>
    <format dxfId="29806">
      <pivotArea type="origin" dataOnly="0" labelOnly="1" outline="0" fieldPosition="0"/>
    </format>
    <format dxfId="29805">
      <pivotArea field="12" type="button" dataOnly="0" labelOnly="1" outline="0" axis="axisCol" fieldPosition="0"/>
    </format>
    <format dxfId="29804">
      <pivotArea type="topRight" dataOnly="0" labelOnly="1" outline="0" fieldPosition="0"/>
    </format>
    <format dxfId="29803">
      <pivotArea field="15" type="button" dataOnly="0" labelOnly="1" outline="0" axis="axisRow" fieldPosition="0"/>
    </format>
    <format dxfId="29802">
      <pivotArea dataOnly="0" labelOnly="1" outline="0" fieldPosition="0">
        <references count="1">
          <reference field="15" count="12">
            <x v="0"/>
            <x v="1"/>
            <x v="2"/>
            <x v="3"/>
            <x v="4"/>
            <x v="7"/>
            <x v="8"/>
            <x v="11"/>
            <x v="12"/>
            <x v="13"/>
            <x v="14"/>
            <x v="17"/>
          </reference>
        </references>
      </pivotArea>
    </format>
    <format dxfId="29801">
      <pivotArea dataOnly="0" labelOnly="1" grandRow="1" outline="0" fieldPosition="0"/>
    </format>
    <format dxfId="29800">
      <pivotArea dataOnly="0" labelOnly="1" outline="0" fieldPosition="0">
        <references count="1">
          <reference field="12" count="4">
            <x v="0"/>
            <x v="1"/>
            <x v="2"/>
            <x v="4"/>
          </reference>
        </references>
      </pivotArea>
    </format>
    <format dxfId="2979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9244">
      <pivotArea outline="0" collapsedLevelsAreSubtotals="1" fieldPosition="0"/>
    </format>
    <format dxfId="29243">
      <pivotArea field="15" type="button" dataOnly="0" labelOnly="1" outline="0" axis="axisRow" fieldPosition="0"/>
    </format>
    <format dxfId="29242">
      <pivotArea dataOnly="0" labelOnly="1" fieldPosition="0">
        <references count="1">
          <reference field="15" count="0"/>
        </references>
      </pivotArea>
    </format>
    <format dxfId="29241">
      <pivotArea dataOnly="0" labelOnly="1" grandRow="1" outline="0" fieldPosition="0"/>
    </format>
    <format dxfId="29240">
      <pivotArea dataOnly="0" labelOnly="1" fieldPosition="0">
        <references count="1">
          <reference field="158" count="0"/>
        </references>
      </pivotArea>
    </format>
    <format dxfId="29239">
      <pivotArea dataOnly="0" labelOnly="1" grandCol="1" outline="0" fieldPosition="0"/>
    </format>
    <format dxfId="29238">
      <pivotArea outline="0" collapsedLevelsAreSubtotals="1" fieldPosition="0"/>
    </format>
    <format dxfId="29237">
      <pivotArea field="15" type="button" dataOnly="0" labelOnly="1" outline="0" axis="axisRow" fieldPosition="0"/>
    </format>
    <format dxfId="29236">
      <pivotArea dataOnly="0" labelOnly="1" fieldPosition="0">
        <references count="1">
          <reference field="15" count="0"/>
        </references>
      </pivotArea>
    </format>
    <format dxfId="29235">
      <pivotArea dataOnly="0" labelOnly="1" grandRow="1" outline="0" fieldPosition="0"/>
    </format>
    <format dxfId="29234">
      <pivotArea dataOnly="0" labelOnly="1" fieldPosition="0">
        <references count="1">
          <reference field="158" count="0"/>
        </references>
      </pivotArea>
    </format>
    <format dxfId="29233">
      <pivotArea dataOnly="0" labelOnly="1" grandCol="1" outline="0" fieldPosition="0"/>
    </format>
    <format dxfId="29232">
      <pivotArea collapsedLevelsAreSubtotals="1" fieldPosition="0">
        <references count="1">
          <reference field="15" count="0"/>
        </references>
      </pivotArea>
    </format>
    <format dxfId="29231">
      <pivotArea dataOnly="0" labelOnly="1" fieldPosition="0">
        <references count="1">
          <reference field="15" count="0"/>
        </references>
      </pivotArea>
    </format>
    <format dxfId="29230">
      <pivotArea grandRow="1" outline="0" collapsedLevelsAreSubtotals="1" fieldPosition="0"/>
    </format>
    <format dxfId="29229">
      <pivotArea dataOnly="0" labelOnly="1" grandRow="1" outline="0" fieldPosition="0"/>
    </format>
    <format dxfId="29228">
      <pivotArea field="15" type="button" dataOnly="0" labelOnly="1" outline="0" axis="axisRow" fieldPosition="0"/>
    </format>
    <format dxfId="29227">
      <pivotArea dataOnly="0" labelOnly="1" fieldPosition="0">
        <references count="1">
          <reference field="158" count="0"/>
        </references>
      </pivotArea>
    </format>
    <format dxfId="2922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225">
      <pivotArea outline="0" collapsedLevelsAreSubtotals="1" fieldPosition="0"/>
    </format>
    <format dxfId="29224">
      <pivotArea dataOnly="0" labelOnly="1" fieldPosition="0">
        <references count="1">
          <reference field="15" count="0"/>
        </references>
      </pivotArea>
    </format>
    <format dxfId="29223">
      <pivotArea dataOnly="0" labelOnly="1" grandRow="1" outline="0" fieldPosition="0"/>
    </format>
    <format dxfId="29222">
      <pivotArea outline="0" collapsedLevelsAreSubtotals="1" fieldPosition="0"/>
    </format>
    <format dxfId="29221">
      <pivotArea dataOnly="0" labelOnly="1" fieldPosition="0">
        <references count="1">
          <reference field="15" count="0"/>
        </references>
      </pivotArea>
    </format>
    <format dxfId="29220">
      <pivotArea dataOnly="0" labelOnly="1" grandRow="1" outline="0" fieldPosition="0"/>
    </format>
    <format dxfId="29219">
      <pivotArea type="all" dataOnly="0" outline="0" fieldPosition="0"/>
    </format>
    <format dxfId="29218">
      <pivotArea outline="0" collapsedLevelsAreSubtotals="1" fieldPosition="0"/>
    </format>
    <format dxfId="29217">
      <pivotArea field="15" type="button" dataOnly="0" labelOnly="1" outline="0" axis="axisRow" fieldPosition="0"/>
    </format>
    <format dxfId="29216">
      <pivotArea dataOnly="0" labelOnly="1" fieldPosition="0">
        <references count="1">
          <reference field="15" count="0"/>
        </references>
      </pivotArea>
    </format>
    <format dxfId="29215">
      <pivotArea dataOnly="0" labelOnly="1" grandRow="1" outline="0" fieldPosition="0"/>
    </format>
    <format dxfId="29214">
      <pivotArea dataOnly="0" labelOnly="1" outline="0" axis="axisValues" fieldPosition="0"/>
    </format>
    <format dxfId="29213">
      <pivotArea outline="0" collapsedLevelsAreSubtotals="1" fieldPosition="0"/>
    </format>
    <format dxfId="29212">
      <pivotArea field="15" type="button" dataOnly="0" labelOnly="1" outline="0" axis="axisRow" fieldPosition="0"/>
    </format>
    <format dxfId="29211">
      <pivotArea dataOnly="0" labelOnly="1" fieldPosition="0">
        <references count="1">
          <reference field="15" count="0"/>
        </references>
      </pivotArea>
    </format>
    <format dxfId="29210">
      <pivotArea dataOnly="0" labelOnly="1" grandRow="1" outline="0" fieldPosition="0"/>
    </format>
    <format dxfId="29209">
      <pivotArea dataOnly="0" labelOnly="1"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5" type="button" dataOnly="0" labelOnly="1" outline="0" axis="axisRow" fieldPosition="0"/>
    </format>
    <format dxfId="29205">
      <pivotArea dataOnly="0" labelOnly="1" fieldPosition="0">
        <references count="1">
          <reference field="15" count="0"/>
        </references>
      </pivotArea>
    </format>
    <format dxfId="29204">
      <pivotArea dataOnly="0" labelOnly="1" grandRow="1" outline="0" fieldPosition="0"/>
    </format>
    <format dxfId="29203">
      <pivotArea dataOnly="0" labelOnly="1" fieldPosition="0">
        <references count="1">
          <reference field="12" count="0"/>
        </references>
      </pivotArea>
    </format>
    <format dxfId="2920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861">
      <pivotArea outline="0" collapsedLevelsAreSubtotals="1" fieldPosition="0"/>
    </format>
    <format dxfId="28860">
      <pivotArea field="147" type="button" dataOnly="0" labelOnly="1" outline="0" axis="axisCol" fieldPosition="0"/>
    </format>
    <format dxfId="28859">
      <pivotArea type="topRight" dataOnly="0" labelOnly="1" outline="0" fieldPosition="0"/>
    </format>
    <format dxfId="28858">
      <pivotArea dataOnly="0" labelOnly="1" grandCol="1" outline="0" fieldPosition="0"/>
    </format>
    <format dxfId="28857">
      <pivotArea outline="0" collapsedLevelsAreSubtotals="1" fieldPosition="0"/>
    </format>
    <format dxfId="28856">
      <pivotArea field="147" type="button" dataOnly="0" labelOnly="1" outline="0" axis="axisCol" fieldPosition="0"/>
    </format>
    <format dxfId="28855">
      <pivotArea type="topRight" dataOnly="0" labelOnly="1" outline="0" fieldPosition="0"/>
    </format>
    <format dxfId="28854">
      <pivotArea dataOnly="0" labelOnly="1" grandCol="1" outline="0" fieldPosition="0"/>
    </format>
    <format dxfId="28853">
      <pivotArea type="all" dataOnly="0" outline="0" fieldPosition="0"/>
    </format>
    <format dxfId="28852">
      <pivotArea outline="0" collapsedLevelsAreSubtotals="1" fieldPosition="0"/>
    </format>
    <format dxfId="28851">
      <pivotArea dataOnly="0" labelOnly="1" grandRow="1" outline="0" fieldPosition="0"/>
    </format>
    <format dxfId="28850">
      <pivotArea dataOnly="0" labelOnly="1" grandCol="1" outline="0" fieldPosition="0"/>
    </format>
    <format dxfId="28849">
      <pivotArea grandRow="1" outline="0" collapsedLevelsAreSubtotals="1" fieldPosition="0"/>
    </format>
    <format dxfId="28848">
      <pivotArea outline="0" collapsedLevelsAreSubtotals="1" fieldPosition="0"/>
    </format>
    <format dxfId="28847">
      <pivotArea dataOnly="0" labelOnly="1" grandRow="1" outline="0" fieldPosition="0"/>
    </format>
    <format dxfId="28846">
      <pivotArea dataOnly="0" labelOnly="1" fieldPosition="0">
        <references count="1">
          <reference field="147" count="0"/>
        </references>
      </pivotArea>
    </format>
    <format dxfId="28845">
      <pivotArea dataOnly="0" labelOnly="1" grandCol="1" outline="0" fieldPosition="0"/>
    </format>
    <format dxfId="28844">
      <pivotArea outline="0" collapsedLevelsAreSubtotals="1" fieldPosition="0"/>
    </format>
    <format dxfId="28843">
      <pivotArea dataOnly="0" labelOnly="1" grandRow="1" outline="0" fieldPosition="0"/>
    </format>
    <format dxfId="28842">
      <pivotArea type="all" dataOnly="0" outline="0" fieldPosition="0"/>
    </format>
    <format dxfId="28841">
      <pivotArea dataOnly="0" labelOnly="1" fieldPosition="0">
        <references count="1">
          <reference field="147" count="0"/>
        </references>
      </pivotArea>
    </format>
    <format dxfId="28840">
      <pivotArea dataOnly="0" labelOnly="1" grandCol="1" outline="0" fieldPosition="0"/>
    </format>
    <format dxfId="28839">
      <pivotArea outline="0" collapsedLevelsAreSubtotals="1" fieldPosition="0"/>
    </format>
    <format dxfId="28838">
      <pivotArea dataOnly="0" labelOnly="1" grandRow="1" outline="0" fieldPosition="0"/>
    </format>
    <format dxfId="28837">
      <pivotArea dataOnly="0" labelOnly="1" fieldPosition="0">
        <references count="1">
          <reference field="147" count="0"/>
        </references>
      </pivotArea>
    </format>
    <format dxfId="28836">
      <pivotArea dataOnly="0" labelOnly="1" grandCol="1" outline="0" fieldPosition="0"/>
    </format>
    <format dxfId="28835">
      <pivotArea outline="0" collapsedLevelsAreSubtotals="1" fieldPosition="0"/>
    </format>
    <format dxfId="28834">
      <pivotArea dataOnly="0" labelOnly="1" grandRow="1" outline="0" fieldPosition="0"/>
    </format>
    <format dxfId="28833">
      <pivotArea dataOnly="0" labelOnly="1" fieldPosition="0">
        <references count="1">
          <reference field="147" count="0"/>
        </references>
      </pivotArea>
    </format>
    <format dxfId="28832">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010">
      <pivotArea type="all" dataOnly="0" outline="0" fieldPosition="0"/>
    </format>
    <format dxfId="29009">
      <pivotArea outline="0" collapsedLevelsAreSubtotals="1" fieldPosition="0"/>
    </format>
    <format dxfId="29008">
      <pivotArea field="-2" type="button" dataOnly="0" labelOnly="1" outline="0" axis="axisCol" fieldPosition="0"/>
    </format>
    <format dxfId="29007">
      <pivotArea type="topRight" dataOnly="0" labelOnly="1" outline="0" fieldPosition="0"/>
    </format>
    <format dxfId="29006">
      <pivotArea type="origin" dataOnly="0" labelOnly="1" outline="0" fieldPosition="0"/>
    </format>
    <format dxfId="29005">
      <pivotArea dataOnly="0" labelOnly="1" grandRow="1" outline="0" fieldPosition="0"/>
    </format>
    <format dxfId="29004">
      <pivotArea type="origin" dataOnly="0" labelOnly="1" outline="0" fieldPosition="0"/>
    </format>
    <format dxfId="29003">
      <pivotArea dataOnly="0" labelOnly="1" grandRow="1" outline="0" fieldPosition="0"/>
    </format>
    <format dxfId="290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0">
      <pivotArea outline="0" collapsedLevelsAreSubtotals="1" fieldPosition="0">
        <references count="1">
          <reference field="4294967294" count="6" selected="0">
            <x v="2"/>
            <x v="3"/>
            <x v="4"/>
            <x v="5"/>
            <x v="6"/>
            <x v="7"/>
          </reference>
        </references>
      </pivotArea>
    </format>
    <format dxfId="28999">
      <pivotArea dataOnly="0" labelOnly="1" outline="0" fieldPosition="0">
        <references count="1">
          <reference field="4294967294" count="6">
            <x v="2"/>
            <x v="3"/>
            <x v="4"/>
            <x v="5"/>
            <x v="6"/>
            <x v="7"/>
          </reference>
        </references>
      </pivotArea>
    </format>
    <format dxfId="28998">
      <pivotArea outline="0" collapsedLevelsAreSubtotals="1" fieldPosition="0">
        <references count="1">
          <reference field="4294967294" count="6" selected="0">
            <x v="2"/>
            <x v="3"/>
            <x v="4"/>
            <x v="5"/>
            <x v="6"/>
            <x v="7"/>
          </reference>
        </references>
      </pivotArea>
    </format>
    <format dxfId="28997">
      <pivotArea dataOnly="0" labelOnly="1" outline="0" fieldPosition="0">
        <references count="1">
          <reference field="4294967294" count="6">
            <x v="2"/>
            <x v="3"/>
            <x v="4"/>
            <x v="5"/>
            <x v="6"/>
            <x v="7"/>
          </reference>
        </references>
      </pivotArea>
    </format>
    <format dxfId="28996">
      <pivotArea type="all" dataOnly="0" outline="0" fieldPosition="0"/>
    </format>
    <format dxfId="28995">
      <pivotArea outline="0" collapsedLevelsAreSubtotals="1" fieldPosition="0"/>
    </format>
    <format dxfId="28994">
      <pivotArea dataOnly="0" labelOnly="1" grandRow="1" outline="0" fieldPosition="0"/>
    </format>
    <format dxfId="2899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2">
      <pivotArea field="12" type="button" dataOnly="0" labelOnly="1" outline="0"/>
    </format>
    <format dxfId="2899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0">
      <pivotArea field="12" type="button" dataOnly="0" labelOnly="1" outline="0"/>
    </format>
    <format dxfId="2898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88">
      <pivotArea grandRow="1" outline="0" collapsedLevelsAreSubtotals="1" fieldPosition="0"/>
    </format>
    <format dxfId="28987">
      <pivotArea grandRow="1" outline="0" collapsedLevelsAreSubtotals="1" fieldPosition="0"/>
    </format>
    <format dxfId="28986">
      <pivotArea outline="0" fieldPosition="0">
        <references count="1">
          <reference field="4294967294" count="20" selected="0">
            <x v="5"/>
            <x v="6"/>
            <x v="7"/>
            <x v="8"/>
            <x v="9"/>
            <x v="10"/>
            <x v="11"/>
            <x v="12"/>
            <x v="14"/>
            <x v="15"/>
            <x v="16"/>
            <x v="17"/>
            <x v="18"/>
            <x v="19"/>
            <x v="20"/>
            <x v="21"/>
            <x v="22"/>
            <x v="23"/>
            <x v="25"/>
            <x v="26"/>
          </reference>
        </references>
      </pivotArea>
    </format>
    <format dxfId="28985">
      <pivotArea dataOnly="0" labelOnly="1" outline="0" fieldPosition="0">
        <references count="1">
          <reference field="4294967294" count="20">
            <x v="5"/>
            <x v="6"/>
            <x v="7"/>
            <x v="8"/>
            <x v="9"/>
            <x v="10"/>
            <x v="11"/>
            <x v="12"/>
            <x v="14"/>
            <x v="15"/>
            <x v="16"/>
            <x v="17"/>
            <x v="18"/>
            <x v="19"/>
            <x v="20"/>
            <x v="21"/>
            <x v="22"/>
            <x v="23"/>
            <x v="25"/>
            <x v="26"/>
          </reference>
        </references>
      </pivotArea>
    </format>
    <format dxfId="28984">
      <pivotArea dataOnly="0" labelOnly="1" outline="0" fieldPosition="0">
        <references count="1">
          <reference field="4294967294" count="1">
            <x v="1"/>
          </reference>
        </references>
      </pivotArea>
    </format>
    <format dxfId="2898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982">
      <pivotArea type="all" dataOnly="0" outline="0" fieldPosition="0"/>
    </format>
    <format dxfId="28981">
      <pivotArea grandRow="1" outline="0" collapsedLevelsAreSubtotals="1" fieldPosition="0"/>
    </format>
    <format dxfId="2898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979">
      <pivotArea type="all" dataOnly="0" outline="0" fieldPosition="0"/>
    </format>
    <format dxfId="2897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97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75">
      <pivotArea dataOnly="0" labelOnly="1" outline="0" fieldPosition="0">
        <references count="1">
          <reference field="4294967294" count="1">
            <x v="14"/>
          </reference>
        </references>
      </pivotArea>
    </format>
    <format dxfId="28974">
      <pivotArea outline="0" fieldPosition="0">
        <references count="1">
          <reference field="4294967294" count="15" selected="0">
            <x v="0"/>
            <x v="1"/>
            <x v="2"/>
            <x v="3"/>
            <x v="4"/>
            <x v="5"/>
            <x v="6"/>
            <x v="7"/>
            <x v="8"/>
            <x v="9"/>
            <x v="10"/>
            <x v="11"/>
            <x v="12"/>
            <x v="13"/>
            <x v="14"/>
          </reference>
        </references>
      </pivotArea>
    </format>
    <format dxfId="28973">
      <pivotArea dataOnly="0" labelOnly="1" grandRow="1" outline="0" fieldPosition="0"/>
    </format>
    <format dxfId="28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1">
      <pivotArea outline="0" fieldPosition="0">
        <references count="1">
          <reference field="4294967294" count="1" selected="0">
            <x v="17"/>
          </reference>
        </references>
      </pivotArea>
    </format>
    <format dxfId="28970">
      <pivotArea outline="0" fieldPosition="0">
        <references count="1">
          <reference field="4294967294" count="1" selected="0">
            <x v="17"/>
          </reference>
        </references>
      </pivotArea>
    </format>
    <format dxfId="289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7">
      <pivotArea dataOnly="0" labelOnly="1" grandRow="1" outline="0" fieldPosition="0"/>
    </format>
    <format dxfId="289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3">
      <pivotArea grandRow="1" outline="0" collapsedLevelsAreSubtotals="1" fieldPosition="0"/>
    </format>
    <format dxfId="28962">
      <pivotArea dataOnly="0" labelOnly="1" grandRow="1" outline="0" fieldPosition="0"/>
    </format>
    <format dxfId="28961">
      <pivotArea outline="0" fieldPosition="0">
        <references count="1">
          <reference field="4294967294" count="1" selected="0">
            <x v="13"/>
          </reference>
        </references>
      </pivotArea>
    </format>
    <format dxfId="28960">
      <pivotArea dataOnly="0" labelOnly="1" outline="0" fieldPosition="0">
        <references count="1">
          <reference field="4294967294" count="1">
            <x v="13"/>
          </reference>
        </references>
      </pivotArea>
    </format>
    <format dxfId="28959">
      <pivotArea dataOnly="0" outline="0" fieldPosition="0">
        <references count="1">
          <reference field="4294967294" count="1">
            <x v="13"/>
          </reference>
        </references>
      </pivotArea>
    </format>
    <format dxfId="28958">
      <pivotArea grandRow="1" outline="0" collapsedLevelsAreSubtotals="1" fieldPosition="0"/>
    </format>
    <format dxfId="28957">
      <pivotArea dataOnly="0" labelOnly="1" grandRow="1" outline="0" fieldPosition="0"/>
    </format>
    <format dxfId="28956">
      <pivotArea dataOnly="0" outline="0" fieldPosition="0">
        <references count="1">
          <reference field="4294967294" count="1">
            <x v="3"/>
          </reference>
        </references>
      </pivotArea>
    </format>
    <format dxfId="28955">
      <pivotArea outline="0" fieldPosition="0">
        <references count="1">
          <reference field="4294967294" count="1" selected="0">
            <x v="3"/>
          </reference>
        </references>
      </pivotArea>
    </format>
    <format dxfId="28954">
      <pivotArea dataOnly="0" labelOnly="1" outline="0" fieldPosition="0">
        <references count="1">
          <reference field="4294967294" count="1">
            <x v="3"/>
          </reference>
        </references>
      </pivotArea>
    </format>
    <format dxfId="28953">
      <pivotArea outline="0" fieldPosition="0">
        <references count="1">
          <reference field="4294967294" count="1" selected="0">
            <x v="4"/>
          </reference>
        </references>
      </pivotArea>
    </format>
    <format dxfId="28952">
      <pivotArea dataOnly="0" labelOnly="1" outline="0" fieldPosition="0">
        <references count="1">
          <reference field="4294967294" count="1">
            <x v="4"/>
          </reference>
        </references>
      </pivotArea>
    </format>
    <format dxfId="28951">
      <pivotArea outline="0" fieldPosition="0">
        <references count="1">
          <reference field="4294967294" count="1" selected="0">
            <x v="4"/>
          </reference>
        </references>
      </pivotArea>
    </format>
    <format dxfId="28950">
      <pivotArea dataOnly="0" labelOnly="1" outline="0" fieldPosition="0">
        <references count="1">
          <reference field="4294967294" count="1">
            <x v="4"/>
          </reference>
        </references>
      </pivotArea>
    </format>
    <format dxfId="28949">
      <pivotArea outline="0" fieldPosition="0">
        <references count="1">
          <reference field="4294967294" count="1" selected="0">
            <x v="18"/>
          </reference>
        </references>
      </pivotArea>
    </format>
    <format dxfId="28948">
      <pivotArea dataOnly="0" labelOnly="1" outline="0" fieldPosition="0">
        <references count="1">
          <reference field="4294967294" count="1">
            <x v="18"/>
          </reference>
        </references>
      </pivotArea>
    </format>
    <format dxfId="28947">
      <pivotArea outline="0" fieldPosition="0">
        <references count="1">
          <reference field="4294967294" count="1" selected="0">
            <x v="18"/>
          </reference>
        </references>
      </pivotArea>
    </format>
    <format dxfId="28946">
      <pivotArea dataOnly="0" labelOnly="1" outline="0" fieldPosition="0">
        <references count="1">
          <reference field="4294967294" count="1">
            <x v="18"/>
          </reference>
        </references>
      </pivotArea>
    </format>
    <format dxfId="28945">
      <pivotArea outline="0" fieldPosition="0">
        <references count="1">
          <reference field="4294967294" count="1" selected="0">
            <x v="16"/>
          </reference>
        </references>
      </pivotArea>
    </format>
    <format dxfId="28944">
      <pivotArea outline="0" fieldPosition="0">
        <references count="1">
          <reference field="4294967294" count="3" selected="0">
            <x v="14"/>
            <x v="15"/>
            <x v="16"/>
          </reference>
        </references>
      </pivotArea>
    </format>
    <format dxfId="28943">
      <pivotArea dataOnly="0" labelOnly="1" outline="0" fieldPosition="0">
        <references count="1">
          <reference field="4294967294" count="1">
            <x v="4"/>
          </reference>
        </references>
      </pivotArea>
    </format>
    <format dxfId="28942">
      <pivotArea dataOnly="0" labelOnly="1" outline="0" fieldPosition="0">
        <references count="1">
          <reference field="4294967294" count="1">
            <x v="4"/>
          </reference>
        </references>
      </pivotArea>
    </format>
    <format dxfId="28941">
      <pivotArea grandRow="1" outline="0" collapsedLevelsAreSubtotals="1" fieldPosition="0"/>
    </format>
    <format dxfId="28940">
      <pivotArea dataOnly="0" labelOnly="1" grandRow="1" outline="0" fieldPosition="0"/>
    </format>
    <format dxfId="28939">
      <pivotArea dataOnly="0" labelOnly="1" outline="0" fieldPosition="0">
        <references count="1">
          <reference field="4294967294" count="1">
            <x v="6"/>
          </reference>
        </references>
      </pivotArea>
    </format>
    <format dxfId="28938">
      <pivotArea dataOnly="0" labelOnly="1" outline="0" fieldPosition="0">
        <references count="1">
          <reference field="4294967294" count="1">
            <x v="6"/>
          </reference>
        </references>
      </pivotArea>
    </format>
    <format dxfId="28937">
      <pivotArea outline="0" fieldPosition="0">
        <references count="1">
          <reference field="4294967294" count="1" selected="0">
            <x v="8"/>
          </reference>
        </references>
      </pivotArea>
    </format>
    <format dxfId="28936">
      <pivotArea dataOnly="0" labelOnly="1" outline="0" fieldPosition="0">
        <references count="1">
          <reference field="4294967294" count="1">
            <x v="8"/>
          </reference>
        </references>
      </pivotArea>
    </format>
    <format dxfId="28935">
      <pivotArea grandRow="1" outline="0" collapsedLevelsAreSubtotals="1" fieldPosition="0"/>
    </format>
    <format dxfId="28934">
      <pivotArea dataOnly="0" labelOnly="1" grandRow="1" outline="0" fieldPosition="0"/>
    </format>
    <format dxfId="28933">
      <pivotArea grandRow="1" outline="0" collapsedLevelsAreSubtotals="1" fieldPosition="0"/>
    </format>
    <format dxfId="28932">
      <pivotArea dataOnly="0" labelOnly="1" grandRow="1" outline="0" fieldPosition="0"/>
    </format>
    <format dxfId="28931">
      <pivotArea grandRow="1" outline="0" collapsedLevelsAreSubtotals="1" fieldPosition="0"/>
    </format>
    <format dxfId="28930">
      <pivotArea dataOnly="0" labelOnly="1" grandRow="1" outline="0" fieldPosition="0"/>
    </format>
    <format dxfId="28929">
      <pivotArea grandRow="1" outline="0" collapsedLevelsAreSubtotals="1" fieldPosition="0"/>
    </format>
    <format dxfId="28928">
      <pivotArea dataOnly="0" labelOnly="1" grandRow="1" outline="0" fieldPosition="0"/>
    </format>
    <format dxfId="28927">
      <pivotArea outline="0" fieldPosition="0">
        <references count="1">
          <reference field="4294967294" count="1" selected="0">
            <x v="6"/>
          </reference>
        </references>
      </pivotArea>
    </format>
    <format dxfId="28926">
      <pivotArea dataOnly="0" labelOnly="1" outline="0" fieldPosition="0">
        <references count="1">
          <reference field="4294967294" count="1">
            <x v="6"/>
          </reference>
        </references>
      </pivotArea>
    </format>
    <format dxfId="28925">
      <pivotArea outline="0" fieldPosition="0">
        <references count="1">
          <reference field="4294967294" count="1" selected="0">
            <x v="6"/>
          </reference>
        </references>
      </pivotArea>
    </format>
    <format dxfId="28924">
      <pivotArea dataOnly="0" labelOnly="1" outline="0" fieldPosition="0">
        <references count="1">
          <reference field="4294967294" count="1">
            <x v="6"/>
          </reference>
        </references>
      </pivotArea>
    </format>
    <format dxfId="28923">
      <pivotArea outline="0" fieldPosition="0">
        <references count="1">
          <reference field="4294967294" count="1" selected="0">
            <x v="8"/>
          </reference>
        </references>
      </pivotArea>
    </format>
    <format dxfId="28922">
      <pivotArea dataOnly="0" labelOnly="1" outline="0" fieldPosition="0">
        <references count="1">
          <reference field="4294967294" count="1">
            <x v="8"/>
          </reference>
        </references>
      </pivotArea>
    </format>
    <format dxfId="28921">
      <pivotArea outline="0" fieldPosition="0">
        <references count="1">
          <reference field="4294967294" count="1" selected="0">
            <x v="12"/>
          </reference>
        </references>
      </pivotArea>
    </format>
    <format dxfId="28920">
      <pivotArea dataOnly="0" labelOnly="1" outline="0" fieldPosition="0">
        <references count="1">
          <reference field="4294967294" count="1">
            <x v="12"/>
          </reference>
        </references>
      </pivotArea>
    </format>
    <format dxfId="28919">
      <pivotArea outline="0" fieldPosition="0">
        <references count="1">
          <reference field="4294967294" count="1" selected="0">
            <x v="12"/>
          </reference>
        </references>
      </pivotArea>
    </format>
    <format dxfId="28918">
      <pivotArea dataOnly="0" labelOnly="1" outline="0" fieldPosition="0">
        <references count="1">
          <reference field="4294967294" count="1">
            <x v="12"/>
          </reference>
        </references>
      </pivotArea>
    </format>
    <format dxfId="28917">
      <pivotArea dataOnly="0" labelOnly="1" grandRow="1" outline="0" fieldPosition="0"/>
    </format>
    <format dxfId="289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5">
      <pivotArea dataOnly="0" labelOnly="1" grandRow="1" outline="0" fieldPosition="0"/>
    </format>
    <format dxfId="28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3">
      <pivotArea dataOnly="0" labelOnly="1" grandRow="1" outline="0" fieldPosition="0"/>
    </format>
    <format dxfId="28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9">
      <pivotArea dataOnly="0" labelOnly="1" grandRow="1" outline="0" fieldPosition="0"/>
    </format>
    <format dxfId="289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7">
      <pivotArea dataOnly="0" labelOnly="1" grandRow="1" outline="0" fieldPosition="0"/>
    </format>
    <format dxfId="2890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5">
      <pivotArea dataOnly="0" labelOnly="1" grandRow="1" outline="0" fieldPosition="0"/>
    </format>
    <format dxfId="289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3">
      <pivotArea dataOnly="0" labelOnly="1" grandRow="1" outline="0" fieldPosition="0"/>
    </format>
    <format dxfId="28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8">
      <pivotArea dataOnly="0" labelOnly="1" outline="0" fieldPosition="0">
        <references count="1">
          <reference field="4294967294" count="1">
            <x v="24"/>
          </reference>
        </references>
      </pivotArea>
    </format>
    <format dxfId="28897">
      <pivotArea dataOnly="0" labelOnly="1" grandRow="1" outline="0" fieldPosition="0"/>
    </format>
    <format dxfId="288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5">
      <pivotArea dataOnly="0" labelOnly="1" grandRow="1" outline="0" fieldPosition="0"/>
    </format>
    <format dxfId="2889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3">
      <pivotArea dataOnly="0" labelOnly="1" outline="0" fieldPosition="0">
        <references count="1">
          <reference field="4294967294" count="1">
            <x v="0"/>
          </reference>
        </references>
      </pivotArea>
    </format>
    <format dxfId="28892">
      <pivotArea dataOnly="0" labelOnly="1" outline="0" fieldPosition="0">
        <references count="1">
          <reference field="4294967294" count="1">
            <x v="0"/>
          </reference>
        </references>
      </pivotArea>
    </format>
    <format dxfId="288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0">
      <pivotArea grandRow="1" outline="0" collapsedLevelsAreSubtotals="1" fieldPosition="0"/>
    </format>
    <format dxfId="28889">
      <pivotArea dataOnly="0" labelOnly="1" grandRow="1" outline="0" fieldPosition="0"/>
    </format>
    <format dxfId="28888">
      <pivotArea type="origin" dataOnly="0" labelOnly="1" outline="0" fieldPosition="0"/>
    </format>
    <format dxfId="28887">
      <pivotArea field="-2" type="button" dataOnly="0" labelOnly="1" outline="0" axis="axisCol" fieldPosition="0"/>
    </format>
    <format dxfId="28886">
      <pivotArea type="topRight" dataOnly="0" labelOnly="1" outline="0" fieldPosition="0"/>
    </format>
    <format dxfId="28885">
      <pivotArea grandRow="1" outline="0" collapsedLevelsAreSubtotals="1" fieldPosition="0"/>
    </format>
    <format dxfId="28884">
      <pivotArea grandRow="1" outline="0" collapsedLevelsAreSubtotals="1" fieldPosition="0"/>
    </format>
    <format dxfId="28883">
      <pivotArea field="15" type="button" dataOnly="0" labelOnly="1" outline="0" axis="axisRow" fieldPosition="0"/>
    </format>
    <format dxfId="28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1">
      <pivotArea field="15" type="button" dataOnly="0" labelOnly="1" outline="0" axis="axisRow" fieldPosition="0"/>
    </format>
    <format dxfId="28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9">
      <pivotArea field="15" type="button" dataOnly="0" labelOnly="1" outline="0" axis="axisRow" fieldPosition="0"/>
    </format>
    <format dxfId="288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7">
      <pivotArea field="15" type="button" dataOnly="0" labelOnly="1" outline="0" axis="axisRow" fieldPosition="0"/>
    </format>
    <format dxfId="288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5">
      <pivotArea field="15" type="button" dataOnly="0" labelOnly="1" outline="0" axis="axisRow" fieldPosition="0"/>
    </format>
    <format dxfId="2887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3">
      <pivotArea grandRow="1" outline="0" collapsedLevelsAreSubtotals="1" fieldPosition="0"/>
    </format>
    <format dxfId="28872">
      <pivotArea field="15" type="button" dataOnly="0" labelOnly="1" outline="0" axis="axisRow" fieldPosition="0"/>
    </format>
    <format dxfId="2887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0">
      <pivotArea field="15" type="button" dataOnly="0" labelOnly="1" outline="0" axis="axisRow" fieldPosition="0"/>
    </format>
    <format dxfId="28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8">
      <pivotArea outline="0" fieldPosition="0">
        <references count="1">
          <reference field="4294967294" count="3" selected="0">
            <x v="0"/>
            <x v="1"/>
            <x v="2"/>
          </reference>
        </references>
      </pivotArea>
    </format>
    <format dxfId="28867">
      <pivotArea outline="0" collapsedLevelsAreSubtotals="1" fieldPosition="0"/>
    </format>
    <format dxfId="28866">
      <pivotArea field="15" type="button" dataOnly="0" labelOnly="1" outline="0" axis="axisRow" fieldPosition="0"/>
    </format>
    <format dxfId="28865">
      <pivotArea dataOnly="0" labelOnly="1" outline="0" fieldPosition="0">
        <references count="1">
          <reference field="15" count="0"/>
        </references>
      </pivotArea>
    </format>
    <format dxfId="28864">
      <pivotArea dataOnly="0" labelOnly="1" grandRow="1" outline="0" fieldPosition="0"/>
    </format>
    <format dxfId="288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2">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040">
      <pivotArea outline="0" collapsedLevelsAreSubtotals="1" fieldPosition="0"/>
    </format>
    <format dxfId="29039">
      <pivotArea field="147" type="button" dataOnly="0" labelOnly="1" outline="0" axis="axisCol" fieldPosition="0"/>
    </format>
    <format dxfId="29038">
      <pivotArea type="topRight" dataOnly="0" labelOnly="1" outline="0" fieldPosition="0"/>
    </format>
    <format dxfId="29037">
      <pivotArea dataOnly="0" labelOnly="1" grandCol="1" outline="0" fieldPosition="0"/>
    </format>
    <format dxfId="29036">
      <pivotArea outline="0" collapsedLevelsAreSubtotals="1" fieldPosition="0"/>
    </format>
    <format dxfId="29035">
      <pivotArea field="147" type="button" dataOnly="0" labelOnly="1" outline="0" axis="axisCol" fieldPosition="0"/>
    </format>
    <format dxfId="29034">
      <pivotArea type="topRight" dataOnly="0" labelOnly="1" outline="0" fieldPosition="0"/>
    </format>
    <format dxfId="29033">
      <pivotArea dataOnly="0" labelOnly="1" grandCol="1" outline="0" fieldPosition="0"/>
    </format>
    <format dxfId="29032">
      <pivotArea type="all" dataOnly="0" outline="0" fieldPosition="0"/>
    </format>
    <format dxfId="29031">
      <pivotArea outline="0" collapsedLevelsAreSubtotals="1" fieldPosition="0"/>
    </format>
    <format dxfId="29030">
      <pivotArea dataOnly="0" labelOnly="1" grandRow="1" outline="0" fieldPosition="0"/>
    </format>
    <format dxfId="29029">
      <pivotArea dataOnly="0" labelOnly="1" grandCol="1" outline="0" fieldPosition="0"/>
    </format>
    <format dxfId="29028">
      <pivotArea grandRow="1" outline="0" collapsedLevelsAreSubtotals="1" fieldPosition="0"/>
    </format>
    <format dxfId="29027">
      <pivotArea outline="0" collapsedLevelsAreSubtotals="1" fieldPosition="0"/>
    </format>
    <format dxfId="29026">
      <pivotArea dataOnly="0" labelOnly="1" grandRow="1" outline="0" fieldPosition="0"/>
    </format>
    <format dxfId="29025">
      <pivotArea dataOnly="0" labelOnly="1" fieldPosition="0">
        <references count="1">
          <reference field="147" count="0"/>
        </references>
      </pivotArea>
    </format>
    <format dxfId="29024">
      <pivotArea dataOnly="0" labelOnly="1" grandCol="1" outline="0" fieldPosition="0"/>
    </format>
    <format dxfId="29023">
      <pivotArea outline="0" collapsedLevelsAreSubtotals="1" fieldPosition="0"/>
    </format>
    <format dxfId="29022">
      <pivotArea dataOnly="0" labelOnly="1" grandRow="1" outline="0" fieldPosition="0"/>
    </format>
    <format dxfId="29021">
      <pivotArea type="all" dataOnly="0" outline="0" fieldPosition="0"/>
    </format>
    <format dxfId="29020">
      <pivotArea dataOnly="0" labelOnly="1" fieldPosition="0">
        <references count="1">
          <reference field="147" count="0"/>
        </references>
      </pivotArea>
    </format>
    <format dxfId="29019">
      <pivotArea dataOnly="0" labelOnly="1" grandCol="1" outline="0" fieldPosition="0"/>
    </format>
    <format dxfId="29018">
      <pivotArea outline="0" collapsedLevelsAreSubtotals="1" fieldPosition="0"/>
    </format>
    <format dxfId="29017">
      <pivotArea dataOnly="0" labelOnly="1" grandRow="1" outline="0" fieldPosition="0"/>
    </format>
    <format dxfId="29016">
      <pivotArea dataOnly="0" labelOnly="1" fieldPosition="0">
        <references count="1">
          <reference field="147" count="0"/>
        </references>
      </pivotArea>
    </format>
    <format dxfId="29015">
      <pivotArea dataOnly="0" labelOnly="1" grandCol="1" outline="0" fieldPosition="0"/>
    </format>
    <format dxfId="29014">
      <pivotArea outline="0" collapsedLevelsAreSubtotals="1" fieldPosition="0"/>
    </format>
    <format dxfId="29013">
      <pivotArea dataOnly="0" labelOnly="1" grandRow="1" outline="0" fieldPosition="0"/>
    </format>
    <format dxfId="29012">
      <pivotArea dataOnly="0" labelOnly="1" fieldPosition="0">
        <references count="1">
          <reference field="147" count="0"/>
        </references>
      </pivotArea>
    </format>
    <format dxfId="29011">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189">
      <pivotArea type="all" dataOnly="0" outline="0" fieldPosition="0"/>
    </format>
    <format dxfId="29188">
      <pivotArea outline="0" collapsedLevelsAreSubtotals="1" fieldPosition="0"/>
    </format>
    <format dxfId="29187">
      <pivotArea field="-2" type="button" dataOnly="0" labelOnly="1" outline="0" axis="axisCol" fieldPosition="0"/>
    </format>
    <format dxfId="29186">
      <pivotArea type="topRight" dataOnly="0" labelOnly="1" outline="0" fieldPosition="0"/>
    </format>
    <format dxfId="29185">
      <pivotArea type="origin" dataOnly="0" labelOnly="1" outline="0" fieldPosition="0"/>
    </format>
    <format dxfId="29184">
      <pivotArea dataOnly="0" labelOnly="1" grandRow="1" outline="0" fieldPosition="0"/>
    </format>
    <format dxfId="29183">
      <pivotArea type="origin" dataOnly="0" labelOnly="1" outline="0" fieldPosition="0"/>
    </format>
    <format dxfId="29182">
      <pivotArea dataOnly="0" labelOnly="1" grandRow="1" outline="0" fieldPosition="0"/>
    </format>
    <format dxfId="2918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9">
      <pivotArea outline="0" collapsedLevelsAreSubtotals="1" fieldPosition="0">
        <references count="1">
          <reference field="4294967294" count="6" selected="0">
            <x v="2"/>
            <x v="3"/>
            <x v="4"/>
            <x v="5"/>
            <x v="6"/>
            <x v="7"/>
          </reference>
        </references>
      </pivotArea>
    </format>
    <format dxfId="29178">
      <pivotArea dataOnly="0" labelOnly="1" outline="0" fieldPosition="0">
        <references count="1">
          <reference field="4294967294" count="6">
            <x v="2"/>
            <x v="3"/>
            <x v="4"/>
            <x v="5"/>
            <x v="6"/>
            <x v="7"/>
          </reference>
        </references>
      </pivotArea>
    </format>
    <format dxfId="29177">
      <pivotArea outline="0" collapsedLevelsAreSubtotals="1" fieldPosition="0">
        <references count="1">
          <reference field="4294967294" count="6" selected="0">
            <x v="2"/>
            <x v="3"/>
            <x v="4"/>
            <x v="5"/>
            <x v="6"/>
            <x v="7"/>
          </reference>
        </references>
      </pivotArea>
    </format>
    <format dxfId="29176">
      <pivotArea dataOnly="0" labelOnly="1" outline="0" fieldPosition="0">
        <references count="1">
          <reference field="4294967294" count="6">
            <x v="2"/>
            <x v="3"/>
            <x v="4"/>
            <x v="5"/>
            <x v="6"/>
            <x v="7"/>
          </reference>
        </references>
      </pivotArea>
    </format>
    <format dxfId="29175">
      <pivotArea type="all" dataOnly="0" outline="0" fieldPosition="0"/>
    </format>
    <format dxfId="29174">
      <pivotArea outline="0" collapsedLevelsAreSubtotals="1" fieldPosition="0"/>
    </format>
    <format dxfId="29173">
      <pivotArea dataOnly="0" labelOnly="1" grandRow="1" outline="0" fieldPosition="0"/>
    </format>
    <format dxfId="2917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1">
      <pivotArea field="12" type="button" dataOnly="0" labelOnly="1" outline="0" axis="axisPage" fieldPosition="1"/>
    </format>
    <format dxfId="2917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9">
      <pivotArea field="12" type="button" dataOnly="0" labelOnly="1" outline="0" axis="axisPage" fieldPosition="1"/>
    </format>
    <format dxfId="2916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67">
      <pivotArea grandRow="1" outline="0" collapsedLevelsAreSubtotals="1" fieldPosition="0"/>
    </format>
    <format dxfId="29166">
      <pivotArea grandRow="1" outline="0" collapsedLevelsAreSubtotals="1" fieldPosition="0"/>
    </format>
    <format dxfId="29165">
      <pivotArea outline="0" fieldPosition="0">
        <references count="1">
          <reference field="4294967294" count="20" selected="0">
            <x v="5"/>
            <x v="6"/>
            <x v="7"/>
            <x v="8"/>
            <x v="9"/>
            <x v="10"/>
            <x v="11"/>
            <x v="12"/>
            <x v="14"/>
            <x v="15"/>
            <x v="16"/>
            <x v="17"/>
            <x v="18"/>
            <x v="19"/>
            <x v="20"/>
            <x v="21"/>
            <x v="22"/>
            <x v="23"/>
            <x v="25"/>
            <x v="26"/>
          </reference>
        </references>
      </pivotArea>
    </format>
    <format dxfId="29164">
      <pivotArea dataOnly="0" labelOnly="1" outline="0" fieldPosition="0">
        <references count="1">
          <reference field="4294967294" count="20">
            <x v="5"/>
            <x v="6"/>
            <x v="7"/>
            <x v="8"/>
            <x v="9"/>
            <x v="10"/>
            <x v="11"/>
            <x v="12"/>
            <x v="14"/>
            <x v="15"/>
            <x v="16"/>
            <x v="17"/>
            <x v="18"/>
            <x v="19"/>
            <x v="20"/>
            <x v="21"/>
            <x v="22"/>
            <x v="23"/>
            <x v="25"/>
            <x v="26"/>
          </reference>
        </references>
      </pivotArea>
    </format>
    <format dxfId="29163">
      <pivotArea dataOnly="0" labelOnly="1" outline="0" fieldPosition="0">
        <references count="1">
          <reference field="4294967294" count="1">
            <x v="1"/>
          </reference>
        </references>
      </pivotArea>
    </format>
    <format dxfId="29162">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61">
      <pivotArea type="all" dataOnly="0" outline="0" fieldPosition="0"/>
    </format>
    <format dxfId="29160">
      <pivotArea grandRow="1" outline="0" collapsedLevelsAreSubtotals="1" fieldPosition="0"/>
    </format>
    <format dxfId="29159">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58">
      <pivotArea type="all" dataOnly="0" outline="0" fieldPosition="0"/>
    </format>
    <format dxfId="29157">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5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54">
      <pivotArea dataOnly="0" labelOnly="1" outline="0" fieldPosition="0">
        <references count="1">
          <reference field="4294967294" count="1">
            <x v="14"/>
          </reference>
        </references>
      </pivotArea>
    </format>
    <format dxfId="29153">
      <pivotArea outline="0" fieldPosition="0">
        <references count="1">
          <reference field="4294967294" count="15" selected="0">
            <x v="0"/>
            <x v="1"/>
            <x v="2"/>
            <x v="3"/>
            <x v="4"/>
            <x v="5"/>
            <x v="6"/>
            <x v="7"/>
            <x v="8"/>
            <x v="9"/>
            <x v="10"/>
            <x v="11"/>
            <x v="12"/>
            <x v="13"/>
            <x v="14"/>
          </reference>
        </references>
      </pivotArea>
    </format>
    <format dxfId="29152">
      <pivotArea dataOnly="0" labelOnly="1" grandRow="1" outline="0" fieldPosition="0"/>
    </format>
    <format dxfId="29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0">
      <pivotArea outline="0" fieldPosition="0">
        <references count="1">
          <reference field="4294967294" count="1" selected="0">
            <x v="17"/>
          </reference>
        </references>
      </pivotArea>
    </format>
    <format dxfId="29149">
      <pivotArea outline="0" fieldPosition="0">
        <references count="1">
          <reference field="4294967294" count="1" selected="0">
            <x v="17"/>
          </reference>
        </references>
      </pivotArea>
    </format>
    <format dxfId="29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6">
      <pivotArea dataOnly="0" labelOnly="1" grandRow="1" outline="0" fieldPosition="0"/>
    </format>
    <format dxfId="2914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2">
      <pivotArea grandRow="1" outline="0" collapsedLevelsAreSubtotals="1" fieldPosition="0"/>
    </format>
    <format dxfId="29141">
      <pivotArea dataOnly="0" labelOnly="1" grandRow="1" outline="0" fieldPosition="0"/>
    </format>
    <format dxfId="29140">
      <pivotArea outline="0" fieldPosition="0">
        <references count="1">
          <reference field="4294967294" count="1" selected="0">
            <x v="13"/>
          </reference>
        </references>
      </pivotArea>
    </format>
    <format dxfId="29139">
      <pivotArea dataOnly="0" labelOnly="1" outline="0" fieldPosition="0">
        <references count="1">
          <reference field="4294967294" count="1">
            <x v="13"/>
          </reference>
        </references>
      </pivotArea>
    </format>
    <format dxfId="29138">
      <pivotArea dataOnly="0" outline="0" fieldPosition="0">
        <references count="1">
          <reference field="4294967294" count="1">
            <x v="13"/>
          </reference>
        </references>
      </pivotArea>
    </format>
    <format dxfId="29137">
      <pivotArea grandRow="1" outline="0" collapsedLevelsAreSubtotals="1" fieldPosition="0"/>
    </format>
    <format dxfId="29136">
      <pivotArea dataOnly="0" labelOnly="1" grandRow="1" outline="0" fieldPosition="0"/>
    </format>
    <format dxfId="29135">
      <pivotArea dataOnly="0" outline="0" fieldPosition="0">
        <references count="1">
          <reference field="4294967294" count="1">
            <x v="3"/>
          </reference>
        </references>
      </pivotArea>
    </format>
    <format dxfId="29134">
      <pivotArea outline="0" fieldPosition="0">
        <references count="1">
          <reference field="4294967294" count="1" selected="0">
            <x v="3"/>
          </reference>
        </references>
      </pivotArea>
    </format>
    <format dxfId="29133">
      <pivotArea dataOnly="0" labelOnly="1" outline="0" fieldPosition="0">
        <references count="1">
          <reference field="4294967294" count="1">
            <x v="3"/>
          </reference>
        </references>
      </pivotArea>
    </format>
    <format dxfId="29132">
      <pivotArea outline="0" fieldPosition="0">
        <references count="1">
          <reference field="4294967294" count="1" selected="0">
            <x v="4"/>
          </reference>
        </references>
      </pivotArea>
    </format>
    <format dxfId="29131">
      <pivotArea dataOnly="0" labelOnly="1" outline="0" fieldPosition="0">
        <references count="1">
          <reference field="4294967294" count="1">
            <x v="4"/>
          </reference>
        </references>
      </pivotArea>
    </format>
    <format dxfId="29130">
      <pivotArea outline="0" fieldPosition="0">
        <references count="1">
          <reference field="4294967294" count="1" selected="0">
            <x v="4"/>
          </reference>
        </references>
      </pivotArea>
    </format>
    <format dxfId="29129">
      <pivotArea dataOnly="0" labelOnly="1" outline="0" fieldPosition="0">
        <references count="1">
          <reference field="4294967294" count="1">
            <x v="4"/>
          </reference>
        </references>
      </pivotArea>
    </format>
    <format dxfId="29128">
      <pivotArea outline="0" fieldPosition="0">
        <references count="1">
          <reference field="4294967294" count="1" selected="0">
            <x v="18"/>
          </reference>
        </references>
      </pivotArea>
    </format>
    <format dxfId="29127">
      <pivotArea dataOnly="0" labelOnly="1" outline="0" fieldPosition="0">
        <references count="1">
          <reference field="4294967294" count="1">
            <x v="18"/>
          </reference>
        </references>
      </pivotArea>
    </format>
    <format dxfId="29126">
      <pivotArea outline="0" fieldPosition="0">
        <references count="1">
          <reference field="4294967294" count="1" selected="0">
            <x v="18"/>
          </reference>
        </references>
      </pivotArea>
    </format>
    <format dxfId="29125">
      <pivotArea dataOnly="0" labelOnly="1" outline="0" fieldPosition="0">
        <references count="1">
          <reference field="4294967294" count="1">
            <x v="18"/>
          </reference>
        </references>
      </pivotArea>
    </format>
    <format dxfId="29124">
      <pivotArea outline="0" fieldPosition="0">
        <references count="1">
          <reference field="4294967294" count="1" selected="0">
            <x v="16"/>
          </reference>
        </references>
      </pivotArea>
    </format>
    <format dxfId="29123">
      <pivotArea outline="0" fieldPosition="0">
        <references count="1">
          <reference field="4294967294" count="3" selected="0">
            <x v="14"/>
            <x v="15"/>
            <x v="16"/>
          </reference>
        </references>
      </pivotArea>
    </format>
    <format dxfId="29122">
      <pivotArea dataOnly="0" labelOnly="1" outline="0" fieldPosition="0">
        <references count="1">
          <reference field="4294967294" count="1">
            <x v="4"/>
          </reference>
        </references>
      </pivotArea>
    </format>
    <format dxfId="29121">
      <pivotArea dataOnly="0" labelOnly="1" outline="0" fieldPosition="0">
        <references count="1">
          <reference field="4294967294" count="1">
            <x v="4"/>
          </reference>
        </references>
      </pivotArea>
    </format>
    <format dxfId="29120">
      <pivotArea grandRow="1" outline="0" collapsedLevelsAreSubtotals="1" fieldPosition="0"/>
    </format>
    <format dxfId="29119">
      <pivotArea dataOnly="0" labelOnly="1" grandRow="1" outline="0" fieldPosition="0"/>
    </format>
    <format dxfId="29118">
      <pivotArea dataOnly="0" labelOnly="1" outline="0" fieldPosition="0">
        <references count="1">
          <reference field="4294967294" count="1">
            <x v="6"/>
          </reference>
        </references>
      </pivotArea>
    </format>
    <format dxfId="29117">
      <pivotArea dataOnly="0" labelOnly="1" outline="0" fieldPosition="0">
        <references count="1">
          <reference field="4294967294" count="1">
            <x v="6"/>
          </reference>
        </references>
      </pivotArea>
    </format>
    <format dxfId="29116">
      <pivotArea outline="0" fieldPosition="0">
        <references count="1">
          <reference field="4294967294" count="1" selected="0">
            <x v="8"/>
          </reference>
        </references>
      </pivotArea>
    </format>
    <format dxfId="29115">
      <pivotArea dataOnly="0" labelOnly="1" outline="0" fieldPosition="0">
        <references count="1">
          <reference field="4294967294" count="1">
            <x v="8"/>
          </reference>
        </references>
      </pivotArea>
    </format>
    <format dxfId="29114">
      <pivotArea grandRow="1" outline="0" collapsedLevelsAreSubtotals="1" fieldPosition="0"/>
    </format>
    <format dxfId="29113">
      <pivotArea dataOnly="0" labelOnly="1" grandRow="1" outline="0" fieldPosition="0"/>
    </format>
    <format dxfId="29112">
      <pivotArea grandRow="1" outline="0" collapsedLevelsAreSubtotals="1" fieldPosition="0"/>
    </format>
    <format dxfId="29111">
      <pivotArea dataOnly="0" labelOnly="1" grandRow="1" outline="0" fieldPosition="0"/>
    </format>
    <format dxfId="29110">
      <pivotArea grandRow="1" outline="0" collapsedLevelsAreSubtotals="1" fieldPosition="0"/>
    </format>
    <format dxfId="29109">
      <pivotArea dataOnly="0" labelOnly="1" grandRow="1" outline="0" fieldPosition="0"/>
    </format>
    <format dxfId="29108">
      <pivotArea grandRow="1" outline="0" collapsedLevelsAreSubtotals="1" fieldPosition="0"/>
    </format>
    <format dxfId="29107">
      <pivotArea dataOnly="0" labelOnly="1" grandRow="1" outline="0" fieldPosition="0"/>
    </format>
    <format dxfId="29106">
      <pivotArea outline="0" fieldPosition="0">
        <references count="1">
          <reference field="4294967294" count="1" selected="0">
            <x v="6"/>
          </reference>
        </references>
      </pivotArea>
    </format>
    <format dxfId="29105">
      <pivotArea dataOnly="0" labelOnly="1" outline="0" fieldPosition="0">
        <references count="1">
          <reference field="4294967294" count="1">
            <x v="6"/>
          </reference>
        </references>
      </pivotArea>
    </format>
    <format dxfId="29104">
      <pivotArea outline="0" fieldPosition="0">
        <references count="1">
          <reference field="4294967294" count="1" selected="0">
            <x v="6"/>
          </reference>
        </references>
      </pivotArea>
    </format>
    <format dxfId="29103">
      <pivotArea dataOnly="0" labelOnly="1" outline="0" fieldPosition="0">
        <references count="1">
          <reference field="4294967294" count="1">
            <x v="6"/>
          </reference>
        </references>
      </pivotArea>
    </format>
    <format dxfId="29102">
      <pivotArea outline="0" fieldPosition="0">
        <references count="1">
          <reference field="4294967294" count="1" selected="0">
            <x v="8"/>
          </reference>
        </references>
      </pivotArea>
    </format>
    <format dxfId="29101">
      <pivotArea dataOnly="0" labelOnly="1" outline="0" fieldPosition="0">
        <references count="1">
          <reference field="4294967294" count="1">
            <x v="8"/>
          </reference>
        </references>
      </pivotArea>
    </format>
    <format dxfId="29100">
      <pivotArea outline="0" fieldPosition="0">
        <references count="1">
          <reference field="4294967294" count="1" selected="0">
            <x v="12"/>
          </reference>
        </references>
      </pivotArea>
    </format>
    <format dxfId="29099">
      <pivotArea dataOnly="0" labelOnly="1" outline="0" fieldPosition="0">
        <references count="1">
          <reference field="4294967294" count="1">
            <x v="12"/>
          </reference>
        </references>
      </pivotArea>
    </format>
    <format dxfId="29098">
      <pivotArea outline="0" fieldPosition="0">
        <references count="1">
          <reference field="4294967294" count="1" selected="0">
            <x v="12"/>
          </reference>
        </references>
      </pivotArea>
    </format>
    <format dxfId="29097">
      <pivotArea dataOnly="0" labelOnly="1" outline="0" fieldPosition="0">
        <references count="1">
          <reference field="4294967294" count="1">
            <x v="12"/>
          </reference>
        </references>
      </pivotArea>
    </format>
    <format dxfId="29096">
      <pivotArea dataOnly="0" labelOnly="1" grandRow="1" outline="0" fieldPosition="0"/>
    </format>
    <format dxfId="29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4">
      <pivotArea dataOnly="0" labelOnly="1" grandRow="1" outline="0" fieldPosition="0"/>
    </format>
    <format dxfId="29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2">
      <pivotArea dataOnly="0" labelOnly="1" grandRow="1" outline="0" fieldPosition="0"/>
    </format>
    <format dxfId="29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8">
      <pivotArea dataOnly="0" labelOnly="1" grandRow="1" outline="0" fieldPosition="0"/>
    </format>
    <format dxfId="290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6">
      <pivotArea dataOnly="0" labelOnly="1" grandRow="1" outline="0" fieldPosition="0"/>
    </format>
    <format dxfId="2908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4">
      <pivotArea dataOnly="0" labelOnly="1" grandRow="1" outline="0" fieldPosition="0"/>
    </format>
    <format dxfId="290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2">
      <pivotArea dataOnly="0" labelOnly="1" grandRow="1" outline="0" fieldPosition="0"/>
    </format>
    <format dxfId="29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7">
      <pivotArea dataOnly="0" labelOnly="1" outline="0" fieldPosition="0">
        <references count="1">
          <reference field="4294967294" count="1">
            <x v="24"/>
          </reference>
        </references>
      </pivotArea>
    </format>
    <format dxfId="29076">
      <pivotArea dataOnly="0" labelOnly="1" grandRow="1" outline="0" fieldPosition="0"/>
    </format>
    <format dxfId="290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4">
      <pivotArea dataOnly="0" labelOnly="1" grandRow="1" outline="0" fieldPosition="0"/>
    </format>
    <format dxfId="2907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2">
      <pivotArea dataOnly="0" labelOnly="1" outline="0" fieldPosition="0">
        <references count="1">
          <reference field="4294967294" count="1">
            <x v="0"/>
          </reference>
        </references>
      </pivotArea>
    </format>
    <format dxfId="29071">
      <pivotArea dataOnly="0" labelOnly="1" outline="0" fieldPosition="0">
        <references count="1">
          <reference field="4294967294" count="1">
            <x v="0"/>
          </reference>
        </references>
      </pivotArea>
    </format>
    <format dxfId="290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9">
      <pivotArea grandRow="1" outline="0" collapsedLevelsAreSubtotals="1" fieldPosition="0"/>
    </format>
    <format dxfId="29068">
      <pivotArea dataOnly="0" labelOnly="1" grandRow="1" outline="0" fieldPosition="0"/>
    </format>
    <format dxfId="29067">
      <pivotArea type="origin" dataOnly="0" labelOnly="1" outline="0" fieldPosition="0"/>
    </format>
    <format dxfId="29066">
      <pivotArea field="-2" type="button" dataOnly="0" labelOnly="1" outline="0" axis="axisCol" fieldPosition="0"/>
    </format>
    <format dxfId="29065">
      <pivotArea type="topRight" dataOnly="0" labelOnly="1" outline="0" fieldPosition="0"/>
    </format>
    <format dxfId="29064">
      <pivotArea grandRow="1" outline="0" collapsedLevelsAreSubtotals="1" fieldPosition="0"/>
    </format>
    <format dxfId="29063">
      <pivotArea grandRow="1" outline="0" collapsedLevelsAreSubtotals="1" fieldPosition="0"/>
    </format>
    <format dxfId="29062">
      <pivotArea field="15" type="button" dataOnly="0" labelOnly="1" outline="0" axis="axisRow" fieldPosition="0"/>
    </format>
    <format dxfId="29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0">
      <pivotArea field="15" type="button" dataOnly="0" labelOnly="1" outline="0" axis="axisRow" fieldPosition="0"/>
    </format>
    <format dxfId="29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8">
      <pivotArea field="15" type="button" dataOnly="0" labelOnly="1" outline="0" axis="axisRow" fieldPosition="0"/>
    </format>
    <format dxfId="2905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6">
      <pivotArea field="15" type="button" dataOnly="0" labelOnly="1" outline="0" axis="axisRow" fieldPosition="0"/>
    </format>
    <format dxfId="2905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4">
      <pivotArea field="15" type="button" dataOnly="0" labelOnly="1" outline="0" axis="axisRow" fieldPosition="0"/>
    </format>
    <format dxfId="2905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2">
      <pivotArea grandRow="1" outline="0" collapsedLevelsAreSubtotals="1" fieldPosition="0"/>
    </format>
    <format dxfId="29051">
      <pivotArea field="15" type="button" dataOnly="0" labelOnly="1" outline="0" axis="axisRow" fieldPosition="0"/>
    </format>
    <format dxfId="290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9">
      <pivotArea field="15" type="button" dataOnly="0" labelOnly="1" outline="0" axis="axisRow" fieldPosition="0"/>
    </format>
    <format dxfId="29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7">
      <pivotArea outline="0" fieldPosition="0">
        <references count="1">
          <reference field="4294967294" count="3" selected="0">
            <x v="0"/>
            <x v="1"/>
            <x v="2"/>
          </reference>
        </references>
      </pivotArea>
    </format>
    <format dxfId="29046">
      <pivotArea outline="0" collapsedLevelsAreSubtotals="1" fieldPosition="0"/>
    </format>
    <format dxfId="29045">
      <pivotArea field="15" type="button" dataOnly="0" labelOnly="1" outline="0" axis="axisRow" fieldPosition="0"/>
    </format>
    <format dxfId="29044">
      <pivotArea dataOnly="0" labelOnly="1" outline="0" fieldPosition="0">
        <references count="1">
          <reference field="15" count="0"/>
        </references>
      </pivotArea>
    </format>
    <format dxfId="29043">
      <pivotArea dataOnly="0" labelOnly="1" grandRow="1" outline="0" fieldPosition="0"/>
    </format>
    <format dxfId="290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1">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195">
      <pivotArea field="148" type="button" dataOnly="0" labelOnly="1" outline="0" axis="axisCol" fieldPosition="0"/>
    </format>
    <format dxfId="29194">
      <pivotArea field="148" type="button" dataOnly="0" labelOnly="1" outline="0" axis="axisCol" fieldPosition="0"/>
    </format>
    <format dxfId="29193">
      <pivotArea field="148" type="button" dataOnly="0" labelOnly="1" outline="0" axis="axisCol" fieldPosition="0"/>
    </format>
    <format dxfId="29192">
      <pivotArea field="148" type="button" dataOnly="0" labelOnly="1" outline="0" axis="axisCol" fieldPosition="0"/>
    </format>
    <format dxfId="29191">
      <pivotArea field="148" type="button" dataOnly="0" labelOnly="1" outline="0" axis="axisCol" fieldPosition="0"/>
    </format>
    <format dxfId="29190">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9201">
      <pivotArea field="148" type="button" dataOnly="0" labelOnly="1" outline="0" axis="axisCol" fieldPosition="0"/>
    </format>
    <format dxfId="29200">
      <pivotArea field="148" type="button" dataOnly="0" labelOnly="1" outline="0" axis="axisCol" fieldPosition="0"/>
    </format>
    <format dxfId="29199">
      <pivotArea field="148" type="button" dataOnly="0" labelOnly="1" outline="0" axis="axisCol" fieldPosition="0"/>
    </format>
    <format dxfId="29198">
      <pivotArea field="148" type="button" dataOnly="0" labelOnly="1" outline="0" axis="axisCol" fieldPosition="0"/>
    </format>
    <format dxfId="29197">
      <pivotArea field="148" type="button" dataOnly="0" labelOnly="1" outline="0" axis="axisCol" fieldPosition="0"/>
    </format>
    <format dxfId="2919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1089">
      <pivotArea dataOnly="0" labelOnly="1" grandCol="1" outline="0" fieldPosition="0"/>
    </format>
    <format dxfId="31088">
      <pivotArea dataOnly="0" labelOnly="1" grandCol="1" outline="0" fieldPosition="0"/>
    </format>
    <format dxfId="31087">
      <pivotArea dataOnly="0" labelOnly="1" grandCol="1" outline="0" fieldPosition="0"/>
    </format>
    <format dxfId="31086">
      <pivotArea outline="0" collapsedLevelsAreSubtotals="1" fieldPosition="0"/>
    </format>
    <format dxfId="31085">
      <pivotArea dataOnly="0" labelOnly="1" grandRow="1" outline="0" fieldPosition="0"/>
    </format>
    <format dxfId="31084">
      <pivotArea outline="0" collapsedLevelsAreSubtotals="1" fieldPosition="0"/>
    </format>
    <format dxfId="31083">
      <pivotArea dataOnly="0" labelOnly="1" grandRow="1" outline="0" fieldPosition="0"/>
    </format>
    <format dxfId="31082">
      <pivotArea type="all" dataOnly="0" outline="0" fieldPosition="0"/>
    </format>
    <format dxfId="31081">
      <pivotArea dataOnly="0" labelOnly="1" outline="0" fieldPosition="0">
        <references count="1">
          <reference field="12" count="0"/>
        </references>
      </pivotArea>
    </format>
    <format dxfId="31080">
      <pivotArea dataOnly="0" labelOnly="1" outline="0" fieldPosition="0">
        <references count="1">
          <reference field="12" count="0"/>
        </references>
      </pivotArea>
    </format>
    <format dxfId="31079">
      <pivotArea type="all" dataOnly="0" outline="0" fieldPosition="0"/>
    </format>
    <format dxfId="31078">
      <pivotArea grandCol="1" outline="0" collapsedLevelsAreSubtotals="1" fieldPosition="0"/>
    </format>
    <format dxfId="31077">
      <pivotArea grandRow="1" grandCol="1" outline="0" collapsedLevelsAreSubtotals="1" fieldPosition="0"/>
    </format>
    <format dxfId="31076">
      <pivotArea dataOnly="0" labelOnly="1" grandRow="1" outline="0" fieldPosition="0"/>
    </format>
    <format dxfId="31075">
      <pivotArea dataOnly="0" labelOnly="1" grandRow="1" outline="0" fieldPosition="0"/>
    </format>
    <format dxfId="31074">
      <pivotArea dataOnly="0" labelOnly="1" grandRow="1" outline="0" fieldPosition="0"/>
    </format>
    <format dxfId="31073">
      <pivotArea dataOnly="0" labelOnly="1" grandRow="1" outline="0" fieldPosition="0"/>
    </format>
    <format dxfId="31072">
      <pivotArea dataOnly="0" labelOnly="1" grandRow="1" outline="0" fieldPosition="0"/>
    </format>
    <format dxfId="31071">
      <pivotArea dataOnly="0" labelOnly="1" grandRow="1" outline="0" fieldPosition="0"/>
    </format>
    <format dxfId="31070">
      <pivotArea dataOnly="0" labelOnly="1" grandRow="1" outline="0" fieldPosition="0"/>
    </format>
    <format dxfId="31069">
      <pivotArea dataOnly="0" labelOnly="1" grandRow="1" outline="0" fieldPosition="0"/>
    </format>
    <format dxfId="31068">
      <pivotArea dataOnly="0" labelOnly="1" grandCol="1" outline="0" fieldPosition="0"/>
    </format>
    <format dxfId="31067">
      <pivotArea dataOnly="0" labelOnly="1" grandCol="1" outline="0" fieldPosition="0"/>
    </format>
    <format dxfId="31066">
      <pivotArea dataOnly="0" labelOnly="1" outline="0" fieldPosition="0">
        <references count="1">
          <reference field="23" count="0"/>
        </references>
      </pivotArea>
    </format>
    <format dxfId="31065">
      <pivotArea dataOnly="0" labelOnly="1" grandCol="1" outline="0" fieldPosition="0"/>
    </format>
    <format dxfId="31064">
      <pivotArea dataOnly="0" labelOnly="1" outline="0" fieldPosition="0">
        <references count="1">
          <reference field="23" count="0"/>
        </references>
      </pivotArea>
    </format>
    <format dxfId="31063">
      <pivotArea dataOnly="0" labelOnly="1" grandCol="1" outline="0" fieldPosition="0"/>
    </format>
    <format dxfId="31062">
      <pivotArea field="23" grandRow="1" outline="0" axis="axisCol" fieldPosition="0">
        <references count="1">
          <reference field="23" count="0" selected="0"/>
        </references>
      </pivotArea>
    </format>
    <format dxfId="31061">
      <pivotArea grandCol="1" outline="0" collapsedLevelsAreSubtotals="1" fieldPosition="0"/>
    </format>
    <format dxfId="31060">
      <pivotArea dataOnly="0" labelOnly="1" outline="0" fieldPosition="0">
        <references count="1">
          <reference field="23" count="0"/>
        </references>
      </pivotArea>
    </format>
    <format dxfId="31059">
      <pivotArea dataOnly="0" labelOnly="1" grandCol="1" outline="0" fieldPosition="0"/>
    </format>
    <format dxfId="31058">
      <pivotArea dataOnly="0" labelOnly="1" outline="0" fieldPosition="0">
        <references count="1">
          <reference field="23" count="0"/>
        </references>
      </pivotArea>
    </format>
    <format dxfId="31057">
      <pivotArea dataOnly="0" labelOnly="1" grandCol="1" outline="0" fieldPosition="0"/>
    </format>
    <format dxfId="31056">
      <pivotArea dataOnly="0" labelOnly="1" outline="0" fieldPosition="0">
        <references count="1">
          <reference field="23" count="0"/>
        </references>
      </pivotArea>
    </format>
    <format dxfId="31055">
      <pivotArea dataOnly="0" labelOnly="1" grandCol="1" outline="0" fieldPosition="0"/>
    </format>
    <format dxfId="31054">
      <pivotArea dataOnly="0" labelOnly="1" outline="0" fieldPosition="0">
        <references count="1">
          <reference field="23" count="0"/>
        </references>
      </pivotArea>
    </format>
    <format dxfId="31053">
      <pivotArea dataOnly="0" labelOnly="1" grandCol="1" outline="0" fieldPosition="0"/>
    </format>
    <format dxfId="31052">
      <pivotArea outline="0" collapsedLevelsAreSubtotals="1" fieldPosition="0"/>
    </format>
    <format dxfId="31051">
      <pivotArea dataOnly="0" labelOnly="1" grandRow="1" outline="0" fieldPosition="0"/>
    </format>
    <format dxfId="31050">
      <pivotArea dataOnly="0" labelOnly="1" outline="0" fieldPosition="0">
        <references count="1">
          <reference field="23" count="0"/>
        </references>
      </pivotArea>
    </format>
    <format dxfId="31049">
      <pivotArea dataOnly="0" labelOnly="1" grandCol="1" outline="0" fieldPosition="0"/>
    </format>
    <format dxfId="31048">
      <pivotArea outline="0" collapsedLevelsAreSubtotals="1" fieldPosition="0"/>
    </format>
    <format dxfId="31047">
      <pivotArea dataOnly="0" labelOnly="1" grandRow="1" outline="0" fieldPosition="0"/>
    </format>
    <format dxfId="31046">
      <pivotArea dataOnly="0" labelOnly="1" outline="0" fieldPosition="0">
        <references count="1">
          <reference field="23" count="0"/>
        </references>
      </pivotArea>
    </format>
    <format dxfId="31045">
      <pivotArea dataOnly="0" labelOnly="1" grandCol="1" outline="0" fieldPosition="0"/>
    </format>
    <format dxfId="31044">
      <pivotArea outline="0" collapsedLevelsAreSubtotals="1" fieldPosition="0"/>
    </format>
    <format dxfId="31043">
      <pivotArea dataOnly="0" labelOnly="1" grandRow="1" outline="0" fieldPosition="0"/>
    </format>
    <format dxfId="31042">
      <pivotArea dataOnly="0" labelOnly="1" outline="0" fieldPosition="0">
        <references count="1">
          <reference field="23" count="0"/>
        </references>
      </pivotArea>
    </format>
    <format dxfId="31041">
      <pivotArea dataOnly="0" labelOnly="1" grandCol="1" outline="0" fieldPosition="0"/>
    </format>
    <format dxfId="31040">
      <pivotArea outline="0" collapsedLevelsAreSubtotals="1" fieldPosition="0"/>
    </format>
    <format dxfId="31039">
      <pivotArea dataOnly="0" labelOnly="1" outline="0" fieldPosition="0">
        <references count="1">
          <reference field="23" count="0"/>
        </references>
      </pivotArea>
    </format>
    <format dxfId="31038">
      <pivotArea dataOnly="0" labelOnly="1" grandCol="1" outline="0" fieldPosition="0"/>
    </format>
    <format dxfId="31037">
      <pivotArea dataOnly="0" labelOnly="1" grandRow="1" outline="0" fieldPosition="0"/>
    </format>
    <format dxfId="31036">
      <pivotArea outline="0" collapsedLevelsAreSubtotals="1" fieldPosition="0"/>
    </format>
    <format dxfId="31035">
      <pivotArea dataOnly="0" labelOnly="1" grandRow="1" outline="0" fieldPosition="0"/>
    </format>
    <format dxfId="31034">
      <pivotArea dataOnly="0" labelOnly="1" outline="0" fieldPosition="0">
        <references count="1">
          <reference field="23" count="0"/>
        </references>
      </pivotArea>
    </format>
    <format dxfId="31033">
      <pivotArea dataOnly="0" labelOnly="1" grandCol="1" outline="0" fieldPosition="0"/>
    </format>
    <format dxfId="31032">
      <pivotArea dataOnly="0" labelOnly="1" outline="0" fieldPosition="0">
        <references count="1">
          <reference field="23" count="0"/>
        </references>
      </pivotArea>
    </format>
    <format dxfId="31031">
      <pivotArea dataOnly="0" labelOnly="1" grandCol="1" outline="0" fieldPosition="0"/>
    </format>
    <format dxfId="31030">
      <pivotArea dataOnly="0" labelOnly="1" grandRow="1" outline="0" fieldPosition="0"/>
    </format>
    <format dxfId="31029">
      <pivotArea outline="0" collapsedLevelsAreSubtotals="1" fieldPosition="0"/>
    </format>
    <format dxfId="31028">
      <pivotArea dataOnly="0" labelOnly="1" grandRow="1" outline="0" fieldPosition="0"/>
    </format>
    <format dxfId="31027">
      <pivotArea dataOnly="0" labelOnly="1" outline="0" fieldPosition="0">
        <references count="1">
          <reference field="23" count="0"/>
        </references>
      </pivotArea>
    </format>
    <format dxfId="31026">
      <pivotArea dataOnly="0" labelOnly="1" grandCol="1" outline="0" fieldPosition="0"/>
    </format>
    <format dxfId="31025">
      <pivotArea dataOnly="0" labelOnly="1" grandRow="1" outline="0" fieldPosition="0"/>
    </format>
    <format dxfId="31024">
      <pivotArea type="origin" dataOnly="0" labelOnly="1" outline="0" fieldPosition="0"/>
    </format>
    <format dxfId="31023">
      <pivotArea dataOnly="0" labelOnly="1" grandRow="1" outline="0" fieldPosition="0"/>
    </format>
    <format dxfId="31022">
      <pivotArea type="origin" dataOnly="0" labelOnly="1" outline="0" fieldPosition="0"/>
    </format>
    <format dxfId="31021">
      <pivotArea dataOnly="0" labelOnly="1" grandRow="1" outline="0" fieldPosition="0"/>
    </format>
    <format dxfId="31020">
      <pivotArea type="origin" dataOnly="0" labelOnly="1" outline="0" fieldPosition="0"/>
    </format>
    <format dxfId="31019">
      <pivotArea dataOnly="0" labelOnly="1" grandRow="1" outline="0" fieldPosition="0"/>
    </format>
    <format dxfId="31018">
      <pivotArea type="origin" dataOnly="0" labelOnly="1" outline="0" fieldPosition="0"/>
    </format>
    <format dxfId="31017">
      <pivotArea dataOnly="0" labelOnly="1" grandRow="1" outline="0" fieldPosition="0"/>
    </format>
    <format dxfId="31016">
      <pivotArea outline="0" collapsedLevelsAreSubtotals="1" fieldPosition="0"/>
    </format>
    <format dxfId="31015">
      <pivotArea dataOnly="0" labelOnly="1" grandRow="1" outline="0" fieldPosition="0"/>
    </format>
    <format dxfId="31014">
      <pivotArea dataOnly="0" labelOnly="1" outline="0" fieldPosition="0">
        <references count="1">
          <reference field="23" count="0"/>
        </references>
      </pivotArea>
    </format>
    <format dxfId="31013">
      <pivotArea dataOnly="0" labelOnly="1" grandCol="1" outline="0" fieldPosition="0"/>
    </format>
    <format dxfId="31012">
      <pivotArea outline="0" collapsedLevelsAreSubtotals="1" fieldPosition="0"/>
    </format>
    <format dxfId="31011">
      <pivotArea dataOnly="0" labelOnly="1" grandRow="1" outline="0" fieldPosition="0"/>
    </format>
    <format dxfId="31010">
      <pivotArea dataOnly="0" labelOnly="1" outline="0" fieldPosition="0">
        <references count="1">
          <reference field="23" count="0"/>
        </references>
      </pivotArea>
    </format>
    <format dxfId="31009">
      <pivotArea dataOnly="0" labelOnly="1" grandCol="1" outline="0" fieldPosition="0"/>
    </format>
    <format dxfId="31008">
      <pivotArea outline="0" collapsedLevelsAreSubtotals="1" fieldPosition="0"/>
    </format>
    <format dxfId="31007">
      <pivotArea dataOnly="0" labelOnly="1" grandRow="1" outline="0" fieldPosition="0"/>
    </format>
    <format dxfId="31006">
      <pivotArea dataOnly="0" labelOnly="1" outline="0" fieldPosition="0">
        <references count="1">
          <reference field="23" count="0"/>
        </references>
      </pivotArea>
    </format>
    <format dxfId="31005">
      <pivotArea dataOnly="0" labelOnly="1" grandCol="1" outline="0" fieldPosition="0"/>
    </format>
    <format dxfId="31004">
      <pivotArea dataOnly="0" labelOnly="1" outline="0" fieldPosition="0">
        <references count="1">
          <reference field="23" count="0"/>
        </references>
      </pivotArea>
    </format>
    <format dxfId="31003">
      <pivotArea dataOnly="0" labelOnly="1" grandCol="1" outline="0" fieldPosition="0"/>
    </format>
    <format dxfId="31002">
      <pivotArea outline="0" collapsedLevelsAreSubtotals="1" fieldPosition="0"/>
    </format>
    <format dxfId="31001">
      <pivotArea dataOnly="0" labelOnly="1" grandRow="1" outline="0" fieldPosition="0"/>
    </format>
    <format dxfId="31000">
      <pivotArea dataOnly="0" labelOnly="1" outline="0" fieldPosition="0">
        <references count="1">
          <reference field="23" count="0"/>
        </references>
      </pivotArea>
    </format>
    <format dxfId="30999">
      <pivotArea dataOnly="0" labelOnly="1" grandCol="1" outline="0" fieldPosition="0"/>
    </format>
    <format dxfId="30998">
      <pivotArea outline="0" collapsedLevelsAreSubtotals="1" fieldPosition="0"/>
    </format>
    <format dxfId="30997">
      <pivotArea dataOnly="0" labelOnly="1" grandRow="1" outline="0" fieldPosition="0"/>
    </format>
    <format dxfId="30996">
      <pivotArea dataOnly="0" labelOnly="1" outline="0" fieldPosition="0">
        <references count="1">
          <reference field="23" count="0"/>
        </references>
      </pivotArea>
    </format>
    <format dxfId="30995">
      <pivotArea dataOnly="0" labelOnly="1" grandCol="1" outline="0" fieldPosition="0"/>
    </format>
    <format dxfId="30994">
      <pivotArea dataOnly="0" labelOnly="1" outline="0" fieldPosition="0">
        <references count="1">
          <reference field="23" count="0"/>
        </references>
      </pivotArea>
    </format>
    <format dxfId="30993">
      <pivotArea dataOnly="0" labelOnly="1" grandCol="1" outline="0" fieldPosition="0"/>
    </format>
    <format dxfId="30992">
      <pivotArea type="all" dataOnly="0" outline="0" fieldPosition="0"/>
    </format>
    <format dxfId="30991">
      <pivotArea outline="0" collapsedLevelsAreSubtotals="1" fieldPosition="0"/>
    </format>
    <format dxfId="30990">
      <pivotArea type="origin" dataOnly="0" labelOnly="1" outline="0" fieldPosition="0"/>
    </format>
    <format dxfId="30989">
      <pivotArea field="23" type="button" dataOnly="0" labelOnly="1" outline="0" axis="axisCol" fieldPosition="0"/>
    </format>
    <format dxfId="30988">
      <pivotArea type="topRight" dataOnly="0" labelOnly="1" outline="0" fieldPosition="0"/>
    </format>
    <format dxfId="30987">
      <pivotArea dataOnly="0" labelOnly="1" grandRow="1" outline="0" fieldPosition="0"/>
    </format>
    <format dxfId="30986">
      <pivotArea dataOnly="0" labelOnly="1" outline="0" fieldPosition="0">
        <references count="1">
          <reference field="23" count="0"/>
        </references>
      </pivotArea>
    </format>
    <format dxfId="30985">
      <pivotArea dataOnly="0" labelOnly="1" grandCol="1" outline="0" fieldPosition="0"/>
    </format>
    <format dxfId="30984">
      <pivotArea type="all" dataOnly="0" outline="0" fieldPosition="0"/>
    </format>
    <format dxfId="30983">
      <pivotArea outline="0" collapsedLevelsAreSubtotals="1" fieldPosition="0"/>
    </format>
    <format dxfId="30982">
      <pivotArea type="origin" dataOnly="0" labelOnly="1" outline="0" fieldPosition="0"/>
    </format>
    <format dxfId="30981">
      <pivotArea field="23" type="button" dataOnly="0" labelOnly="1" outline="0" axis="axisCol" fieldPosition="0"/>
    </format>
    <format dxfId="30980">
      <pivotArea type="topRight" dataOnly="0" labelOnly="1" outline="0" fieldPosition="0"/>
    </format>
    <format dxfId="30979">
      <pivotArea dataOnly="0" labelOnly="1" grandRow="1" outline="0" fieldPosition="0"/>
    </format>
    <format dxfId="30978">
      <pivotArea dataOnly="0" labelOnly="1" outline="0" fieldPosition="0">
        <references count="1">
          <reference field="23" count="0"/>
        </references>
      </pivotArea>
    </format>
    <format dxfId="30977">
      <pivotArea dataOnly="0" labelOnly="1" grandCol="1" outline="0" fieldPosition="0"/>
    </format>
    <format dxfId="30976">
      <pivotArea field="23" type="button" dataOnly="0" labelOnly="1" outline="0" axis="axisCol" fieldPosition="0"/>
    </format>
    <format dxfId="30975">
      <pivotArea type="topRight" dataOnly="0" labelOnly="1" outline="0" fieldPosition="0"/>
    </format>
    <format dxfId="30974">
      <pivotArea outline="0" collapsedLevelsAreSubtotals="1" fieldPosition="0"/>
    </format>
    <format dxfId="30973">
      <pivotArea dataOnly="0" labelOnly="1" outline="0" fieldPosition="0">
        <references count="1">
          <reference field="15" count="0"/>
        </references>
      </pivotArea>
    </format>
    <format dxfId="30972">
      <pivotArea grandRow="1" outline="0" collapsedLevelsAreSubtotals="1" fieldPosition="0"/>
    </format>
    <format dxfId="30971">
      <pivotArea dataOnly="0" labelOnly="1" grandRow="1" outline="0" fieldPosition="0"/>
    </format>
    <format dxfId="30970">
      <pivotArea field="15" type="button" dataOnly="0" labelOnly="1" outline="0" axis="axisRow" fieldPosition="0"/>
    </format>
    <format dxfId="30969">
      <pivotArea dataOnly="0" labelOnly="1" outline="0" fieldPosition="0">
        <references count="1">
          <reference field="23" count="0"/>
        </references>
      </pivotArea>
    </format>
    <format dxfId="30968">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5303">
      <pivotArea dataOnly="0" labelOnly="1" outline="0" fieldPosition="0">
        <references count="1">
          <reference field="13" count="0"/>
        </references>
      </pivotArea>
    </format>
    <format dxfId="35302">
      <pivotArea dataOnly="0" labelOnly="1" grandCol="1" outline="0" fieldPosition="0"/>
    </format>
    <format dxfId="35301">
      <pivotArea dataOnly="0" labelOnly="1" outline="0" fieldPosition="0">
        <references count="1">
          <reference field="13" count="0"/>
        </references>
      </pivotArea>
    </format>
    <format dxfId="35300">
      <pivotArea dataOnly="0" labelOnly="1" grandCol="1" outline="0" fieldPosition="0"/>
    </format>
    <format dxfId="35299">
      <pivotArea dataOnly="0" labelOnly="1" outline="0" fieldPosition="0">
        <references count="1">
          <reference field="13" count="0"/>
        </references>
      </pivotArea>
    </format>
    <format dxfId="35298">
      <pivotArea dataOnly="0" labelOnly="1" grandCol="1" outline="0" fieldPosition="0"/>
    </format>
    <format dxfId="35297">
      <pivotArea outline="0" collapsedLevelsAreSubtotals="1" fieldPosition="0"/>
    </format>
    <format dxfId="35296">
      <pivotArea dataOnly="0" labelOnly="1" grandRow="1" outline="0" fieldPosition="0"/>
    </format>
    <format dxfId="35295">
      <pivotArea outline="0" collapsedLevelsAreSubtotals="1" fieldPosition="0"/>
    </format>
    <format dxfId="35294">
      <pivotArea dataOnly="0" labelOnly="1" grandRow="1" outline="0" fieldPosition="0"/>
    </format>
    <format dxfId="35293">
      <pivotArea type="all" dataOnly="0" outline="0" fieldPosition="0"/>
    </format>
    <format dxfId="35292">
      <pivotArea dataOnly="0" labelOnly="1" outline="0" fieldPosition="0">
        <references count="1">
          <reference field="12" count="0"/>
        </references>
      </pivotArea>
    </format>
    <format dxfId="35291">
      <pivotArea dataOnly="0" labelOnly="1" outline="0" fieldPosition="0">
        <references count="1">
          <reference field="12" count="0"/>
        </references>
      </pivotArea>
    </format>
    <format dxfId="35290">
      <pivotArea type="all" dataOnly="0" outline="0" fieldPosition="0"/>
    </format>
    <format dxfId="35289">
      <pivotArea grandCol="1" outline="0" collapsedLevelsAreSubtotals="1" fieldPosition="0"/>
    </format>
    <format dxfId="35288">
      <pivotArea grandRow="1" grandCol="1" outline="0" collapsedLevelsAreSubtotals="1" fieldPosition="0"/>
    </format>
    <format dxfId="35287">
      <pivotArea dataOnly="0" labelOnly="1" grandRow="1" outline="0" fieldPosition="0"/>
    </format>
    <format dxfId="35286">
      <pivotArea dataOnly="0" labelOnly="1" grandRow="1" outline="0" fieldPosition="0"/>
    </format>
    <format dxfId="35285">
      <pivotArea field="13" grandRow="1" outline="0" collapsedLevelsAreSubtotals="1" axis="axisCol" fieldPosition="0">
        <references count="1">
          <reference field="13" count="1" selected="0">
            <x v="1"/>
          </reference>
        </references>
      </pivotArea>
    </format>
    <format dxfId="35284">
      <pivotArea dataOnly="0" labelOnly="1" grandRow="1" outline="0" fieldPosition="0"/>
    </format>
    <format dxfId="35283">
      <pivotArea dataOnly="0" labelOnly="1" grandRow="1" outline="0" fieldPosition="0"/>
    </format>
    <format dxfId="35282">
      <pivotArea dataOnly="0" labelOnly="1" grandRow="1" outline="0" fieldPosition="0"/>
    </format>
    <format dxfId="35281">
      <pivotArea dataOnly="0" labelOnly="1" grandRow="1" outline="0" fieldPosition="0"/>
    </format>
    <format dxfId="35280">
      <pivotArea dataOnly="0" labelOnly="1" grandRow="1" outline="0" fieldPosition="0"/>
    </format>
    <format dxfId="35279">
      <pivotArea dataOnly="0" labelOnly="1" grandRow="1" outline="0" fieldPosition="0"/>
    </format>
    <format dxfId="35278">
      <pivotArea outline="0" collapsedLevelsAreSubtotals="1" fieldPosition="0"/>
    </format>
    <format dxfId="35277">
      <pivotArea grandRow="1" outline="0" collapsedLevelsAreSubtotals="1" fieldPosition="0"/>
    </format>
    <format dxfId="35276">
      <pivotArea outline="0" collapsedLevelsAreSubtotals="1" fieldPosition="0"/>
    </format>
    <format dxfId="35275">
      <pivotArea outline="0" collapsedLevelsAreSubtotals="1" fieldPosition="0"/>
    </format>
    <format dxfId="35274">
      <pivotArea grandRow="1" grandCol="1" outline="0" collapsedLevelsAreSubtotals="1" fieldPosition="0"/>
    </format>
    <format dxfId="35273">
      <pivotArea dataOnly="0" labelOnly="1" outline="0" fieldPosition="0">
        <references count="1">
          <reference field="13" count="0"/>
        </references>
      </pivotArea>
    </format>
    <format dxfId="35272">
      <pivotArea dataOnly="0" labelOnly="1" grandCol="1" outline="0" fieldPosition="0"/>
    </format>
    <format dxfId="35271">
      <pivotArea dataOnly="0" labelOnly="1" outline="0" fieldPosition="0">
        <references count="1">
          <reference field="13" count="0"/>
        </references>
      </pivotArea>
    </format>
    <format dxfId="35270">
      <pivotArea dataOnly="0" labelOnly="1" grandCol="1" outline="0" fieldPosition="0"/>
    </format>
    <format dxfId="35269">
      <pivotArea dataOnly="0" labelOnly="1" outline="0" fieldPosition="0">
        <references count="1">
          <reference field="13" count="0"/>
        </references>
      </pivotArea>
    </format>
    <format dxfId="35268">
      <pivotArea dataOnly="0" labelOnly="1" grandCol="1" outline="0" fieldPosition="0"/>
    </format>
    <format dxfId="35267">
      <pivotArea outline="0" collapsedLevelsAreSubtotals="1" fieldPosition="0"/>
    </format>
    <format dxfId="35266">
      <pivotArea dataOnly="0" labelOnly="1" grandRow="1" outline="0" fieldPosition="0"/>
    </format>
    <format dxfId="35265">
      <pivotArea dataOnly="0" labelOnly="1" outline="0" fieldPosition="0">
        <references count="1">
          <reference field="13" count="0"/>
        </references>
      </pivotArea>
    </format>
    <format dxfId="35264">
      <pivotArea dataOnly="0" labelOnly="1" grandCol="1" outline="0" fieldPosition="0"/>
    </format>
    <format dxfId="35263">
      <pivotArea dataOnly="0" labelOnly="1" grandRow="1" outline="0" fieldPosition="0"/>
    </format>
    <format dxfId="35262">
      <pivotArea grandRow="1" outline="0" collapsedLevelsAreSubtotals="1" fieldPosition="0"/>
    </format>
    <format dxfId="35261">
      <pivotArea dataOnly="0" labelOnly="1" grandRow="1" outline="0" fieldPosition="0"/>
    </format>
    <format dxfId="35260">
      <pivotArea type="all" dataOnly="0" outline="0" fieldPosition="0"/>
    </format>
    <format dxfId="35259">
      <pivotArea outline="0" collapsedLevelsAreSubtotals="1" fieldPosition="0"/>
    </format>
    <format dxfId="35258">
      <pivotArea dataOnly="0" labelOnly="1" grandRow="1" outline="0" fieldPosition="0"/>
    </format>
    <format dxfId="35257">
      <pivotArea dataOnly="0" labelOnly="1" outline="0" fieldPosition="0">
        <references count="1">
          <reference field="13" count="0"/>
        </references>
      </pivotArea>
    </format>
    <format dxfId="35256">
      <pivotArea dataOnly="0" labelOnly="1" grandCol="1" outline="0" fieldPosition="0"/>
    </format>
    <format dxfId="35255">
      <pivotArea dataOnly="0" labelOnly="1" grandRow="1" outline="0" fieldPosition="0"/>
    </format>
    <format dxfId="35254">
      <pivotArea dataOnly="0" labelOnly="1" outline="0" fieldPosition="0">
        <references count="1">
          <reference field="13" count="0"/>
        </references>
      </pivotArea>
    </format>
    <format dxfId="35253">
      <pivotArea dataOnly="0" labelOnly="1" grandCol="1" outline="0" fieldPosition="0"/>
    </format>
    <format dxfId="35252">
      <pivotArea dataOnly="0" labelOnly="1" grandRow="1" outline="0" fieldPosition="0"/>
    </format>
    <format dxfId="35251">
      <pivotArea dataOnly="0" labelOnly="1" outline="0" fieldPosition="0">
        <references count="1">
          <reference field="13" count="0"/>
        </references>
      </pivotArea>
    </format>
    <format dxfId="35250">
      <pivotArea dataOnly="0" labelOnly="1" grandCol="1" outline="0" fieldPosition="0"/>
    </format>
    <format dxfId="35249">
      <pivotArea dataOnly="0" labelOnly="1" grandRow="1" outline="0" fieldPosition="0"/>
    </format>
    <format dxfId="35248">
      <pivotArea dataOnly="0" labelOnly="1" outline="0" fieldPosition="0">
        <references count="1">
          <reference field="13" count="0"/>
        </references>
      </pivotArea>
    </format>
    <format dxfId="35247">
      <pivotArea dataOnly="0" labelOnly="1" grandCol="1" outline="0" fieldPosition="0"/>
    </format>
    <format dxfId="35246">
      <pivotArea dataOnly="0" labelOnly="1" outline="0" fieldPosition="0">
        <references count="1">
          <reference field="13" count="0"/>
        </references>
      </pivotArea>
    </format>
    <format dxfId="35245">
      <pivotArea dataOnly="0" labelOnly="1" grandCol="1" outline="0" fieldPosition="0"/>
    </format>
    <format dxfId="35244">
      <pivotArea dataOnly="0" labelOnly="1" grandRow="1" outline="0" fieldPosition="0"/>
    </format>
    <format dxfId="35243">
      <pivotArea grandRow="1" outline="0" collapsedLevelsAreSubtotals="1" fieldPosition="0"/>
    </format>
    <format dxfId="35242">
      <pivotArea dataOnly="0" labelOnly="1" grandRow="1" outline="0" fieldPosition="0"/>
    </format>
    <format dxfId="35241">
      <pivotArea dataOnly="0" labelOnly="1" outline="0" fieldPosition="0">
        <references count="1">
          <reference field="13" count="0"/>
        </references>
      </pivotArea>
    </format>
    <format dxfId="35240">
      <pivotArea dataOnly="0" labelOnly="1" grandCol="1" outline="0" fieldPosition="0"/>
    </format>
    <format dxfId="35239">
      <pivotArea dataOnly="0" labelOnly="1" outline="0" fieldPosition="0">
        <references count="1">
          <reference field="13" count="0"/>
        </references>
      </pivotArea>
    </format>
    <format dxfId="35238">
      <pivotArea dataOnly="0" labelOnly="1" grandCol="1" outline="0" fieldPosition="0"/>
    </format>
    <format dxfId="35237">
      <pivotArea dataOnly="0" labelOnly="1" outline="0" fieldPosition="0">
        <references count="1">
          <reference field="13" count="0"/>
        </references>
      </pivotArea>
    </format>
    <format dxfId="35236">
      <pivotArea dataOnly="0" labelOnly="1" grandCol="1" outline="0" fieldPosition="0"/>
    </format>
    <format dxfId="35235">
      <pivotArea dataOnly="0" labelOnly="1" outline="0" fieldPosition="0">
        <references count="1">
          <reference field="13" count="0"/>
        </references>
      </pivotArea>
    </format>
    <format dxfId="35234">
      <pivotArea dataOnly="0" labelOnly="1" grandCol="1" outline="0" fieldPosition="0"/>
    </format>
    <format dxfId="35233">
      <pivotArea dataOnly="0" labelOnly="1" outline="0" fieldPosition="0">
        <references count="1">
          <reference field="13" count="0"/>
        </references>
      </pivotArea>
    </format>
    <format dxfId="35232">
      <pivotArea dataOnly="0" labelOnly="1" grandCol="1" outline="0" fieldPosition="0"/>
    </format>
    <format dxfId="35231">
      <pivotArea dataOnly="0" labelOnly="1" grandRow="1" outline="0" fieldPosition="0"/>
    </format>
    <format dxfId="35230">
      <pivotArea dataOnly="0" labelOnly="1" outline="0" fieldPosition="0">
        <references count="1">
          <reference field="13" count="0"/>
        </references>
      </pivotArea>
    </format>
    <format dxfId="35229">
      <pivotArea dataOnly="0" labelOnly="1" grandCol="1" outline="0" fieldPosition="0"/>
    </format>
    <format dxfId="35228">
      <pivotArea dataOnly="0" labelOnly="1" outline="0" fieldPosition="0">
        <references count="1">
          <reference field="13" count="0"/>
        </references>
      </pivotArea>
    </format>
    <format dxfId="35227">
      <pivotArea dataOnly="0" labelOnly="1" grandCol="1" outline="0" fieldPosition="0"/>
    </format>
    <format dxfId="35226">
      <pivotArea grandRow="1" outline="0" collapsedLevelsAreSubtotals="1" fieldPosition="0"/>
    </format>
    <format dxfId="35225">
      <pivotArea dataOnly="0" labelOnly="1" grandRow="1" outline="0" fieldPosition="0"/>
    </format>
    <format dxfId="35224">
      <pivotArea dataOnly="0" labelOnly="1" grandRow="1" outline="0" fieldPosition="0"/>
    </format>
    <format dxfId="35223">
      <pivotArea type="origin" dataOnly="0" labelOnly="1" outline="0" fieldPosition="0"/>
    </format>
    <format dxfId="35222">
      <pivotArea dataOnly="0" labelOnly="1" grandRow="1" outline="0" fieldPosition="0"/>
    </format>
    <format dxfId="35221">
      <pivotArea type="origin" dataOnly="0" labelOnly="1" outline="0" fieldPosition="0"/>
    </format>
    <format dxfId="35220">
      <pivotArea dataOnly="0" labelOnly="1" grandRow="1" outline="0" fieldPosition="0"/>
    </format>
    <format dxfId="35219">
      <pivotArea type="origin" dataOnly="0" labelOnly="1" outline="0" fieldPosition="0"/>
    </format>
    <format dxfId="35218">
      <pivotArea dataOnly="0" labelOnly="1" grandRow="1" outline="0" fieldPosition="0"/>
    </format>
    <format dxfId="35217">
      <pivotArea type="origin" dataOnly="0" labelOnly="1" outline="0" fieldPosition="0"/>
    </format>
    <format dxfId="35216">
      <pivotArea dataOnly="0" labelOnly="1" grandRow="1" outline="0" fieldPosition="0"/>
    </format>
    <format dxfId="35215">
      <pivotArea dataOnly="0" labelOnly="1" grandRow="1" outline="0" fieldPosition="0"/>
    </format>
    <format dxfId="35214">
      <pivotArea grandRow="1" outline="0" collapsedLevelsAreSubtotals="1" fieldPosition="0"/>
    </format>
    <format dxfId="35213">
      <pivotArea grandRow="1" outline="0" collapsedLevelsAreSubtotals="1" fieldPosition="0"/>
    </format>
    <format dxfId="35212">
      <pivotArea grandRow="1" outline="0" collapsedLevelsAreSubtotals="1" fieldPosition="0"/>
    </format>
    <format dxfId="35211">
      <pivotArea grandRow="1" outline="0" collapsedLevelsAreSubtotals="1" fieldPosition="0"/>
    </format>
    <format dxfId="35210">
      <pivotArea dataOnly="0" labelOnly="1" outline="0" fieldPosition="0">
        <references count="1">
          <reference field="13" count="0"/>
        </references>
      </pivotArea>
    </format>
    <format dxfId="35209">
      <pivotArea dataOnly="0" labelOnly="1" grandCol="1" outline="0" fieldPosition="0"/>
    </format>
    <format dxfId="35208">
      <pivotArea dataOnly="0" labelOnly="1" outline="0" fieldPosition="0">
        <references count="1">
          <reference field="13" count="0"/>
        </references>
      </pivotArea>
    </format>
    <format dxfId="35207">
      <pivotArea dataOnly="0" labelOnly="1" grandCol="1" outline="0" fieldPosition="0"/>
    </format>
    <format dxfId="35206">
      <pivotArea dataOnly="0" labelOnly="1" outline="0" fieldPosition="0">
        <references count="1">
          <reference field="13" count="0"/>
        </references>
      </pivotArea>
    </format>
    <format dxfId="35205">
      <pivotArea dataOnly="0" labelOnly="1" grandCol="1" outline="0" fieldPosition="0"/>
    </format>
    <format dxfId="35204">
      <pivotArea dataOnly="0" labelOnly="1" outline="0" fieldPosition="0">
        <references count="1">
          <reference field="13" count="0"/>
        </references>
      </pivotArea>
    </format>
    <format dxfId="35203">
      <pivotArea dataOnly="0" labelOnly="1" grandCol="1" outline="0" fieldPosition="0"/>
    </format>
    <format dxfId="35202">
      <pivotArea dataOnly="0" labelOnly="1" outline="0" fieldPosition="0">
        <references count="1">
          <reference field="13" count="0"/>
        </references>
      </pivotArea>
    </format>
    <format dxfId="35201">
      <pivotArea dataOnly="0" labelOnly="1" grandCol="1" outline="0" fieldPosition="0"/>
    </format>
    <format dxfId="35200">
      <pivotArea dataOnly="0" labelOnly="1" outline="0" fieldPosition="0">
        <references count="1">
          <reference field="13" count="0"/>
        </references>
      </pivotArea>
    </format>
    <format dxfId="35199">
      <pivotArea dataOnly="0" labelOnly="1" grandCol="1" outline="0" fieldPosition="0"/>
    </format>
    <format dxfId="35198">
      <pivotArea grandRow="1" outline="0" collapsedLevelsAreSubtotals="1" fieldPosition="0"/>
    </format>
    <format dxfId="35197">
      <pivotArea grandRow="1" outline="0" collapsedLevelsAreSubtotals="1" fieldPosition="0"/>
    </format>
    <format dxfId="35196">
      <pivotArea dataOnly="0" labelOnly="1" outline="0" fieldPosition="0">
        <references count="1">
          <reference field="13" count="0"/>
        </references>
      </pivotArea>
    </format>
    <format dxfId="35195">
      <pivotArea dataOnly="0" labelOnly="1" grandCol="1" outline="0" fieldPosition="0"/>
    </format>
    <format dxfId="35194">
      <pivotArea dataOnly="0" labelOnly="1" outline="0" fieldPosition="0">
        <references count="1">
          <reference field="13" count="0"/>
        </references>
      </pivotArea>
    </format>
    <format dxfId="35193">
      <pivotArea dataOnly="0" labelOnly="1" grandCol="1" outline="0" fieldPosition="0"/>
    </format>
    <format dxfId="35192">
      <pivotArea dataOnly="0" labelOnly="1" outline="0" fieldPosition="0">
        <references count="1">
          <reference field="13" count="0"/>
        </references>
      </pivotArea>
    </format>
    <format dxfId="35191">
      <pivotArea dataOnly="0" labelOnly="1" grandCol="1" outline="0" fieldPosition="0"/>
    </format>
    <format dxfId="35190">
      <pivotArea dataOnly="0" labelOnly="1" outline="0" fieldPosition="0">
        <references count="1">
          <reference field="13" count="0"/>
        </references>
      </pivotArea>
    </format>
    <format dxfId="35189">
      <pivotArea dataOnly="0" labelOnly="1" grandCol="1" outline="0" fieldPosition="0"/>
    </format>
    <format dxfId="35188">
      <pivotArea dataOnly="0" labelOnly="1" outline="0" fieldPosition="0">
        <references count="1">
          <reference field="13" count="0"/>
        </references>
      </pivotArea>
    </format>
    <format dxfId="35187">
      <pivotArea dataOnly="0" labelOnly="1" grandCol="1" outline="0" fieldPosition="0"/>
    </format>
    <format dxfId="35186">
      <pivotArea grandRow="1" outline="0" collapsedLevelsAreSubtotals="1" fieldPosition="0"/>
    </format>
    <format dxfId="35185">
      <pivotArea dataOnly="0" labelOnly="1" outline="0" fieldPosition="0">
        <references count="1">
          <reference field="13" count="0"/>
        </references>
      </pivotArea>
    </format>
    <format dxfId="35184">
      <pivotArea dataOnly="0" labelOnly="1" grandCol="1" outline="0" fieldPosition="0"/>
    </format>
    <format dxfId="35183">
      <pivotArea dataOnly="0" labelOnly="1" outline="0" fieldPosition="0">
        <references count="1">
          <reference field="13" count="0"/>
        </references>
      </pivotArea>
    </format>
    <format dxfId="35182">
      <pivotArea dataOnly="0" labelOnly="1" grandCol="1" outline="0" fieldPosition="0"/>
    </format>
    <format dxfId="35181">
      <pivotArea dataOnly="0" labelOnly="1" outline="0" fieldPosition="0">
        <references count="1">
          <reference field="13" count="0"/>
        </references>
      </pivotArea>
    </format>
    <format dxfId="35180">
      <pivotArea dataOnly="0" labelOnly="1" grandCol="1" outline="0" fieldPosition="0"/>
    </format>
    <format dxfId="35179">
      <pivotArea dataOnly="0" labelOnly="1" outline="0" fieldPosition="0">
        <references count="1">
          <reference field="13" count="0"/>
        </references>
      </pivotArea>
    </format>
    <format dxfId="35178">
      <pivotArea dataOnly="0" labelOnly="1" grandCol="1" outline="0" fieldPosition="0"/>
    </format>
    <format dxfId="35177">
      <pivotArea dataOnly="0" labelOnly="1" outline="0" fieldPosition="0">
        <references count="1">
          <reference field="13" count="0"/>
        </references>
      </pivotArea>
    </format>
    <format dxfId="35176">
      <pivotArea dataOnly="0" labelOnly="1" grandCol="1" outline="0" fieldPosition="0"/>
    </format>
    <format dxfId="35175">
      <pivotArea dataOnly="0" labelOnly="1" outline="0" fieldPosition="0">
        <references count="1">
          <reference field="13" count="0"/>
        </references>
      </pivotArea>
    </format>
    <format dxfId="35174">
      <pivotArea dataOnly="0" labelOnly="1" grandCol="1" outline="0" fieldPosition="0"/>
    </format>
    <format dxfId="35173">
      <pivotArea dataOnly="0" labelOnly="1" outline="0" fieldPosition="0">
        <references count="1">
          <reference field="13" count="0"/>
        </references>
      </pivotArea>
    </format>
    <format dxfId="35172">
      <pivotArea dataOnly="0" labelOnly="1" grandCol="1" outline="0" fieldPosition="0"/>
    </format>
    <format dxfId="35171">
      <pivotArea dataOnly="0" labelOnly="1" outline="0" fieldPosition="0">
        <references count="1">
          <reference field="13" count="0"/>
        </references>
      </pivotArea>
    </format>
    <format dxfId="35170">
      <pivotArea dataOnly="0" labelOnly="1" grandCol="1" outline="0" fieldPosition="0"/>
    </format>
    <format dxfId="35169">
      <pivotArea dataOnly="0" labelOnly="1" outline="0" fieldPosition="0">
        <references count="1">
          <reference field="13" count="0"/>
        </references>
      </pivotArea>
    </format>
    <format dxfId="35168">
      <pivotArea dataOnly="0" labelOnly="1" grandCol="1" outline="0" fieldPosition="0"/>
    </format>
    <format dxfId="35167">
      <pivotArea dataOnly="0" labelOnly="1" outline="0" fieldPosition="0">
        <references count="1">
          <reference field="13" count="0"/>
        </references>
      </pivotArea>
    </format>
    <format dxfId="35166">
      <pivotArea dataOnly="0" labelOnly="1" grandCol="1" outline="0" fieldPosition="0"/>
    </format>
    <format dxfId="35165">
      <pivotArea dataOnly="0" labelOnly="1" outline="0" fieldPosition="0">
        <references count="1">
          <reference field="13" count="0"/>
        </references>
      </pivotArea>
    </format>
    <format dxfId="35164">
      <pivotArea dataOnly="0" labelOnly="1" grandCol="1" outline="0" fieldPosition="0"/>
    </format>
    <format dxfId="35163">
      <pivotArea dataOnly="0" labelOnly="1" outline="0" fieldPosition="0">
        <references count="1">
          <reference field="13" count="0"/>
        </references>
      </pivotArea>
    </format>
    <format dxfId="35162">
      <pivotArea dataOnly="0" labelOnly="1" grandCol="1" outline="0" fieldPosition="0"/>
    </format>
    <format dxfId="35161">
      <pivotArea dataOnly="0" labelOnly="1" outline="0" fieldPosition="0">
        <references count="1">
          <reference field="13" count="0"/>
        </references>
      </pivotArea>
    </format>
    <format dxfId="35160">
      <pivotArea dataOnly="0" labelOnly="1" grandCol="1" outline="0" fieldPosition="0"/>
    </format>
    <format dxfId="35159">
      <pivotArea dataOnly="0" labelOnly="1" outline="0" fieldPosition="0">
        <references count="1">
          <reference field="13" count="0"/>
        </references>
      </pivotArea>
    </format>
    <format dxfId="35158">
      <pivotArea dataOnly="0" labelOnly="1" grandCol="1" outline="0" fieldPosition="0"/>
    </format>
    <format dxfId="35157">
      <pivotArea dataOnly="0" labelOnly="1" outline="0" fieldPosition="0">
        <references count="1">
          <reference field="13" count="0"/>
        </references>
      </pivotArea>
    </format>
    <format dxfId="35156">
      <pivotArea dataOnly="0" labelOnly="1" grandCol="1" outline="0" fieldPosition="0"/>
    </format>
    <format dxfId="35155">
      <pivotArea field="13" type="button" dataOnly="0" labelOnly="1" outline="0" axis="axisCol" fieldPosition="0"/>
    </format>
    <format dxfId="35154">
      <pivotArea type="topRight" dataOnly="0" labelOnly="1" outline="0" fieldPosition="0"/>
    </format>
    <format dxfId="35153">
      <pivotArea grandRow="1" outline="0" collapsedLevelsAreSubtotals="1" fieldPosition="0"/>
    </format>
    <format dxfId="35152">
      <pivotArea grandRow="1" outline="0" collapsedLevelsAreSubtotals="1" fieldPosition="0"/>
    </format>
    <format dxfId="35151">
      <pivotArea grandRow="1" outline="0" collapsedLevelsAreSubtotals="1" fieldPosition="0"/>
    </format>
    <format dxfId="35150">
      <pivotArea grandRow="1" outline="0" collapsedLevelsAreSubtotals="1" fieldPosition="0"/>
    </format>
    <format dxfId="35149">
      <pivotArea outline="0" collapsedLevelsAreSubtotals="1" fieldPosition="0"/>
    </format>
    <format dxfId="35148">
      <pivotArea field="15" type="button" dataOnly="0" labelOnly="1" outline="0" axis="axisRow" fieldPosition="0"/>
    </format>
    <format dxfId="35147">
      <pivotArea dataOnly="0" labelOnly="1" outline="0" fieldPosition="0">
        <references count="1">
          <reference field="15" count="0"/>
        </references>
      </pivotArea>
    </format>
    <format dxfId="35146">
      <pivotArea dataOnly="0" labelOnly="1" grandRow="1" outline="0" fieldPosition="0"/>
    </format>
    <format dxfId="35145">
      <pivotArea dataOnly="0" labelOnly="1" outline="0" fieldPosition="0">
        <references count="1">
          <reference field="13" count="0"/>
        </references>
      </pivotArea>
    </format>
    <format dxfId="35144">
      <pivotArea dataOnly="0" labelOnly="1" grandCol="1" outline="0" fieldPosition="0"/>
    </format>
    <format dxfId="35143">
      <pivotArea outline="0" collapsedLevelsAreSubtotals="1" fieldPosition="0"/>
    </format>
    <format dxfId="35142">
      <pivotArea dataOnly="0" labelOnly="1" outline="0" fieldPosition="0">
        <references count="1">
          <reference field="15" count="0"/>
        </references>
      </pivotArea>
    </format>
    <format dxfId="35141">
      <pivotArea dataOnly="0" labelOnly="1" grandRow="1" outline="0" fieldPosition="0"/>
    </format>
    <format dxfId="35140">
      <pivotArea grandRow="1" outline="0" collapsedLevelsAreSubtotals="1" fieldPosition="0"/>
    </format>
    <format dxfId="35139">
      <pivotArea dataOnly="0" labelOnly="1" grandRow="1" outline="0" fieldPosition="0"/>
    </format>
    <format dxfId="35138">
      <pivotArea field="15" type="button" dataOnly="0" labelOnly="1" outline="0" axis="axisRow" fieldPosition="0"/>
    </format>
    <format dxfId="35137">
      <pivotArea dataOnly="0" labelOnly="1" outline="0" fieldPosition="0">
        <references count="1">
          <reference field="13" count="0"/>
        </references>
      </pivotArea>
    </format>
    <format dxfId="3513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71"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8"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1">
    <i>
      <x v="1"/>
    </i>
    <i>
      <x v="2"/>
    </i>
    <i>
      <x v="3"/>
    </i>
    <i>
      <x v="4"/>
    </i>
    <i>
      <x v="7"/>
    </i>
    <i>
      <x v="8"/>
    </i>
    <i>
      <x v="9"/>
    </i>
    <i>
      <x v="13"/>
    </i>
    <i>
      <x v="15"/>
    </i>
    <i>
      <x v="16"/>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30578">
      <pivotArea grandRow="1" outline="0" collapsedLevelsAreSubtotals="1" fieldPosition="0"/>
    </format>
    <format dxfId="30577">
      <pivotArea outline="0" collapsedLevelsAreSubtotals="1" fieldPosition="0"/>
    </format>
    <format dxfId="30576">
      <pivotArea dataOnly="0" labelOnly="1" grandCol="1" outline="0" fieldPosition="0"/>
    </format>
    <format dxfId="30575">
      <pivotArea outline="0" collapsedLevelsAreSubtotals="1" fieldPosition="0"/>
    </format>
    <format dxfId="30574">
      <pivotArea dataOnly="0" labelOnly="1" grandRow="1" outline="0" fieldPosition="0"/>
    </format>
    <format dxfId="30573">
      <pivotArea dataOnly="0" labelOnly="1" grandCol="1" outline="0" fieldPosition="0"/>
    </format>
    <format dxfId="30572">
      <pivotArea outline="0" collapsedLevelsAreSubtotals="1" fieldPosition="0"/>
    </format>
    <format dxfId="30571">
      <pivotArea dataOnly="0" labelOnly="1" grandRow="1" outline="0" fieldPosition="0"/>
    </format>
    <format dxfId="30570">
      <pivotArea dataOnly="0" labelOnly="1" grandCol="1" outline="0" fieldPosition="0"/>
    </format>
    <format dxfId="30569">
      <pivotArea outline="0" collapsedLevelsAreSubtotals="1" fieldPosition="0"/>
    </format>
    <format dxfId="30568">
      <pivotArea dataOnly="0" labelOnly="1" grandRow="1" outline="0" fieldPosition="0"/>
    </format>
    <format dxfId="30567">
      <pivotArea dataOnly="0" labelOnly="1" grandCol="1" outline="0" fieldPosition="0"/>
    </format>
    <format dxfId="30566">
      <pivotArea outline="0" collapsedLevelsAreSubtotals="1" fieldPosition="0"/>
    </format>
    <format dxfId="30565">
      <pivotArea dataOnly="0" labelOnly="1" grandRow="1" outline="0" fieldPosition="0"/>
    </format>
    <format dxfId="30564">
      <pivotArea dataOnly="0" labelOnly="1" grandCol="1" outline="0" fieldPosition="0"/>
    </format>
    <format dxfId="30563">
      <pivotArea type="all" dataOnly="0" outline="0" fieldPosition="0"/>
    </format>
    <format dxfId="30562">
      <pivotArea outline="0" collapsedLevelsAreSubtotals="1" fieldPosition="0"/>
    </format>
    <format dxfId="30561">
      <pivotArea dataOnly="0" labelOnly="1" grandRow="1" outline="0" fieldPosition="0"/>
    </format>
    <format dxfId="30560">
      <pivotArea outline="0" collapsedLevelsAreSubtotals="1" fieldPosition="0"/>
    </format>
    <format dxfId="30559">
      <pivotArea dataOnly="0" labelOnly="1" grandRow="1" outline="0" fieldPosition="0"/>
    </format>
    <format dxfId="30558">
      <pivotArea outline="0" collapsedLevelsAreSubtotals="1" fieldPosition="0"/>
    </format>
    <format dxfId="30557">
      <pivotArea dataOnly="0" labelOnly="1" grandRow="1" outline="0" fieldPosition="0"/>
    </format>
    <format dxfId="30556">
      <pivotArea type="all" dataOnly="0" outline="0" fieldPosition="0"/>
    </format>
    <format dxfId="30555">
      <pivotArea outline="0" collapsedLevelsAreSubtotals="1" fieldPosition="0"/>
    </format>
    <format dxfId="30554">
      <pivotArea dataOnly="0" labelOnly="1" grandRow="1" outline="0" fieldPosition="0"/>
    </format>
    <format dxfId="30553">
      <pivotArea grandRow="1" outline="0" collapsedLevelsAreSubtotals="1" fieldPosition="0"/>
    </format>
    <format dxfId="30552">
      <pivotArea dataOnly="0" labelOnly="1" grandRow="1" outline="0" fieldPosition="0"/>
    </format>
    <format dxfId="30551">
      <pivotArea outline="0" collapsedLevelsAreSubtotals="1" fieldPosition="0"/>
    </format>
    <format dxfId="30550">
      <pivotArea dataOnly="0" labelOnly="1" grandRow="1" outline="0" fieldPosition="0"/>
    </format>
    <format dxfId="30549">
      <pivotArea outline="0" collapsedLevelsAreSubtotals="1" fieldPosition="0"/>
    </format>
    <format dxfId="30548">
      <pivotArea dataOnly="0" labelOnly="1" grandRow="1" outline="0" fieldPosition="0"/>
    </format>
    <format dxfId="30547">
      <pivotArea type="all" dataOnly="0" outline="0" fieldPosition="0"/>
    </format>
    <format dxfId="30546">
      <pivotArea outline="0" collapsedLevelsAreSubtotals="1" fieldPosition="0"/>
    </format>
    <format dxfId="30545">
      <pivotArea dataOnly="0" labelOnly="1" grandRow="1" outline="0" fieldPosition="0"/>
    </format>
    <format dxfId="30544">
      <pivotArea grandRow="1" outline="0" collapsedLevelsAreSubtotals="1" fieldPosition="0"/>
    </format>
    <format dxfId="30543">
      <pivotArea type="all" dataOnly="0" outline="0" fieldPosition="0"/>
    </format>
    <format dxfId="30542">
      <pivotArea outline="0" collapsedLevelsAreSubtotals="1" fieldPosition="0"/>
    </format>
    <format dxfId="30541">
      <pivotArea dataOnly="0" labelOnly="1" grandRow="1" outline="0" fieldPosition="0"/>
    </format>
    <format dxfId="30540">
      <pivotArea type="all" dataOnly="0" outline="0" fieldPosition="0"/>
    </format>
    <format dxfId="30539">
      <pivotArea outline="0" collapsedLevelsAreSubtotals="1" fieldPosition="0"/>
    </format>
    <format dxfId="30538">
      <pivotArea dataOnly="0" labelOnly="1" grandRow="1" outline="0" fieldPosition="0"/>
    </format>
    <format dxfId="30537">
      <pivotArea grandRow="1" outline="0" collapsedLevelsAreSubtotals="1" fieldPosition="0"/>
    </format>
    <format dxfId="30536">
      <pivotArea outline="0" collapsedLevelsAreSubtotals="1" fieldPosition="0"/>
    </format>
    <format dxfId="30535">
      <pivotArea dataOnly="0" labelOnly="1" fieldPosition="0">
        <references count="1">
          <reference field="12" count="1">
            <x v="0"/>
          </reference>
        </references>
      </pivotArea>
    </format>
    <format dxfId="30534">
      <pivotArea outline="0" collapsedLevelsAreSubtotals="1" fieldPosition="0"/>
    </format>
    <format dxfId="30533">
      <pivotArea grandRow="1" outline="0" collapsedLevelsAreSubtotals="1" fieldPosition="0"/>
    </format>
    <format dxfId="30532">
      <pivotArea outline="0" collapsedLevelsAreSubtotals="1" fieldPosition="0"/>
    </format>
    <format dxfId="30531">
      <pivotArea dataOnly="0" labelOnly="1" grandRow="1" outline="0" fieldPosition="0"/>
    </format>
    <format dxfId="30530">
      <pivotArea dataOnly="0" labelOnly="1" fieldPosition="0">
        <references count="1">
          <reference field="12" count="1">
            <x v="0"/>
          </reference>
        </references>
      </pivotArea>
    </format>
    <format dxfId="30529">
      <pivotArea dataOnly="0" labelOnly="1" fieldPosition="0">
        <references count="1">
          <reference field="12" count="0"/>
        </references>
      </pivotArea>
    </format>
    <format dxfId="30528">
      <pivotArea dataOnly="0" labelOnly="1" fieldPosition="0">
        <references count="1">
          <reference field="12" count="0"/>
        </references>
      </pivotArea>
    </format>
    <format dxfId="30527">
      <pivotArea grandRow="1" outline="0" collapsedLevelsAreSubtotals="1" fieldPosition="0"/>
    </format>
    <format dxfId="30526">
      <pivotArea dataOnly="0" labelOnly="1" grandRow="1" outline="0" fieldPosition="0"/>
    </format>
    <format dxfId="30525">
      <pivotArea dataOnly="0" labelOnly="1" fieldPosition="0">
        <references count="1">
          <reference field="12" count="0"/>
        </references>
      </pivotArea>
    </format>
    <format dxfId="30524">
      <pivotArea dataOnly="0" labelOnly="1" grandRow="1" outline="0" fieldPosition="0"/>
    </format>
    <format dxfId="30523">
      <pivotArea dataOnly="0" labelOnly="1" grandRow="1" outline="0" fieldPosition="0"/>
    </format>
    <format dxfId="30522">
      <pivotArea dataOnly="0" labelOnly="1" grandRow="1" outline="0" fieldPosition="0"/>
    </format>
    <format dxfId="30521">
      <pivotArea field="3" type="button" dataOnly="0" labelOnly="1" outline="0" axis="axisPage" fieldPosition="0"/>
    </format>
    <format dxfId="30520">
      <pivotArea type="origin" dataOnly="0" labelOnly="1" outline="0" fieldPosition="0"/>
    </format>
    <format dxfId="30519">
      <pivotArea dataOnly="0" labelOnly="1" grandRow="1" outline="0" fieldPosition="0"/>
    </format>
    <format dxfId="30518">
      <pivotArea field="3" type="button" dataOnly="0" labelOnly="1" outline="0" axis="axisPage" fieldPosition="0"/>
    </format>
    <format dxfId="30517">
      <pivotArea type="origin" dataOnly="0" labelOnly="1" outline="0" fieldPosition="0"/>
    </format>
    <format dxfId="30516">
      <pivotArea dataOnly="0" labelOnly="1" grandRow="1" outline="0" fieldPosition="0"/>
    </format>
    <format dxfId="30515">
      <pivotArea field="3" type="button" dataOnly="0" labelOnly="1" outline="0" axis="axisPage" fieldPosition="0"/>
    </format>
    <format dxfId="30514">
      <pivotArea type="origin" dataOnly="0" labelOnly="1" outline="0" fieldPosition="0"/>
    </format>
    <format dxfId="30513">
      <pivotArea dataOnly="0" labelOnly="1" grandRow="1" outline="0" fieldPosition="0"/>
    </format>
    <format dxfId="30512">
      <pivotArea field="3" type="button" dataOnly="0" labelOnly="1" outline="0" axis="axisPage" fieldPosition="0"/>
    </format>
    <format dxfId="30511">
      <pivotArea type="origin" dataOnly="0" labelOnly="1" outline="0" fieldPosition="0"/>
    </format>
    <format dxfId="30510">
      <pivotArea dataOnly="0" labelOnly="1" grandRow="1" outline="0" fieldPosition="0"/>
    </format>
    <format dxfId="30509">
      <pivotArea dataOnly="0" labelOnly="1" fieldPosition="0">
        <references count="1">
          <reference field="12" count="1">
            <x v="0"/>
          </reference>
        </references>
      </pivotArea>
    </format>
    <format dxfId="30508">
      <pivotArea dataOnly="0" labelOnly="1" fieldPosition="0">
        <references count="1">
          <reference field="12" count="1">
            <x v="1"/>
          </reference>
        </references>
      </pivotArea>
    </format>
    <format dxfId="30507">
      <pivotArea dataOnly="0" labelOnly="1" fieldPosition="0">
        <references count="1">
          <reference field="12" count="1">
            <x v="0"/>
          </reference>
        </references>
      </pivotArea>
    </format>
    <format dxfId="30506">
      <pivotArea dataOnly="0" labelOnly="1" fieldPosition="0">
        <references count="1">
          <reference field="12" count="1">
            <x v="1"/>
          </reference>
        </references>
      </pivotArea>
    </format>
    <format dxfId="30505">
      <pivotArea field="12" grandRow="1" outline="0" collapsedLevelsAreSubtotals="1" axis="axisCol" fieldPosition="0">
        <references count="1">
          <reference field="12" count="1" selected="0">
            <x v="0"/>
          </reference>
        </references>
      </pivotArea>
    </format>
    <format dxfId="30504">
      <pivotArea field="12" grandRow="1" outline="0" collapsedLevelsAreSubtotals="1" axis="axisCol" fieldPosition="0">
        <references count="1">
          <reference field="12" count="1" selected="0">
            <x v="0"/>
          </reference>
        </references>
      </pivotArea>
    </format>
    <format dxfId="30503">
      <pivotArea dataOnly="0" labelOnly="1" outline="0" fieldPosition="0">
        <references count="1">
          <reference field="3" count="0"/>
        </references>
      </pivotArea>
    </format>
    <format dxfId="30502">
      <pivotArea dataOnly="0" labelOnly="1" fieldPosition="0">
        <references count="1">
          <reference field="12" count="2">
            <x v="0"/>
            <x v="1"/>
          </reference>
        </references>
      </pivotArea>
    </format>
    <format dxfId="30501">
      <pivotArea collapsedLevelsAreSubtotals="1" fieldPosition="0">
        <references count="2">
          <reference field="12" count="1" selected="0">
            <x v="0"/>
          </reference>
          <reference field="15" count="1">
            <x v="0"/>
          </reference>
        </references>
      </pivotArea>
    </format>
    <format dxfId="30500">
      <pivotArea grandRow="1" outline="0" collapsedLevelsAreSubtotals="1" fieldPosition="0"/>
    </format>
    <format dxfId="30499">
      <pivotArea dataOnly="0" labelOnly="1" fieldPosition="0">
        <references count="1">
          <reference field="12" count="1">
            <x v="0"/>
          </reference>
        </references>
      </pivotArea>
    </format>
    <format dxfId="30498">
      <pivotArea type="all" dataOnly="0" outline="0" fieldPosition="0"/>
    </format>
    <format dxfId="30497">
      <pivotArea type="origin" dataOnly="0" labelOnly="1" outline="0" fieldPosition="0"/>
    </format>
    <format dxfId="30496">
      <pivotArea field="12" type="button" dataOnly="0" labelOnly="1" outline="0" axis="axisCol" fieldPosition="0"/>
    </format>
    <format dxfId="30495">
      <pivotArea type="topRight" dataOnly="0" labelOnly="1" outline="0" fieldPosition="0"/>
    </format>
    <format dxfId="30494">
      <pivotArea collapsedLevelsAreSubtotals="1" fieldPosition="0">
        <references count="1">
          <reference field="15" count="0"/>
        </references>
      </pivotArea>
    </format>
    <format dxfId="30493">
      <pivotArea outline="0" collapsedLevelsAreSubtotals="1" fieldPosition="0"/>
    </format>
    <format dxfId="30492">
      <pivotArea field="15" type="button" dataOnly="0" labelOnly="1" outline="0" axis="axisRow" fieldPosition="0"/>
    </format>
    <format dxfId="30491">
      <pivotArea dataOnly="0" labelOnly="1" fieldPosition="0">
        <references count="1">
          <reference field="15" count="0"/>
        </references>
      </pivotArea>
    </format>
    <format dxfId="30490">
      <pivotArea dataOnly="0" labelOnly="1" grandRow="1" outline="0" fieldPosition="0"/>
    </format>
    <format dxfId="30489">
      <pivotArea dataOnly="0" labelOnly="1" fieldPosition="0">
        <references count="1">
          <reference field="12" count="0"/>
        </references>
      </pivotArea>
    </format>
    <format dxfId="30488">
      <pivotArea field="15" type="button" dataOnly="0" labelOnly="1" outline="0" axis="axisRow" fieldPosition="0"/>
    </format>
    <format dxfId="30487">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7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772">
      <pivotArea outline="0" collapsedLevelsAreSubtotals="1" fieldPosition="0"/>
    </format>
    <format dxfId="30771">
      <pivotArea dataOnly="0" labelOnly="1" grandRow="1" outline="0" fieldPosition="0"/>
    </format>
    <format dxfId="30770">
      <pivotArea dataOnly="0" labelOnly="1" outline="0" fieldPosition="0">
        <references count="1">
          <reference field="13" count="0"/>
        </references>
      </pivotArea>
    </format>
    <format dxfId="30769">
      <pivotArea dataOnly="0" labelOnly="1" grandCol="1" outline="0" fieldPosition="0"/>
    </format>
    <format dxfId="30768">
      <pivotArea outline="0" collapsedLevelsAreSubtotals="1" fieldPosition="0"/>
    </format>
    <format dxfId="30767">
      <pivotArea dataOnly="0" labelOnly="1" grandRow="1" outline="0" fieldPosition="0"/>
    </format>
    <format dxfId="30766">
      <pivotArea dataOnly="0" labelOnly="1" outline="0" fieldPosition="0">
        <references count="1">
          <reference field="13" count="0"/>
        </references>
      </pivotArea>
    </format>
    <format dxfId="30765">
      <pivotArea dataOnly="0" labelOnly="1" grandCol="1" outline="0" fieldPosition="0"/>
    </format>
    <format dxfId="30764">
      <pivotArea type="all" dataOnly="0" outline="0" fieldPosition="0"/>
    </format>
    <format dxfId="30763">
      <pivotArea outline="0" collapsedLevelsAreSubtotals="1" fieldPosition="0"/>
    </format>
    <format dxfId="30762">
      <pivotArea outline="0" collapsedLevelsAreSubtotals="1" fieldPosition="0"/>
    </format>
    <format dxfId="30761">
      <pivotArea type="origin" dataOnly="0" labelOnly="1" outline="0" fieldPosition="0"/>
    </format>
    <format dxfId="30760">
      <pivotArea type="origin" dataOnly="0" labelOnly="1" outline="0" fieldPosition="0"/>
    </format>
    <format dxfId="30759">
      <pivotArea type="origin" dataOnly="0" labelOnly="1" outline="0" fieldPosition="0"/>
    </format>
    <format dxfId="30758">
      <pivotArea field="13" type="button" dataOnly="0" labelOnly="1" outline="0" axis="axisCol" fieldPosition="0"/>
    </format>
    <format dxfId="30757">
      <pivotArea type="topRight" dataOnly="0" labelOnly="1" outline="0" fieldPosition="0"/>
    </format>
    <format dxfId="30756">
      <pivotArea dataOnly="0" labelOnly="1" outline="0" fieldPosition="0">
        <references count="1">
          <reference field="13" count="0"/>
        </references>
      </pivotArea>
    </format>
    <format dxfId="30755">
      <pivotArea dataOnly="0" labelOnly="1" grandCol="1" outline="0" fieldPosition="0"/>
    </format>
    <format dxfId="30754">
      <pivotArea outline="0" collapsedLevelsAreSubtotals="1" fieldPosition="0"/>
    </format>
    <format dxfId="30753">
      <pivotArea dataOnly="0" labelOnly="1" outline="0" fieldPosition="0">
        <references count="1">
          <reference field="13" count="0"/>
        </references>
      </pivotArea>
    </format>
    <format dxfId="30752">
      <pivotArea dataOnly="0" labelOnly="1" grandCol="1" outline="0" fieldPosition="0"/>
    </format>
    <format dxfId="30751">
      <pivotArea outline="0" collapsedLevelsAreSubtotals="1" fieldPosition="0"/>
    </format>
    <format dxfId="30750">
      <pivotArea dataOnly="0" labelOnly="1" outline="0" fieldPosition="0">
        <references count="1">
          <reference field="13" count="0"/>
        </references>
      </pivotArea>
    </format>
    <format dxfId="30749">
      <pivotArea dataOnly="0" labelOnly="1" grandCol="1" outline="0" fieldPosition="0"/>
    </format>
    <format dxfId="30748">
      <pivotArea outline="0" collapsedLevelsAreSubtotals="1" fieldPosition="0"/>
    </format>
    <format dxfId="30747">
      <pivotArea dataOnly="0" labelOnly="1" grandRow="1" outline="0" fieldPosition="0"/>
    </format>
    <format dxfId="30746">
      <pivotArea dataOnly="0" labelOnly="1" outline="0" fieldPosition="0">
        <references count="1">
          <reference field="13" count="0"/>
        </references>
      </pivotArea>
    </format>
    <format dxfId="30745">
      <pivotArea dataOnly="0" labelOnly="1" grandCol="1" outline="0" fieldPosition="0"/>
    </format>
    <format dxfId="30744">
      <pivotArea dataOnly="0" labelOnly="1" outline="0" fieldPosition="0">
        <references count="1">
          <reference field="13" count="0"/>
        </references>
      </pivotArea>
    </format>
    <format dxfId="30743">
      <pivotArea dataOnly="0" labelOnly="1" grandCol="1" outline="0" fieldPosition="0"/>
    </format>
    <format dxfId="30742">
      <pivotArea dataOnly="0" labelOnly="1" outline="0" fieldPosition="0">
        <references count="1">
          <reference field="13" count="0"/>
        </references>
      </pivotArea>
    </format>
    <format dxfId="30741">
      <pivotArea dataOnly="0" labelOnly="1" grandCol="1" outline="0" fieldPosition="0"/>
    </format>
    <format dxfId="30740">
      <pivotArea outline="0" collapsedLevelsAreSubtotals="1" fieldPosition="0"/>
    </format>
    <format dxfId="30739">
      <pivotArea dataOnly="0" labelOnly="1" outline="0" fieldPosition="0">
        <references count="1">
          <reference field="13" count="0"/>
        </references>
      </pivotArea>
    </format>
    <format dxfId="30738">
      <pivotArea dataOnly="0" labelOnly="1" grandCol="1" outline="0" fieldPosition="0"/>
    </format>
    <format dxfId="30737">
      <pivotArea grandRow="1" outline="0" collapsedLevelsAreSubtotals="1" fieldPosition="0"/>
    </format>
    <format dxfId="30736">
      <pivotArea dataOnly="0" labelOnly="1" grandRow="1" outline="0" fieldPosition="0"/>
    </format>
    <format dxfId="30735">
      <pivotArea dataOnly="0" labelOnly="1" outline="0" fieldPosition="0">
        <references count="1">
          <reference field="13" count="0"/>
        </references>
      </pivotArea>
    </format>
    <format dxfId="30734">
      <pivotArea outline="0" collapsedLevelsAreSubtotals="1" fieldPosition="0"/>
    </format>
    <format dxfId="30733">
      <pivotArea dataOnly="0" labelOnly="1" grandRow="1" outline="0" fieldPosition="0"/>
    </format>
    <format dxfId="30732">
      <pivotArea dataOnly="0" labelOnly="1" outline="0" fieldPosition="0">
        <references count="1">
          <reference field="13" count="0"/>
        </references>
      </pivotArea>
    </format>
    <format dxfId="30731">
      <pivotArea dataOnly="0" labelOnly="1" grandCol="1" outline="0" fieldPosition="0"/>
    </format>
    <format dxfId="30730">
      <pivotArea outline="0" collapsedLevelsAreSubtotals="1" fieldPosition="0"/>
    </format>
    <format dxfId="30729">
      <pivotArea dataOnly="0" labelOnly="1" grandRow="1" outline="0" fieldPosition="0"/>
    </format>
    <format dxfId="30728">
      <pivotArea dataOnly="0" labelOnly="1" outline="0" fieldPosition="0">
        <references count="1">
          <reference field="13" count="0"/>
        </references>
      </pivotArea>
    </format>
    <format dxfId="30727">
      <pivotArea dataOnly="0" labelOnly="1" grandCol="1" outline="0" fieldPosition="0"/>
    </format>
    <format dxfId="30726">
      <pivotArea dataOnly="0" labelOnly="1" grandRow="1" outline="0" fieldPosition="0"/>
    </format>
    <format dxfId="30725">
      <pivotArea dataOnly="0" labelOnly="1" outline="0" fieldPosition="0">
        <references count="1">
          <reference field="13" count="0"/>
        </references>
      </pivotArea>
    </format>
    <format dxfId="30724">
      <pivotArea dataOnly="0" labelOnly="1" grandCol="1" outline="0" fieldPosition="0"/>
    </format>
    <format dxfId="30723">
      <pivotArea dataOnly="0" labelOnly="1" outline="0" fieldPosition="0">
        <references count="1">
          <reference field="13" count="0"/>
        </references>
      </pivotArea>
    </format>
    <format dxfId="30722">
      <pivotArea dataOnly="0" labelOnly="1" grandCol="1" outline="0" fieldPosition="0"/>
    </format>
    <format dxfId="30721">
      <pivotArea grandRow="1" outline="0" collapsedLevelsAreSubtotals="1" fieldPosition="0"/>
    </format>
    <format dxfId="30720">
      <pivotArea dataOnly="0" labelOnly="1" grandRow="1" outline="0" fieldPosition="0"/>
    </format>
    <format dxfId="30719">
      <pivotArea dataOnly="0" labelOnly="1" grandRow="1" outline="0" fieldPosition="0"/>
    </format>
    <format dxfId="30718">
      <pivotArea dataOnly="0" labelOnly="1" outline="0" fieldPosition="0">
        <references count="1">
          <reference field="13" count="0"/>
        </references>
      </pivotArea>
    </format>
    <format dxfId="30717">
      <pivotArea dataOnly="0" labelOnly="1" grandCol="1" outline="0" fieldPosition="0"/>
    </format>
    <format dxfId="30716">
      <pivotArea outline="0" fieldPosition="0">
        <references count="1">
          <reference field="13" count="1" selected="0">
            <x v="1"/>
          </reference>
        </references>
      </pivotArea>
    </format>
    <format dxfId="30715">
      <pivotArea grandCol="1" outline="0" collapsedLevelsAreSubtotals="1" fieldPosition="0"/>
    </format>
    <format dxfId="30714">
      <pivotArea type="topRight" dataOnly="0" labelOnly="1" outline="0" fieldPosition="0"/>
    </format>
    <format dxfId="30713">
      <pivotArea dataOnly="0" labelOnly="1" outline="0" fieldPosition="0">
        <references count="1">
          <reference field="13" count="1">
            <x v="1"/>
          </reference>
        </references>
      </pivotArea>
    </format>
    <format dxfId="30712">
      <pivotArea dataOnly="0" labelOnly="1" grandCol="1" outline="0" fieldPosition="0"/>
    </format>
    <format dxfId="30711">
      <pivotArea outline="0" fieldPosition="0">
        <references count="1">
          <reference field="13" count="1" selected="0">
            <x v="1"/>
          </reference>
        </references>
      </pivotArea>
    </format>
    <format dxfId="30710">
      <pivotArea grandCol="1" outline="0" collapsedLevelsAreSubtotals="1" fieldPosition="0"/>
    </format>
    <format dxfId="30709">
      <pivotArea type="topRight" dataOnly="0" labelOnly="1" outline="0" fieldPosition="0"/>
    </format>
    <format dxfId="30708">
      <pivotArea dataOnly="0" labelOnly="1" outline="0" fieldPosition="0">
        <references count="1">
          <reference field="13" count="1">
            <x v="1"/>
          </reference>
        </references>
      </pivotArea>
    </format>
    <format dxfId="30707">
      <pivotArea dataOnly="0" labelOnly="1" grandCol="1" outline="0" fieldPosition="0"/>
    </format>
    <format dxfId="30706">
      <pivotArea dataOnly="0" labelOnly="1" outline="0" fieldPosition="0">
        <references count="1">
          <reference field="13" count="0"/>
        </references>
      </pivotArea>
    </format>
    <format dxfId="30705">
      <pivotArea dataOnly="0" labelOnly="1" grandCol="1" outline="0" fieldPosition="0"/>
    </format>
    <format dxfId="30704">
      <pivotArea dataOnly="0" labelOnly="1" outline="0" fieldPosition="0">
        <references count="1">
          <reference field="13" count="0"/>
        </references>
      </pivotArea>
    </format>
    <format dxfId="30703">
      <pivotArea dataOnly="0" labelOnly="1" grandCol="1" outline="0" fieldPosition="0"/>
    </format>
    <format dxfId="30702">
      <pivotArea dataOnly="0" labelOnly="1" outline="0" fieldPosition="0">
        <references count="1">
          <reference field="13" count="0"/>
        </references>
      </pivotArea>
    </format>
    <format dxfId="30701">
      <pivotArea dataOnly="0" labelOnly="1" grandCol="1" outline="0" fieldPosition="0"/>
    </format>
    <format dxfId="30700">
      <pivotArea dataOnly="0" labelOnly="1" outline="0" fieldPosition="0">
        <references count="1">
          <reference field="13" count="0"/>
        </references>
      </pivotArea>
    </format>
    <format dxfId="30699">
      <pivotArea dataOnly="0" labelOnly="1" grandCol="1" outline="0" fieldPosition="0"/>
    </format>
    <format dxfId="30698">
      <pivotArea dataOnly="0" labelOnly="1" outline="0" fieldPosition="0">
        <references count="1">
          <reference field="13" count="0"/>
        </references>
      </pivotArea>
    </format>
    <format dxfId="30697">
      <pivotArea dataOnly="0" labelOnly="1" grandCol="1" outline="0" fieldPosition="0"/>
    </format>
    <format dxfId="30696">
      <pivotArea dataOnly="0" labelOnly="1" outline="0" fieldPosition="0">
        <references count="1">
          <reference field="13" count="0"/>
        </references>
      </pivotArea>
    </format>
    <format dxfId="30695">
      <pivotArea dataOnly="0" labelOnly="1" grandCol="1" outline="0" fieldPosition="0"/>
    </format>
    <format dxfId="30694">
      <pivotArea dataOnly="0" labelOnly="1" outline="0" fieldPosition="0">
        <references count="1">
          <reference field="13" count="0"/>
        </references>
      </pivotArea>
    </format>
    <format dxfId="30693">
      <pivotArea dataOnly="0" labelOnly="1" grandCol="1" outline="0" fieldPosition="0"/>
    </format>
    <format dxfId="30692">
      <pivotArea dataOnly="0" labelOnly="1" outline="0" fieldPosition="0">
        <references count="1">
          <reference field="13" count="0"/>
        </references>
      </pivotArea>
    </format>
    <format dxfId="30691">
      <pivotArea dataOnly="0" labelOnly="1" grandCol="1" outline="0" fieldPosition="0"/>
    </format>
    <format dxfId="30690">
      <pivotArea grandRow="1" outline="0" collapsedLevelsAreSubtotals="1" fieldPosition="0"/>
    </format>
    <format dxfId="30689">
      <pivotArea dataOnly="0" labelOnly="1" grandRow="1" outline="0" fieldPosition="0"/>
    </format>
    <format dxfId="30688">
      <pivotArea dataOnly="0" labelOnly="1" grandRow="1" outline="0" fieldPosition="0"/>
    </format>
    <format dxfId="30687">
      <pivotArea dataOnly="0" labelOnly="1" outline="0" fieldPosition="0">
        <references count="1">
          <reference field="13" count="0"/>
        </references>
      </pivotArea>
    </format>
    <format dxfId="30686">
      <pivotArea dataOnly="0" labelOnly="1" grandCol="1" outline="0" fieldPosition="0"/>
    </format>
    <format dxfId="30685">
      <pivotArea dataOnly="0" labelOnly="1" grandRow="1" outline="0" fieldPosition="0"/>
    </format>
    <format dxfId="30684">
      <pivotArea dataOnly="0" labelOnly="1" outline="0" fieldPosition="0">
        <references count="1">
          <reference field="13" count="0"/>
        </references>
      </pivotArea>
    </format>
    <format dxfId="30683">
      <pivotArea dataOnly="0" labelOnly="1" grandCol="1" outline="0" fieldPosition="0"/>
    </format>
    <format dxfId="30682">
      <pivotArea dataOnly="0" labelOnly="1" grandRow="1" outline="0" fieldPosition="0"/>
    </format>
    <format dxfId="30681">
      <pivotArea dataOnly="0" labelOnly="1" outline="0" fieldPosition="0">
        <references count="1">
          <reference field="13" count="0"/>
        </references>
      </pivotArea>
    </format>
    <format dxfId="30680">
      <pivotArea dataOnly="0" labelOnly="1" grandCol="1" outline="0" fieldPosition="0"/>
    </format>
    <format dxfId="30679">
      <pivotArea dataOnly="0" labelOnly="1" outline="0" fieldPosition="0">
        <references count="1">
          <reference field="13" count="0"/>
        </references>
      </pivotArea>
    </format>
    <format dxfId="30678">
      <pivotArea dataOnly="0" labelOnly="1" grandCol="1" outline="0" fieldPosition="0"/>
    </format>
    <format dxfId="30677">
      <pivotArea dataOnly="0" labelOnly="1" outline="0" fieldPosition="0">
        <references count="1">
          <reference field="13" count="0"/>
        </references>
      </pivotArea>
    </format>
    <format dxfId="30676">
      <pivotArea dataOnly="0" labelOnly="1" grandCol="1" outline="0" fieldPosition="0"/>
    </format>
    <format dxfId="30675">
      <pivotArea dataOnly="0" labelOnly="1" grandRow="1" outline="0" fieldPosition="0"/>
    </format>
    <format dxfId="30674">
      <pivotArea dataOnly="0" labelOnly="1" outline="0" fieldPosition="0">
        <references count="1">
          <reference field="13" count="0"/>
        </references>
      </pivotArea>
    </format>
    <format dxfId="30673">
      <pivotArea dataOnly="0" labelOnly="1" grandCol="1" outline="0" fieldPosition="0"/>
    </format>
    <format dxfId="30672">
      <pivotArea dataOnly="0" labelOnly="1" grandRow="1" outline="0" fieldPosition="0"/>
    </format>
    <format dxfId="30671">
      <pivotArea dataOnly="0" labelOnly="1" outline="0" fieldPosition="0">
        <references count="1">
          <reference field="13" count="0"/>
        </references>
      </pivotArea>
    </format>
    <format dxfId="30670">
      <pivotArea dataOnly="0" labelOnly="1" grandCol="1" outline="0" fieldPosition="0"/>
    </format>
    <format dxfId="30669">
      <pivotArea dataOnly="0" labelOnly="1" grandRow="1" outline="0" fieldPosition="0"/>
    </format>
    <format dxfId="30668">
      <pivotArea dataOnly="0" labelOnly="1" outline="0" fieldPosition="0">
        <references count="1">
          <reference field="13" count="0"/>
        </references>
      </pivotArea>
    </format>
    <format dxfId="30667">
      <pivotArea dataOnly="0" labelOnly="1" grandCol="1" outline="0" fieldPosition="0"/>
    </format>
    <format dxfId="30666">
      <pivotArea type="topRight" dataOnly="0" labelOnly="1" outline="0" fieldPosition="0"/>
    </format>
    <format dxfId="30665">
      <pivotArea type="topRight" dataOnly="0" labelOnly="1" outline="0" fieldPosition="0"/>
    </format>
    <format dxfId="30664">
      <pivotArea dataOnly="0" labelOnly="1" outline="0" fieldPosition="0">
        <references count="1">
          <reference field="13" count="0"/>
        </references>
      </pivotArea>
    </format>
    <format dxfId="30663">
      <pivotArea dataOnly="0" labelOnly="1" grandCol="1" outline="0" fieldPosition="0"/>
    </format>
    <format dxfId="30662">
      <pivotArea dataOnly="0" labelOnly="1" grandRow="1" outline="0" fieldPosition="0"/>
    </format>
    <format dxfId="30661">
      <pivotArea dataOnly="0" labelOnly="1" outline="0" fieldPosition="0">
        <references count="1">
          <reference field="13" count="0"/>
        </references>
      </pivotArea>
    </format>
    <format dxfId="30660">
      <pivotArea dataOnly="0" labelOnly="1" grandCol="1" outline="0" fieldPosition="0"/>
    </format>
    <format dxfId="30659">
      <pivotArea dataOnly="0" labelOnly="1" grandRow="1" outline="0" fieldPosition="0"/>
    </format>
    <format dxfId="30658">
      <pivotArea dataOnly="0" labelOnly="1" outline="0" fieldPosition="0">
        <references count="1">
          <reference field="13" count="0"/>
        </references>
      </pivotArea>
    </format>
    <format dxfId="30657">
      <pivotArea dataOnly="0" labelOnly="1" grandCol="1" outline="0" fieldPosition="0"/>
    </format>
    <format dxfId="30656">
      <pivotArea dataOnly="0" labelOnly="1" grandRow="1" outline="0" fieldPosition="0"/>
    </format>
    <format dxfId="30655">
      <pivotArea dataOnly="0" labelOnly="1" outline="0" fieldPosition="0">
        <references count="1">
          <reference field="13" count="0"/>
        </references>
      </pivotArea>
    </format>
    <format dxfId="30654">
      <pivotArea dataOnly="0" labelOnly="1" grandCol="1" outline="0" fieldPosition="0"/>
    </format>
    <format dxfId="30653">
      <pivotArea dataOnly="0" labelOnly="1" outline="0" fieldPosition="0">
        <references count="1">
          <reference field="13" count="0"/>
        </references>
      </pivotArea>
    </format>
    <format dxfId="30652">
      <pivotArea dataOnly="0" labelOnly="1" grandCol="1" outline="0" fieldPosition="0"/>
    </format>
    <format dxfId="30651">
      <pivotArea grandRow="1" outline="0" collapsedLevelsAreSubtotals="1" fieldPosition="0"/>
    </format>
    <format dxfId="30650">
      <pivotArea dataOnly="0" labelOnly="1" grandRow="1" outline="0" fieldPosition="0"/>
    </format>
    <format dxfId="30649">
      <pivotArea dataOnly="0" labelOnly="1" grandRow="1" outline="0" fieldPosition="0"/>
    </format>
    <format dxfId="30648">
      <pivotArea dataOnly="0" labelOnly="1" outline="0" fieldPosition="0">
        <references count="1">
          <reference field="13" count="0"/>
        </references>
      </pivotArea>
    </format>
    <format dxfId="30647">
      <pivotArea dataOnly="0" labelOnly="1" grandCol="1" outline="0" fieldPosition="0"/>
    </format>
    <format dxfId="30646">
      <pivotArea dataOnly="0" labelOnly="1" grandRow="1" outline="0" fieldPosition="0"/>
    </format>
    <format dxfId="30645">
      <pivotArea dataOnly="0" labelOnly="1" outline="0" fieldPosition="0">
        <references count="1">
          <reference field="13" count="0"/>
        </references>
      </pivotArea>
    </format>
    <format dxfId="30644">
      <pivotArea dataOnly="0" labelOnly="1" grandCol="1" outline="0" fieldPosition="0"/>
    </format>
    <format dxfId="30643">
      <pivotArea dataOnly="0" labelOnly="1" outline="0" fieldPosition="0">
        <references count="1">
          <reference field="13" count="0"/>
        </references>
      </pivotArea>
    </format>
    <format dxfId="30642">
      <pivotArea dataOnly="0" labelOnly="1" grandCol="1" outline="0" fieldPosition="0"/>
    </format>
    <format dxfId="30641">
      <pivotArea grandRow="1" outline="0" collapsedLevelsAreSubtotals="1" fieldPosition="0"/>
    </format>
    <format dxfId="30640">
      <pivotArea dataOnly="0" labelOnly="1" grandRow="1" outline="0" fieldPosition="0"/>
    </format>
    <format dxfId="30639">
      <pivotArea dataOnly="0" labelOnly="1" grandRow="1" outline="0" fieldPosition="0"/>
    </format>
    <format dxfId="30638">
      <pivotArea dataOnly="0" labelOnly="1" outline="0" fieldPosition="0">
        <references count="1">
          <reference field="13" count="0"/>
        </references>
      </pivotArea>
    </format>
    <format dxfId="30637">
      <pivotArea dataOnly="0" labelOnly="1" grandCol="1" outline="0" fieldPosition="0"/>
    </format>
    <format dxfId="30636">
      <pivotArea dataOnly="0" labelOnly="1" grandRow="1" outline="0" fieldPosition="0"/>
    </format>
    <format dxfId="30635">
      <pivotArea dataOnly="0" labelOnly="1" outline="0" fieldPosition="0">
        <references count="1">
          <reference field="13" count="0"/>
        </references>
      </pivotArea>
    </format>
    <format dxfId="30634">
      <pivotArea dataOnly="0" labelOnly="1" grandCol="1" outline="0" fieldPosition="0"/>
    </format>
    <format dxfId="30633">
      <pivotArea dataOnly="0" labelOnly="1" outline="0" fieldPosition="0">
        <references count="1">
          <reference field="13" count="0"/>
        </references>
      </pivotArea>
    </format>
    <format dxfId="30632">
      <pivotArea dataOnly="0" labelOnly="1" grandCol="1" outline="0" fieldPosition="0"/>
    </format>
    <format dxfId="30631">
      <pivotArea dataOnly="0" labelOnly="1" grandRow="1" outline="0" fieldPosition="0"/>
    </format>
    <format dxfId="30630">
      <pivotArea dataOnly="0" labelOnly="1" grandRow="1" outline="0" fieldPosition="0"/>
    </format>
    <format dxfId="30629">
      <pivotArea grandRow="1" outline="0" collapsedLevelsAreSubtotals="1" fieldPosition="0"/>
    </format>
    <format dxfId="30628">
      <pivotArea dataOnly="0" labelOnly="1" grandRow="1" outline="0" fieldPosition="0"/>
    </format>
    <format dxfId="30627">
      <pivotArea dataOnly="0" labelOnly="1" grandRow="1" outline="0" fieldPosition="0"/>
    </format>
    <format dxfId="30626">
      <pivotArea dataOnly="0" labelOnly="1" outline="0" fieldPosition="0">
        <references count="1">
          <reference field="13" count="0"/>
        </references>
      </pivotArea>
    </format>
    <format dxfId="30625">
      <pivotArea dataOnly="0" labelOnly="1" grandCol="1" outline="0" fieldPosition="0"/>
    </format>
    <format dxfId="30624">
      <pivotArea dataOnly="0" labelOnly="1" grandRow="1" outline="0" fieldPosition="0"/>
    </format>
    <format dxfId="30623">
      <pivotArea dataOnly="0" labelOnly="1" outline="0" fieldPosition="0">
        <references count="1">
          <reference field="13" count="0"/>
        </references>
      </pivotArea>
    </format>
    <format dxfId="30622">
      <pivotArea dataOnly="0" labelOnly="1" grandCol="1" outline="0" fieldPosition="0"/>
    </format>
    <format dxfId="30621">
      <pivotArea grandRow="1" outline="0" collapsedLevelsAreSubtotals="1" fieldPosition="0"/>
    </format>
    <format dxfId="30620">
      <pivotArea dataOnly="0" labelOnly="1" grandRow="1" outline="0" fieldPosition="0"/>
    </format>
    <format dxfId="30619">
      <pivotArea dataOnly="0" labelOnly="1" grandRow="1" outline="0" fieldPosition="0"/>
    </format>
    <format dxfId="30618">
      <pivotArea dataOnly="0" labelOnly="1" outline="0" fieldPosition="0">
        <references count="1">
          <reference field="13" count="0"/>
        </references>
      </pivotArea>
    </format>
    <format dxfId="30617">
      <pivotArea dataOnly="0" labelOnly="1" grandCol="1" outline="0" fieldPosition="0"/>
    </format>
    <format dxfId="30616">
      <pivotArea dataOnly="0" labelOnly="1" grandRow="1" outline="0" fieldPosition="0"/>
    </format>
    <format dxfId="30615">
      <pivotArea dataOnly="0" labelOnly="1" outline="0" fieldPosition="0">
        <references count="1">
          <reference field="13" count="0"/>
        </references>
      </pivotArea>
    </format>
    <format dxfId="30614">
      <pivotArea dataOnly="0" labelOnly="1" grandCol="1" outline="0" fieldPosition="0"/>
    </format>
    <format dxfId="30613">
      <pivotArea grandRow="1" outline="0" collapsedLevelsAreSubtotals="1" fieldPosition="0"/>
    </format>
    <format dxfId="30612">
      <pivotArea dataOnly="0" labelOnly="1" grandRow="1" outline="0" fieldPosition="0"/>
    </format>
    <format dxfId="30611">
      <pivotArea dataOnly="0" labelOnly="1" outline="0" fieldPosition="0">
        <references count="1">
          <reference field="13" count="0"/>
        </references>
      </pivotArea>
    </format>
    <format dxfId="30610">
      <pivotArea dataOnly="0" labelOnly="1" grandCol="1" outline="0" fieldPosition="0"/>
    </format>
    <format dxfId="30609">
      <pivotArea dataOnly="0" labelOnly="1" outline="0" fieldPosition="0">
        <references count="1">
          <reference field="13" count="0"/>
        </references>
      </pivotArea>
    </format>
    <format dxfId="30608">
      <pivotArea dataOnly="0" labelOnly="1" grandCol="1" outline="0" fieldPosition="0"/>
    </format>
    <format dxfId="30607">
      <pivotArea grandRow="1" outline="0" collapsedLevelsAreSubtotals="1" fieldPosition="0"/>
    </format>
    <format dxfId="30606">
      <pivotArea dataOnly="0" labelOnly="1" outline="0" fieldPosition="0">
        <references count="1">
          <reference field="13" count="0"/>
        </references>
      </pivotArea>
    </format>
    <format dxfId="30605">
      <pivotArea dataOnly="0" labelOnly="1" grandCol="1" outline="0" fieldPosition="0"/>
    </format>
    <format dxfId="30604">
      <pivotArea dataOnly="0" labelOnly="1" outline="0" fieldPosition="0">
        <references count="1">
          <reference field="13" count="0"/>
        </references>
      </pivotArea>
    </format>
    <format dxfId="30603">
      <pivotArea dataOnly="0" labelOnly="1" grandCol="1" outline="0" fieldPosition="0"/>
    </format>
    <format dxfId="30602">
      <pivotArea dataOnly="0" labelOnly="1" outline="0" fieldPosition="0">
        <references count="1">
          <reference field="13" count="0"/>
        </references>
      </pivotArea>
    </format>
    <format dxfId="30601">
      <pivotArea dataOnly="0" labelOnly="1" grandCol="1" outline="0" fieldPosition="0"/>
    </format>
    <format dxfId="30600">
      <pivotArea dataOnly="0" labelOnly="1" outline="0" fieldPosition="0">
        <references count="1">
          <reference field="13" count="0"/>
        </references>
      </pivotArea>
    </format>
    <format dxfId="30599">
      <pivotArea dataOnly="0" labelOnly="1" grandCol="1" outline="0" fieldPosition="0"/>
    </format>
    <format dxfId="30598">
      <pivotArea dataOnly="0" labelOnly="1" outline="0" fieldPosition="0">
        <references count="1">
          <reference field="13" count="0"/>
        </references>
      </pivotArea>
    </format>
    <format dxfId="30597">
      <pivotArea dataOnly="0" labelOnly="1" grandCol="1" outline="0" fieldPosition="0"/>
    </format>
    <format dxfId="30596">
      <pivotArea dataOnly="0" labelOnly="1" outline="0" fieldPosition="0">
        <references count="1">
          <reference field="13" count="0"/>
        </references>
      </pivotArea>
    </format>
    <format dxfId="30595">
      <pivotArea dataOnly="0" labelOnly="1" grandCol="1" outline="0" fieldPosition="0"/>
    </format>
    <format dxfId="30594">
      <pivotArea field="13" type="button" dataOnly="0" labelOnly="1" outline="0" axis="axisCol" fieldPosition="0"/>
    </format>
    <format dxfId="30593">
      <pivotArea type="topRight" dataOnly="0" labelOnly="1" outline="0" fieldPosition="0"/>
    </format>
    <format dxfId="30592">
      <pivotArea outline="0" collapsedLevelsAreSubtotals="1" fieldPosition="0"/>
    </format>
    <format dxfId="30591">
      <pivotArea field="15" type="button" dataOnly="0" labelOnly="1" outline="0" axis="axisRow" fieldPosition="0"/>
    </format>
    <format dxfId="30590">
      <pivotArea dataOnly="0" labelOnly="1" outline="0" fieldPosition="0">
        <references count="1">
          <reference field="15" count="0"/>
        </references>
      </pivotArea>
    </format>
    <format dxfId="30589">
      <pivotArea dataOnly="0" labelOnly="1" grandRow="1" outline="0" fieldPosition="0"/>
    </format>
    <format dxfId="30588">
      <pivotArea dataOnly="0" labelOnly="1" outline="0" fieldPosition="0">
        <references count="1">
          <reference field="13" count="0"/>
        </references>
      </pivotArea>
    </format>
    <format dxfId="30587">
      <pivotArea dataOnly="0" labelOnly="1" grandCol="1" outline="0" fieldPosition="0"/>
    </format>
    <format dxfId="30586">
      <pivotArea field="15" type="button" dataOnly="0" labelOnly="1" outline="0" axis="axisRow" fieldPosition="0"/>
    </format>
    <format dxfId="30585">
      <pivotArea dataOnly="0" labelOnly="1" outline="0" fieldPosition="0">
        <references count="1">
          <reference field="13" count="0"/>
        </references>
      </pivotArea>
    </format>
    <format dxfId="30584">
      <pivotArea dataOnly="0" labelOnly="1" grandCol="1" outline="0" fieldPosition="0"/>
    </format>
    <format dxfId="30583">
      <pivotArea field="15" type="button" dataOnly="0" labelOnly="1" outline="0" axis="axisRow" fieldPosition="0"/>
    </format>
    <format dxfId="30582">
      <pivotArea dataOnly="0" labelOnly="1" outline="0" fieldPosition="0">
        <references count="1">
          <reference field="13" count="0"/>
        </references>
      </pivotArea>
    </format>
    <format dxfId="30581">
      <pivotArea dataOnly="0" labelOnly="1" grandCol="1" outline="0" fieldPosition="0"/>
    </format>
    <format dxfId="30580">
      <pivotArea grandRow="1" outline="0" collapsedLevelsAreSubtotals="1" fieldPosition="0"/>
    </format>
    <format dxfId="30579">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71"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0967">
      <pivotArea type="all" dataOnly="0" outline="0" fieldPosition="0"/>
    </format>
    <format dxfId="30966">
      <pivotArea outline="0" collapsedLevelsAreSubtotals="1" fieldPosition="0"/>
    </format>
    <format dxfId="30965">
      <pivotArea dataOnly="0" labelOnly="1" outline="0" fieldPosition="0">
        <references count="1">
          <reference field="12" count="0"/>
        </references>
      </pivotArea>
    </format>
    <format dxfId="30964">
      <pivotArea field="12" dataOnly="0" labelOnly="1" grandRow="1" outline="0" axis="axisRow" fieldPosition="0">
        <references count="1">
          <reference field="4294967294" count="1" selected="0">
            <x v="1"/>
          </reference>
        </references>
      </pivotArea>
    </format>
    <format dxfId="30963">
      <pivotArea dataOnly="0" labelOnly="1" outline="0" fieldPosition="0">
        <references count="2">
          <reference field="4294967294" count="1">
            <x v="1"/>
          </reference>
          <reference field="12" count="1" selected="0">
            <x v="0"/>
          </reference>
        </references>
      </pivotArea>
    </format>
    <format dxfId="30962">
      <pivotArea dataOnly="0" labelOnly="1" outline="0" fieldPosition="0">
        <references count="2">
          <reference field="4294967294" count="1">
            <x v="1"/>
          </reference>
          <reference field="12" count="1" selected="0">
            <x v="1"/>
          </reference>
        </references>
      </pivotArea>
    </format>
    <format dxfId="30961">
      <pivotArea dataOnly="0" labelOnly="1" outline="0" fieldPosition="0">
        <references count="2">
          <reference field="4294967294" count="1">
            <x v="1"/>
          </reference>
          <reference field="12" count="1" selected="0">
            <x v="2"/>
          </reference>
        </references>
      </pivotArea>
    </format>
    <format dxfId="30960">
      <pivotArea dataOnly="0" labelOnly="1" outline="0" fieldPosition="0">
        <references count="2">
          <reference field="4294967294" count="1">
            <x v="1"/>
          </reference>
          <reference field="12" count="1" selected="0">
            <x v="3"/>
          </reference>
        </references>
      </pivotArea>
    </format>
    <format dxfId="30959">
      <pivotArea dataOnly="0" labelOnly="1" outline="0" fieldPosition="0">
        <references count="2">
          <reference field="4294967294" count="1">
            <x v="1"/>
          </reference>
          <reference field="12" count="1" selected="0">
            <x v="4"/>
          </reference>
        </references>
      </pivotArea>
    </format>
    <format dxfId="30958">
      <pivotArea dataOnly="0" labelOnly="1" outline="0" fieldPosition="0">
        <references count="2">
          <reference field="4294967294" count="1">
            <x v="1"/>
          </reference>
          <reference field="12" count="1" selected="0">
            <x v="5"/>
          </reference>
        </references>
      </pivotArea>
    </format>
    <format dxfId="30957">
      <pivotArea dataOnly="0" labelOnly="1" outline="0" fieldPosition="0">
        <references count="1">
          <reference field="13" count="0"/>
        </references>
      </pivotArea>
    </format>
    <format dxfId="30956">
      <pivotArea dataOnly="0" labelOnly="1" grandCol="1" outline="0" fieldPosition="0"/>
    </format>
    <format dxfId="30955">
      <pivotArea type="all" dataOnly="0" outline="0" fieldPosition="0"/>
    </format>
    <format dxfId="30954">
      <pivotArea outline="0" collapsedLevelsAreSubtotals="1" fieldPosition="0"/>
    </format>
    <format dxfId="30953">
      <pivotArea dataOnly="0" labelOnly="1" outline="0" fieldPosition="0">
        <references count="1">
          <reference field="12" count="0"/>
        </references>
      </pivotArea>
    </format>
    <format dxfId="30952">
      <pivotArea field="12" dataOnly="0" labelOnly="1" grandRow="1" outline="0" axis="axisRow" fieldPosition="0">
        <references count="1">
          <reference field="4294967294" count="1" selected="0">
            <x v="1"/>
          </reference>
        </references>
      </pivotArea>
    </format>
    <format dxfId="30951">
      <pivotArea dataOnly="0" labelOnly="1" outline="0" fieldPosition="0">
        <references count="2">
          <reference field="4294967294" count="1">
            <x v="1"/>
          </reference>
          <reference field="12" count="1" selected="0">
            <x v="0"/>
          </reference>
        </references>
      </pivotArea>
    </format>
    <format dxfId="30950">
      <pivotArea dataOnly="0" labelOnly="1" outline="0" fieldPosition="0">
        <references count="2">
          <reference field="4294967294" count="1">
            <x v="1"/>
          </reference>
          <reference field="12" count="1" selected="0">
            <x v="1"/>
          </reference>
        </references>
      </pivotArea>
    </format>
    <format dxfId="30949">
      <pivotArea dataOnly="0" labelOnly="1" outline="0" fieldPosition="0">
        <references count="2">
          <reference field="4294967294" count="1">
            <x v="1"/>
          </reference>
          <reference field="12" count="1" selected="0">
            <x v="2"/>
          </reference>
        </references>
      </pivotArea>
    </format>
    <format dxfId="30948">
      <pivotArea dataOnly="0" labelOnly="1" outline="0" fieldPosition="0">
        <references count="2">
          <reference field="4294967294" count="1">
            <x v="1"/>
          </reference>
          <reference field="12" count="1" selected="0">
            <x v="3"/>
          </reference>
        </references>
      </pivotArea>
    </format>
    <format dxfId="30947">
      <pivotArea dataOnly="0" labelOnly="1" outline="0" fieldPosition="0">
        <references count="2">
          <reference field="4294967294" count="1">
            <x v="1"/>
          </reference>
          <reference field="12" count="1" selected="0">
            <x v="4"/>
          </reference>
        </references>
      </pivotArea>
    </format>
    <format dxfId="30946">
      <pivotArea dataOnly="0" labelOnly="1" outline="0" fieldPosition="0">
        <references count="2">
          <reference field="4294967294" count="1">
            <x v="1"/>
          </reference>
          <reference field="12" count="1" selected="0">
            <x v="5"/>
          </reference>
        </references>
      </pivotArea>
    </format>
    <format dxfId="30945">
      <pivotArea dataOnly="0" labelOnly="1" outline="0" fieldPosition="0">
        <references count="1">
          <reference field="13" count="0"/>
        </references>
      </pivotArea>
    </format>
    <format dxfId="30944">
      <pivotArea dataOnly="0" labelOnly="1" grandCol="1" outline="0" fieldPosition="0"/>
    </format>
    <format dxfId="30943">
      <pivotArea field="12" dataOnly="0" labelOnly="1" grandRow="1" outline="0" axis="axisRow" fieldPosition="0">
        <references count="1">
          <reference field="4294967294" count="1" selected="0">
            <x v="1"/>
          </reference>
        </references>
      </pivotArea>
    </format>
    <format dxfId="30942">
      <pivotArea field="12" grandRow="1" outline="0" collapsedLevelsAreSubtotals="1" axis="axisRow" fieldPosition="0">
        <references count="1">
          <reference field="4294967294" count="1" selected="0">
            <x v="1"/>
          </reference>
        </references>
      </pivotArea>
    </format>
    <format dxfId="30941">
      <pivotArea field="12" dataOnly="0" labelOnly="1" grandRow="1" outline="0" axis="axisRow" fieldPosition="0">
        <references count="1">
          <reference field="4294967294" count="1" selected="0">
            <x v="1"/>
          </reference>
        </references>
      </pivotArea>
    </format>
    <format dxfId="30940">
      <pivotArea field="12" grandRow="1" outline="0" collapsedLevelsAreSubtotals="1" axis="axisRow" fieldPosition="0">
        <references count="1">
          <reference field="4294967294" count="1" selected="0">
            <x v="1"/>
          </reference>
        </references>
      </pivotArea>
    </format>
    <format dxfId="30939">
      <pivotArea field="12" dataOnly="0" labelOnly="1" grandRow="1" outline="0" axis="axisRow" fieldPosition="0">
        <references count="1">
          <reference field="4294967294" count="1" selected="0">
            <x v="1"/>
          </reference>
        </references>
      </pivotArea>
    </format>
    <format dxfId="30938">
      <pivotArea outline="0" collapsedLevelsAreSubtotals="1" fieldPosition="0"/>
    </format>
    <format dxfId="30937">
      <pivotArea field="12" dataOnly="0" labelOnly="1" grandRow="1" outline="0" axis="axisRow" fieldPosition="0">
        <references count="1">
          <reference field="4294967294" count="1" selected="0">
            <x v="1"/>
          </reference>
        </references>
      </pivotArea>
    </format>
    <format dxfId="30936">
      <pivotArea field="12" dataOnly="0" labelOnly="1" grandRow="1" outline="0" axis="axisRow" fieldPosition="0">
        <references count="1">
          <reference field="4294967294" count="1" selected="0">
            <x v="1"/>
          </reference>
        </references>
      </pivotArea>
    </format>
    <format dxfId="30935">
      <pivotArea field="12" grandRow="1" outline="0" axis="axisRow" fieldPosition="0">
        <references count="1">
          <reference field="4294967294" count="1" selected="0">
            <x v="1"/>
          </reference>
        </references>
      </pivotArea>
    </format>
    <format dxfId="30934">
      <pivotArea field="12" grandRow="1" outline="0" axis="axisRow" fieldPosition="0">
        <references count="1">
          <reference field="4294967294" count="1" selected="0">
            <x v="1"/>
          </reference>
        </references>
      </pivotArea>
    </format>
    <format dxfId="30933">
      <pivotArea field="12" dataOnly="0" labelOnly="1" grandRow="1" outline="0" axis="axisRow" fieldPosition="0">
        <references count="1">
          <reference field="4294967294" count="1" selected="0">
            <x v="1"/>
          </reference>
        </references>
      </pivotArea>
    </format>
    <format dxfId="30932">
      <pivotArea field="12" type="button" dataOnly="0" labelOnly="1" outline="0" axis="axisRow" fieldPosition="0"/>
    </format>
    <format dxfId="30931">
      <pivotArea field="-2" type="button" dataOnly="0" labelOnly="1" outline="0" axis="axisRow" fieldPosition="1"/>
    </format>
    <format dxfId="30930">
      <pivotArea outline="0" collapsedLevelsAreSubtotals="1" fieldPosition="0">
        <references count="2">
          <reference field="4294967294" count="1" selected="0">
            <x v="1"/>
          </reference>
          <reference field="12" count="0" selected="0"/>
        </references>
      </pivotArea>
    </format>
    <format dxfId="30929">
      <pivotArea dataOnly="0" labelOnly="1" outline="0" fieldPosition="0">
        <references count="1">
          <reference field="12" count="0"/>
        </references>
      </pivotArea>
    </format>
    <format dxfId="30928">
      <pivotArea dataOnly="0" labelOnly="1" outline="0" fieldPosition="0">
        <references count="2">
          <reference field="4294967294" count="1">
            <x v="1"/>
          </reference>
          <reference field="12" count="1" selected="0">
            <x v="0"/>
          </reference>
        </references>
      </pivotArea>
    </format>
    <format dxfId="30927">
      <pivotArea dataOnly="0" labelOnly="1" outline="0" fieldPosition="0">
        <references count="2">
          <reference field="4294967294" count="1">
            <x v="1"/>
          </reference>
          <reference field="12" count="1" selected="0">
            <x v="1"/>
          </reference>
        </references>
      </pivotArea>
    </format>
    <format dxfId="30926">
      <pivotArea dataOnly="0" labelOnly="1" outline="0" fieldPosition="0">
        <references count="2">
          <reference field="4294967294" count="1">
            <x v="1"/>
          </reference>
          <reference field="12" count="1" selected="0">
            <x v="2"/>
          </reference>
        </references>
      </pivotArea>
    </format>
    <format dxfId="30925">
      <pivotArea dataOnly="0" labelOnly="1" outline="0" fieldPosition="0">
        <references count="2">
          <reference field="4294967294" count="1">
            <x v="1"/>
          </reference>
          <reference field="12" count="1" selected="0">
            <x v="3"/>
          </reference>
        </references>
      </pivotArea>
    </format>
    <format dxfId="30924">
      <pivotArea dataOnly="0" labelOnly="1" outline="0" fieldPosition="0">
        <references count="2">
          <reference field="4294967294" count="1">
            <x v="1"/>
          </reference>
          <reference field="12" count="1" selected="0">
            <x v="4"/>
          </reference>
        </references>
      </pivotArea>
    </format>
    <format dxfId="30923">
      <pivotArea dataOnly="0" labelOnly="1" outline="0" fieldPosition="0">
        <references count="2">
          <reference field="4294967294" count="1">
            <x v="1"/>
          </reference>
          <reference field="12" count="1" selected="0">
            <x v="5"/>
          </reference>
        </references>
      </pivotArea>
    </format>
    <format dxfId="30922">
      <pivotArea dataOnly="0" labelOnly="1" outline="0" fieldPosition="0">
        <references count="1">
          <reference field="13" count="0"/>
        </references>
      </pivotArea>
    </format>
    <format dxfId="30921">
      <pivotArea dataOnly="0" labelOnly="1" grandCol="1" outline="0" fieldPosition="0"/>
    </format>
    <format dxfId="30920">
      <pivotArea dataOnly="0" labelOnly="1" outline="0" fieldPosition="0">
        <references count="1">
          <reference field="13" count="0"/>
        </references>
      </pivotArea>
    </format>
    <format dxfId="30919">
      <pivotArea dataOnly="0" labelOnly="1" grandCol="1" outline="0" fieldPosition="0"/>
    </format>
    <format dxfId="30918">
      <pivotArea outline="0" collapsedLevelsAreSubtotals="1" fieldPosition="0">
        <references count="2">
          <reference field="4294967294" count="1" selected="0">
            <x v="1"/>
          </reference>
          <reference field="12" count="1" selected="0">
            <x v="0"/>
          </reference>
        </references>
      </pivotArea>
    </format>
    <format dxfId="30917">
      <pivotArea outline="0" collapsedLevelsAreSubtotals="1" fieldPosition="0">
        <references count="2">
          <reference field="4294967294" count="1" selected="0">
            <x v="1"/>
          </reference>
          <reference field="12" count="1" selected="0">
            <x v="1"/>
          </reference>
        </references>
      </pivotArea>
    </format>
    <format dxfId="30916">
      <pivotArea outline="0" collapsedLevelsAreSubtotals="1" fieldPosition="0">
        <references count="2">
          <reference field="4294967294" count="1" selected="0">
            <x v="1"/>
          </reference>
          <reference field="12" count="1" selected="0">
            <x v="3"/>
          </reference>
        </references>
      </pivotArea>
    </format>
    <format dxfId="30915">
      <pivotArea outline="0" collapsedLevelsAreSubtotals="1" fieldPosition="0">
        <references count="2">
          <reference field="4294967294" count="1" selected="0">
            <x v="1"/>
          </reference>
          <reference field="12" count="1" selected="0">
            <x v="2"/>
          </reference>
        </references>
      </pivotArea>
    </format>
    <format dxfId="30914">
      <pivotArea outline="0" collapsedLevelsAreSubtotals="1" fieldPosition="0">
        <references count="2">
          <reference field="4294967294" count="1" selected="0">
            <x v="1"/>
          </reference>
          <reference field="12" count="1" selected="0">
            <x v="4"/>
          </reference>
        </references>
      </pivotArea>
    </format>
    <format dxfId="30913">
      <pivotArea outline="0" collapsedLevelsAreSubtotals="1" fieldPosition="0">
        <references count="2">
          <reference field="4294967294" count="1" selected="0">
            <x v="1"/>
          </reference>
          <reference field="12" count="1" selected="0">
            <x v="5"/>
          </reference>
        </references>
      </pivotArea>
    </format>
    <format dxfId="30912">
      <pivotArea outline="0" fieldPosition="0">
        <references count="2">
          <reference field="4294967294" count="1" selected="0">
            <x v="1"/>
          </reference>
          <reference field="12" count="0" selected="0"/>
        </references>
      </pivotArea>
    </format>
    <format dxfId="30911">
      <pivotArea field="12" type="button" dataOnly="0" labelOnly="1" outline="0" axis="axisRow" fieldPosition="0"/>
    </format>
    <format dxfId="30910">
      <pivotArea field="-2" type="button" dataOnly="0" labelOnly="1" outline="0" axis="axisRow" fieldPosition="1"/>
    </format>
    <format dxfId="30909">
      <pivotArea dataOnly="0" labelOnly="1" outline="0" fieldPosition="0">
        <references count="1">
          <reference field="12" count="0"/>
        </references>
      </pivotArea>
    </format>
    <format dxfId="30908">
      <pivotArea dataOnly="0" labelOnly="1" outline="0" fieldPosition="0">
        <references count="2">
          <reference field="4294967294" count="1">
            <x v="1"/>
          </reference>
          <reference field="12" count="1" selected="0">
            <x v="0"/>
          </reference>
        </references>
      </pivotArea>
    </format>
    <format dxfId="30907">
      <pivotArea dataOnly="0" labelOnly="1" outline="0" fieldPosition="0">
        <references count="2">
          <reference field="4294967294" count="1">
            <x v="1"/>
          </reference>
          <reference field="12" count="1" selected="0">
            <x v="1"/>
          </reference>
        </references>
      </pivotArea>
    </format>
    <format dxfId="30906">
      <pivotArea dataOnly="0" labelOnly="1" outline="0" fieldPosition="0">
        <references count="2">
          <reference field="4294967294" count="1">
            <x v="1"/>
          </reference>
          <reference field="12" count="1" selected="0">
            <x v="2"/>
          </reference>
        </references>
      </pivotArea>
    </format>
    <format dxfId="30905">
      <pivotArea dataOnly="0" labelOnly="1" outline="0" fieldPosition="0">
        <references count="2">
          <reference field="4294967294" count="1">
            <x v="1"/>
          </reference>
          <reference field="12" count="1" selected="0">
            <x v="3"/>
          </reference>
        </references>
      </pivotArea>
    </format>
    <format dxfId="30904">
      <pivotArea dataOnly="0" labelOnly="1" outline="0" fieldPosition="0">
        <references count="2">
          <reference field="4294967294" count="1">
            <x v="1"/>
          </reference>
          <reference field="12" count="1" selected="0">
            <x v="4"/>
          </reference>
        </references>
      </pivotArea>
    </format>
    <format dxfId="30903">
      <pivotArea dataOnly="0" labelOnly="1" outline="0" fieldPosition="0">
        <references count="2">
          <reference field="4294967294" count="1">
            <x v="1"/>
          </reference>
          <reference field="12" count="1" selected="0">
            <x v="5"/>
          </reference>
        </references>
      </pivotArea>
    </format>
    <format dxfId="30902">
      <pivotArea dataOnly="0" labelOnly="1" outline="0" fieldPosition="0">
        <references count="1">
          <reference field="13" count="0"/>
        </references>
      </pivotArea>
    </format>
    <format dxfId="30901">
      <pivotArea dataOnly="0" labelOnly="1" grandCol="1" outline="0" fieldPosition="0"/>
    </format>
    <format dxfId="30900">
      <pivotArea outline="0" fieldPosition="0">
        <references count="2">
          <reference field="4294967294" count="1" selected="0">
            <x v="1"/>
          </reference>
          <reference field="12" count="0" selected="0"/>
        </references>
      </pivotArea>
    </format>
    <format dxfId="30899">
      <pivotArea field="12" type="button" dataOnly="0" labelOnly="1" outline="0" axis="axisRow" fieldPosition="0"/>
    </format>
    <format dxfId="30898">
      <pivotArea field="-2" type="button" dataOnly="0" labelOnly="1" outline="0" axis="axisRow" fieldPosition="1"/>
    </format>
    <format dxfId="30897">
      <pivotArea dataOnly="0" labelOnly="1" outline="0" fieldPosition="0">
        <references count="1">
          <reference field="12" count="0"/>
        </references>
      </pivotArea>
    </format>
    <format dxfId="30896">
      <pivotArea dataOnly="0" labelOnly="1" outline="0" fieldPosition="0">
        <references count="2">
          <reference field="4294967294" count="1">
            <x v="1"/>
          </reference>
          <reference field="12" count="1" selected="0">
            <x v="0"/>
          </reference>
        </references>
      </pivotArea>
    </format>
    <format dxfId="30895">
      <pivotArea dataOnly="0" labelOnly="1" outline="0" fieldPosition="0">
        <references count="2">
          <reference field="4294967294" count="1">
            <x v="1"/>
          </reference>
          <reference field="12" count="1" selected="0">
            <x v="1"/>
          </reference>
        </references>
      </pivotArea>
    </format>
    <format dxfId="30894">
      <pivotArea dataOnly="0" labelOnly="1" outline="0" fieldPosition="0">
        <references count="2">
          <reference field="4294967294" count="1">
            <x v="1"/>
          </reference>
          <reference field="12" count="1" selected="0">
            <x v="2"/>
          </reference>
        </references>
      </pivotArea>
    </format>
    <format dxfId="30893">
      <pivotArea dataOnly="0" labelOnly="1" outline="0" fieldPosition="0">
        <references count="2">
          <reference field="4294967294" count="1">
            <x v="1"/>
          </reference>
          <reference field="12" count="1" selected="0">
            <x v="3"/>
          </reference>
        </references>
      </pivotArea>
    </format>
    <format dxfId="30892">
      <pivotArea dataOnly="0" labelOnly="1" outline="0" fieldPosition="0">
        <references count="2">
          <reference field="4294967294" count="1">
            <x v="1"/>
          </reference>
          <reference field="12" count="1" selected="0">
            <x v="4"/>
          </reference>
        </references>
      </pivotArea>
    </format>
    <format dxfId="30891">
      <pivotArea dataOnly="0" labelOnly="1" outline="0" fieldPosition="0">
        <references count="2">
          <reference field="4294967294" count="1">
            <x v="1"/>
          </reference>
          <reference field="12" count="1" selected="0">
            <x v="5"/>
          </reference>
        </references>
      </pivotArea>
    </format>
    <format dxfId="30890">
      <pivotArea dataOnly="0" labelOnly="1" outline="0" fieldPosition="0">
        <references count="1">
          <reference field="13" count="0"/>
        </references>
      </pivotArea>
    </format>
    <format dxfId="30889">
      <pivotArea dataOnly="0" labelOnly="1" grandCol="1" outline="0" fieldPosition="0"/>
    </format>
    <format dxfId="30888">
      <pivotArea outline="0" fieldPosition="0">
        <references count="2">
          <reference field="4294967294" count="1" selected="0">
            <x v="1"/>
          </reference>
          <reference field="12" count="0" selected="0"/>
        </references>
      </pivotArea>
    </format>
    <format dxfId="30887">
      <pivotArea field="12" type="button" dataOnly="0" labelOnly="1" outline="0" axis="axisRow" fieldPosition="0"/>
    </format>
    <format dxfId="30886">
      <pivotArea field="-2" type="button" dataOnly="0" labelOnly="1" outline="0" axis="axisRow" fieldPosition="1"/>
    </format>
    <format dxfId="30885">
      <pivotArea dataOnly="0" labelOnly="1" outline="0" fieldPosition="0">
        <references count="1">
          <reference field="12" count="0"/>
        </references>
      </pivotArea>
    </format>
    <format dxfId="30884">
      <pivotArea dataOnly="0" labelOnly="1" outline="0" fieldPosition="0">
        <references count="2">
          <reference field="4294967294" count="1">
            <x v="1"/>
          </reference>
          <reference field="12" count="1" selected="0">
            <x v="0"/>
          </reference>
        </references>
      </pivotArea>
    </format>
    <format dxfId="30883">
      <pivotArea dataOnly="0" labelOnly="1" outline="0" fieldPosition="0">
        <references count="2">
          <reference field="4294967294" count="1">
            <x v="1"/>
          </reference>
          <reference field="12" count="1" selected="0">
            <x v="1"/>
          </reference>
        </references>
      </pivotArea>
    </format>
    <format dxfId="30882">
      <pivotArea dataOnly="0" labelOnly="1" outline="0" fieldPosition="0">
        <references count="2">
          <reference field="4294967294" count="1">
            <x v="1"/>
          </reference>
          <reference field="12" count="1" selected="0">
            <x v="2"/>
          </reference>
        </references>
      </pivotArea>
    </format>
    <format dxfId="30881">
      <pivotArea dataOnly="0" labelOnly="1" outline="0" fieldPosition="0">
        <references count="2">
          <reference field="4294967294" count="1">
            <x v="1"/>
          </reference>
          <reference field="12" count="1" selected="0">
            <x v="3"/>
          </reference>
        </references>
      </pivotArea>
    </format>
    <format dxfId="30880">
      <pivotArea dataOnly="0" labelOnly="1" outline="0" fieldPosition="0">
        <references count="2">
          <reference field="4294967294" count="1">
            <x v="1"/>
          </reference>
          <reference field="12" count="1" selected="0">
            <x v="4"/>
          </reference>
        </references>
      </pivotArea>
    </format>
    <format dxfId="30879">
      <pivotArea dataOnly="0" labelOnly="1" outline="0" fieldPosition="0">
        <references count="2">
          <reference field="4294967294" count="1">
            <x v="1"/>
          </reference>
          <reference field="12" count="1" selected="0">
            <x v="5"/>
          </reference>
        </references>
      </pivotArea>
    </format>
    <format dxfId="30878">
      <pivotArea dataOnly="0" labelOnly="1" outline="0" fieldPosition="0">
        <references count="1">
          <reference field="13" count="0"/>
        </references>
      </pivotArea>
    </format>
    <format dxfId="30877">
      <pivotArea dataOnly="0" labelOnly="1" grandCol="1" outline="0" fieldPosition="0"/>
    </format>
    <format dxfId="30876">
      <pivotArea type="origin" dataOnly="0" labelOnly="1" outline="0" fieldPosition="0"/>
    </format>
    <format dxfId="30875">
      <pivotArea field="12" type="button" dataOnly="0" labelOnly="1" outline="0" axis="axisRow" fieldPosition="0"/>
    </format>
    <format dxfId="30874">
      <pivotArea dataOnly="0" labelOnly="1" outline="0" fieldPosition="0">
        <references count="1">
          <reference field="12" count="0"/>
        </references>
      </pivotArea>
    </format>
    <format dxfId="30873">
      <pivotArea field="12" dataOnly="0" labelOnly="1" grandRow="1" outline="0" axis="axisRow" fieldPosition="0">
        <references count="1">
          <reference field="4294967294" count="1" selected="0">
            <x v="1"/>
          </reference>
        </references>
      </pivotArea>
    </format>
    <format dxfId="30872">
      <pivotArea field="12" dataOnly="0" labelOnly="1" grandRow="1" outline="0" axis="axisRow" fieldPosition="0">
        <references count="1">
          <reference field="4294967294" count="1" selected="0">
            <x v="1"/>
          </reference>
        </references>
      </pivotArea>
    </format>
    <format dxfId="30871">
      <pivotArea type="origin" dataOnly="0" labelOnly="1" outline="0" fieldPosition="0"/>
    </format>
    <format dxfId="30870">
      <pivotArea field="12" type="button" dataOnly="0" labelOnly="1" outline="0" axis="axisRow" fieldPosition="0"/>
    </format>
    <format dxfId="30869">
      <pivotArea dataOnly="0" labelOnly="1" outline="0" fieldPosition="0">
        <references count="1">
          <reference field="12" count="0"/>
        </references>
      </pivotArea>
    </format>
    <format dxfId="30868">
      <pivotArea field="12" dataOnly="0" labelOnly="1" grandRow="1" outline="0" axis="axisRow" fieldPosition="0">
        <references count="1">
          <reference field="4294967294" count="1" selected="0">
            <x v="1"/>
          </reference>
        </references>
      </pivotArea>
    </format>
    <format dxfId="30867">
      <pivotArea field="12" dataOnly="0" labelOnly="1" grandRow="1" outline="0" axis="axisRow" fieldPosition="0">
        <references count="1">
          <reference field="4294967294" count="1" selected="0">
            <x v="1"/>
          </reference>
        </references>
      </pivotArea>
    </format>
    <format dxfId="30866">
      <pivotArea type="origin" dataOnly="0" labelOnly="1" outline="0" fieldPosition="0"/>
    </format>
    <format dxfId="30865">
      <pivotArea field="12" type="button" dataOnly="0" labelOnly="1" outline="0" axis="axisRow" fieldPosition="0"/>
    </format>
    <format dxfId="30864">
      <pivotArea dataOnly="0" labelOnly="1" outline="0" fieldPosition="0">
        <references count="1">
          <reference field="12" count="0"/>
        </references>
      </pivotArea>
    </format>
    <format dxfId="30863">
      <pivotArea field="12" dataOnly="0" labelOnly="1" grandRow="1" outline="0" axis="axisRow" fieldPosition="0">
        <references count="1">
          <reference field="4294967294" count="1" selected="0">
            <x v="1"/>
          </reference>
        </references>
      </pivotArea>
    </format>
    <format dxfId="30862">
      <pivotArea field="12" dataOnly="0" labelOnly="1" grandRow="1" outline="0" axis="axisRow" fieldPosition="0">
        <references count="1">
          <reference field="4294967294" count="1" selected="0">
            <x v="1"/>
          </reference>
        </references>
      </pivotArea>
    </format>
    <format dxfId="30861">
      <pivotArea type="origin" dataOnly="0" labelOnly="1" outline="0" fieldPosition="0"/>
    </format>
    <format dxfId="30860">
      <pivotArea field="12" type="button" dataOnly="0" labelOnly="1" outline="0" axis="axisRow" fieldPosition="0"/>
    </format>
    <format dxfId="30859">
      <pivotArea dataOnly="0" labelOnly="1" outline="0" fieldPosition="0">
        <references count="1">
          <reference field="12" count="0"/>
        </references>
      </pivotArea>
    </format>
    <format dxfId="30858">
      <pivotArea field="12" dataOnly="0" labelOnly="1" grandRow="1" outline="0" axis="axisRow" fieldPosition="0">
        <references count="1">
          <reference field="4294967294" count="1" selected="0">
            <x v="1"/>
          </reference>
        </references>
      </pivotArea>
    </format>
    <format dxfId="30857">
      <pivotArea field="12" dataOnly="0" labelOnly="1" grandRow="1" outline="0" axis="axisRow" fieldPosition="0">
        <references count="1">
          <reference field="4294967294" count="1" selected="0">
            <x v="1"/>
          </reference>
        </references>
      </pivotArea>
    </format>
    <format dxfId="30856">
      <pivotArea outline="0" collapsedLevelsAreSubtotals="1" fieldPosition="0"/>
    </format>
    <format dxfId="30855">
      <pivotArea type="origin" dataOnly="0" labelOnly="1" outline="0" offset="B1" fieldPosition="0"/>
    </format>
    <format dxfId="30854">
      <pivotArea field="13" type="button" dataOnly="0" labelOnly="1" outline="0" axis="axisCol" fieldPosition="0"/>
    </format>
    <format dxfId="30853">
      <pivotArea type="topRight" dataOnly="0" labelOnly="1" outline="0" fieldPosition="0"/>
    </format>
    <format dxfId="30852">
      <pivotArea field="-2" type="button" dataOnly="0" labelOnly="1" outline="0" axis="axisRow" fieldPosition="1"/>
    </format>
    <format dxfId="30851">
      <pivotArea dataOnly="0" labelOnly="1" outline="0" fieldPosition="0">
        <references count="2">
          <reference field="4294967294" count="1">
            <x v="1"/>
          </reference>
          <reference field="12" count="1" selected="0">
            <x v="0"/>
          </reference>
        </references>
      </pivotArea>
    </format>
    <format dxfId="30850">
      <pivotArea dataOnly="0" labelOnly="1" outline="0" fieldPosition="0">
        <references count="2">
          <reference field="4294967294" count="1">
            <x v="1"/>
          </reference>
          <reference field="12" count="1" selected="0">
            <x v="1"/>
          </reference>
        </references>
      </pivotArea>
    </format>
    <format dxfId="30849">
      <pivotArea dataOnly="0" labelOnly="1" outline="0" fieldPosition="0">
        <references count="2">
          <reference field="4294967294" count="1">
            <x v="1"/>
          </reference>
          <reference field="12" count="1" selected="0">
            <x v="2"/>
          </reference>
        </references>
      </pivotArea>
    </format>
    <format dxfId="30848">
      <pivotArea dataOnly="0" labelOnly="1" outline="0" fieldPosition="0">
        <references count="2">
          <reference field="4294967294" count="1">
            <x v="1"/>
          </reference>
          <reference field="12" count="1" selected="0">
            <x v="3"/>
          </reference>
        </references>
      </pivotArea>
    </format>
    <format dxfId="30847">
      <pivotArea dataOnly="0" labelOnly="1" outline="0" fieldPosition="0">
        <references count="2">
          <reference field="4294967294" count="1">
            <x v="1"/>
          </reference>
          <reference field="12" count="1" selected="0">
            <x v="4"/>
          </reference>
        </references>
      </pivotArea>
    </format>
    <format dxfId="30846">
      <pivotArea dataOnly="0" labelOnly="1" outline="0" fieldPosition="0">
        <references count="2">
          <reference field="4294967294" count="1">
            <x v="1"/>
          </reference>
          <reference field="12" count="1" selected="0">
            <x v="5"/>
          </reference>
        </references>
      </pivotArea>
    </format>
    <format dxfId="30845">
      <pivotArea dataOnly="0" labelOnly="1" outline="0" fieldPosition="0">
        <references count="1">
          <reference field="13" count="0"/>
        </references>
      </pivotArea>
    </format>
    <format dxfId="30844">
      <pivotArea dataOnly="0" labelOnly="1" grandCol="1" outline="0" fieldPosition="0"/>
    </format>
    <format dxfId="30843">
      <pivotArea outline="0" collapsedLevelsAreSubtotals="1" fieldPosition="0"/>
    </format>
    <format dxfId="30842">
      <pivotArea field="12" type="button" dataOnly="0" labelOnly="1" outline="0" axis="axisRow" fieldPosition="0"/>
    </format>
    <format dxfId="30841">
      <pivotArea field="-2" type="button" dataOnly="0" labelOnly="1" outline="0" axis="axisRow" fieldPosition="1"/>
    </format>
    <format dxfId="30840">
      <pivotArea dataOnly="0" labelOnly="1" outline="0" fieldPosition="0">
        <references count="1">
          <reference field="12" count="0"/>
        </references>
      </pivotArea>
    </format>
    <format dxfId="30839">
      <pivotArea field="12" dataOnly="0" labelOnly="1" grandRow="1" outline="0" axis="axisRow" fieldPosition="0">
        <references count="1">
          <reference field="4294967294" count="1" selected="0">
            <x v="0"/>
          </reference>
        </references>
      </pivotArea>
    </format>
    <format dxfId="30838">
      <pivotArea field="12" dataOnly="0" labelOnly="1" grandRow="1" outline="0" axis="axisRow" fieldPosition="0">
        <references count="1">
          <reference field="4294967294" count="1" selected="0">
            <x v="1"/>
          </reference>
        </references>
      </pivotArea>
    </format>
    <format dxfId="30837">
      <pivotArea field="12" dataOnly="0" labelOnly="1" grandRow="1" outline="0" axis="axisRow" fieldPosition="0">
        <references count="1">
          <reference field="4294967294" count="1" selected="0">
            <x v="0"/>
          </reference>
        </references>
      </pivotArea>
    </format>
    <format dxfId="30836">
      <pivotArea field="12" dataOnly="0" labelOnly="1" grandRow="1" outline="0" axis="axisRow" fieldPosition="0">
        <references count="1">
          <reference field="4294967294" count="1" selected="0">
            <x v="1"/>
          </reference>
        </references>
      </pivotArea>
    </format>
    <format dxfId="30835">
      <pivotArea dataOnly="0" labelOnly="1" outline="0" fieldPosition="0">
        <references count="2">
          <reference field="4294967294" count="2">
            <x v="0"/>
            <x v="1"/>
          </reference>
          <reference field="12" count="1" selected="0">
            <x v="0"/>
          </reference>
        </references>
      </pivotArea>
    </format>
    <format dxfId="30834">
      <pivotArea dataOnly="0" labelOnly="1" outline="0" fieldPosition="0">
        <references count="2">
          <reference field="4294967294" count="2">
            <x v="0"/>
            <x v="1"/>
          </reference>
          <reference field="12" count="1" selected="0">
            <x v="1"/>
          </reference>
        </references>
      </pivotArea>
    </format>
    <format dxfId="30833">
      <pivotArea dataOnly="0" labelOnly="1" outline="0" fieldPosition="0">
        <references count="2">
          <reference field="4294967294" count="2">
            <x v="0"/>
            <x v="1"/>
          </reference>
          <reference field="12" count="1" selected="0">
            <x v="2"/>
          </reference>
        </references>
      </pivotArea>
    </format>
    <format dxfId="30832">
      <pivotArea dataOnly="0" labelOnly="1" outline="0" fieldPosition="0">
        <references count="2">
          <reference field="4294967294" count="2">
            <x v="0"/>
            <x v="1"/>
          </reference>
          <reference field="12" count="1" selected="0">
            <x v="3"/>
          </reference>
        </references>
      </pivotArea>
    </format>
    <format dxfId="30831">
      <pivotArea dataOnly="0" labelOnly="1" outline="0" fieldPosition="0">
        <references count="2">
          <reference field="4294967294" count="2">
            <x v="0"/>
            <x v="1"/>
          </reference>
          <reference field="12" count="1" selected="0">
            <x v="4"/>
          </reference>
        </references>
      </pivotArea>
    </format>
    <format dxfId="30830">
      <pivotArea dataOnly="0" labelOnly="1" outline="0" fieldPosition="0">
        <references count="2">
          <reference field="4294967294" count="2">
            <x v="0"/>
            <x v="1"/>
          </reference>
          <reference field="12" count="1" selected="0">
            <x v="5"/>
          </reference>
        </references>
      </pivotArea>
    </format>
    <format dxfId="30829">
      <pivotArea dataOnly="0" labelOnly="1" outline="0" fieldPosition="0">
        <references count="1">
          <reference field="13" count="0"/>
        </references>
      </pivotArea>
    </format>
    <format dxfId="30828">
      <pivotArea dataOnly="0" labelOnly="1" grandCol="1" outline="0" fieldPosition="0"/>
    </format>
    <format dxfId="30827">
      <pivotArea outline="0" collapsedLevelsAreSubtotals="1" fieldPosition="0"/>
    </format>
    <format dxfId="30826">
      <pivotArea field="12" type="button" dataOnly="0" labelOnly="1" outline="0" axis="axisRow" fieldPosition="0"/>
    </format>
    <format dxfId="30825">
      <pivotArea field="-2" type="button" dataOnly="0" labelOnly="1" outline="0" axis="axisRow" fieldPosition="1"/>
    </format>
    <format dxfId="30824">
      <pivotArea dataOnly="0" labelOnly="1" outline="0" fieldPosition="0">
        <references count="1">
          <reference field="12" count="0"/>
        </references>
      </pivotArea>
    </format>
    <format dxfId="30823">
      <pivotArea field="12" dataOnly="0" labelOnly="1" grandRow="1" outline="0" axis="axisRow" fieldPosition="0">
        <references count="1">
          <reference field="4294967294" count="1" selected="0">
            <x v="0"/>
          </reference>
        </references>
      </pivotArea>
    </format>
    <format dxfId="30822">
      <pivotArea field="12" dataOnly="0" labelOnly="1" grandRow="1" outline="0" axis="axisRow" fieldPosition="0">
        <references count="1">
          <reference field="4294967294" count="1" selected="0">
            <x v="1"/>
          </reference>
        </references>
      </pivotArea>
    </format>
    <format dxfId="30821">
      <pivotArea field="12" dataOnly="0" labelOnly="1" grandRow="1" outline="0" axis="axisRow" fieldPosition="0">
        <references count="1">
          <reference field="4294967294" count="1" selected="0">
            <x v="0"/>
          </reference>
        </references>
      </pivotArea>
    </format>
    <format dxfId="30820">
      <pivotArea field="12" dataOnly="0" labelOnly="1" grandRow="1" outline="0" axis="axisRow" fieldPosition="0">
        <references count="1">
          <reference field="4294967294" count="1" selected="0">
            <x v="1"/>
          </reference>
        </references>
      </pivotArea>
    </format>
    <format dxfId="30819">
      <pivotArea dataOnly="0" labelOnly="1" outline="0" fieldPosition="0">
        <references count="2">
          <reference field="4294967294" count="2">
            <x v="0"/>
            <x v="1"/>
          </reference>
          <reference field="12" count="1" selected="0">
            <x v="0"/>
          </reference>
        </references>
      </pivotArea>
    </format>
    <format dxfId="30818">
      <pivotArea dataOnly="0" labelOnly="1" outline="0" fieldPosition="0">
        <references count="2">
          <reference field="4294967294" count="2">
            <x v="0"/>
            <x v="1"/>
          </reference>
          <reference field="12" count="1" selected="0">
            <x v="1"/>
          </reference>
        </references>
      </pivotArea>
    </format>
    <format dxfId="30817">
      <pivotArea dataOnly="0" labelOnly="1" outline="0" fieldPosition="0">
        <references count="2">
          <reference field="4294967294" count="2">
            <x v="0"/>
            <x v="1"/>
          </reference>
          <reference field="12" count="1" selected="0">
            <x v="2"/>
          </reference>
        </references>
      </pivotArea>
    </format>
    <format dxfId="30816">
      <pivotArea dataOnly="0" labelOnly="1" outline="0" fieldPosition="0">
        <references count="2">
          <reference field="4294967294" count="2">
            <x v="0"/>
            <x v="1"/>
          </reference>
          <reference field="12" count="1" selected="0">
            <x v="3"/>
          </reference>
        </references>
      </pivotArea>
    </format>
    <format dxfId="30815">
      <pivotArea dataOnly="0" labelOnly="1" outline="0" fieldPosition="0">
        <references count="2">
          <reference field="4294967294" count="2">
            <x v="0"/>
            <x v="1"/>
          </reference>
          <reference field="12" count="1" selected="0">
            <x v="4"/>
          </reference>
        </references>
      </pivotArea>
    </format>
    <format dxfId="30814">
      <pivotArea dataOnly="0" labelOnly="1" outline="0" fieldPosition="0">
        <references count="2">
          <reference field="4294967294" count="2">
            <x v="0"/>
            <x v="1"/>
          </reference>
          <reference field="12" count="1" selected="0">
            <x v="5"/>
          </reference>
        </references>
      </pivotArea>
    </format>
    <format dxfId="30813">
      <pivotArea dataOnly="0" labelOnly="1" outline="0" fieldPosition="0">
        <references count="1">
          <reference field="13" count="0"/>
        </references>
      </pivotArea>
    </format>
    <format dxfId="30812">
      <pivotArea dataOnly="0" labelOnly="1" grandCol="1" outline="0" fieldPosition="0"/>
    </format>
    <format dxfId="30811">
      <pivotArea outline="0" collapsedLevelsAreSubtotals="1" fieldPosition="0"/>
    </format>
    <format dxfId="30810">
      <pivotArea field="12" type="button" dataOnly="0" labelOnly="1" outline="0" axis="axisRow" fieldPosition="0"/>
    </format>
    <format dxfId="30809">
      <pivotArea field="-2" type="button" dataOnly="0" labelOnly="1" outline="0" axis="axisRow" fieldPosition="1"/>
    </format>
    <format dxfId="30808">
      <pivotArea dataOnly="0" labelOnly="1" outline="0" fieldPosition="0">
        <references count="1">
          <reference field="12" count="0"/>
        </references>
      </pivotArea>
    </format>
    <format dxfId="30807">
      <pivotArea field="12" dataOnly="0" labelOnly="1" grandRow="1" outline="0" axis="axisRow" fieldPosition="0">
        <references count="1">
          <reference field="4294967294" count="1" selected="0">
            <x v="0"/>
          </reference>
        </references>
      </pivotArea>
    </format>
    <format dxfId="30806">
      <pivotArea field="12" dataOnly="0" labelOnly="1" grandRow="1" outline="0" axis="axisRow" fieldPosition="0">
        <references count="1">
          <reference field="4294967294" count="1" selected="0">
            <x v="1"/>
          </reference>
        </references>
      </pivotArea>
    </format>
    <format dxfId="30805">
      <pivotArea field="12" dataOnly="0" labelOnly="1" grandRow="1" outline="0" axis="axisRow" fieldPosition="0">
        <references count="1">
          <reference field="4294967294" count="1" selected="0">
            <x v="0"/>
          </reference>
        </references>
      </pivotArea>
    </format>
    <format dxfId="30804">
      <pivotArea field="12" dataOnly="0" labelOnly="1" grandRow="1" outline="0" axis="axisRow" fieldPosition="0">
        <references count="1">
          <reference field="4294967294" count="1" selected="0">
            <x v="1"/>
          </reference>
        </references>
      </pivotArea>
    </format>
    <format dxfId="30803">
      <pivotArea dataOnly="0" labelOnly="1" outline="0" fieldPosition="0">
        <references count="2">
          <reference field="4294967294" count="2">
            <x v="0"/>
            <x v="1"/>
          </reference>
          <reference field="12" count="1" selected="0">
            <x v="0"/>
          </reference>
        </references>
      </pivotArea>
    </format>
    <format dxfId="30802">
      <pivotArea dataOnly="0" labelOnly="1" outline="0" fieldPosition="0">
        <references count="2">
          <reference field="4294967294" count="2">
            <x v="0"/>
            <x v="1"/>
          </reference>
          <reference field="12" count="1" selected="0">
            <x v="1"/>
          </reference>
        </references>
      </pivotArea>
    </format>
    <format dxfId="30801">
      <pivotArea dataOnly="0" labelOnly="1" outline="0" fieldPosition="0">
        <references count="2">
          <reference field="4294967294" count="2">
            <x v="0"/>
            <x v="1"/>
          </reference>
          <reference field="12" count="1" selected="0">
            <x v="2"/>
          </reference>
        </references>
      </pivotArea>
    </format>
    <format dxfId="30800">
      <pivotArea dataOnly="0" labelOnly="1" outline="0" fieldPosition="0">
        <references count="2">
          <reference field="4294967294" count="2">
            <x v="0"/>
            <x v="1"/>
          </reference>
          <reference field="12" count="1" selected="0">
            <x v="3"/>
          </reference>
        </references>
      </pivotArea>
    </format>
    <format dxfId="30799">
      <pivotArea dataOnly="0" labelOnly="1" outline="0" fieldPosition="0">
        <references count="2">
          <reference field="4294967294" count="2">
            <x v="0"/>
            <x v="1"/>
          </reference>
          <reference field="12" count="1" selected="0">
            <x v="4"/>
          </reference>
        </references>
      </pivotArea>
    </format>
    <format dxfId="30798">
      <pivotArea dataOnly="0" labelOnly="1" outline="0" fieldPosition="0">
        <references count="2">
          <reference field="4294967294" count="2">
            <x v="0"/>
            <x v="1"/>
          </reference>
          <reference field="12" count="1" selected="0">
            <x v="5"/>
          </reference>
        </references>
      </pivotArea>
    </format>
    <format dxfId="30797">
      <pivotArea dataOnly="0" labelOnly="1" outline="0" fieldPosition="0">
        <references count="1">
          <reference field="13" count="0"/>
        </references>
      </pivotArea>
    </format>
    <format dxfId="30796">
      <pivotArea dataOnly="0" labelOnly="1" grandCol="1" outline="0" fieldPosition="0"/>
    </format>
    <format dxfId="30795">
      <pivotArea outline="0" collapsedLevelsAreSubtotals="1" fieldPosition="0"/>
    </format>
    <format dxfId="30794">
      <pivotArea field="12" type="button" dataOnly="0" labelOnly="1" outline="0" axis="axisRow" fieldPosition="0"/>
    </format>
    <format dxfId="30793">
      <pivotArea field="-2" type="button" dataOnly="0" labelOnly="1" outline="0" axis="axisRow" fieldPosition="1"/>
    </format>
    <format dxfId="30792">
      <pivotArea dataOnly="0" labelOnly="1" outline="0" fieldPosition="0">
        <references count="1">
          <reference field="12" count="0"/>
        </references>
      </pivotArea>
    </format>
    <format dxfId="30791">
      <pivotArea field="12" dataOnly="0" labelOnly="1" grandRow="1" outline="0" axis="axisRow" fieldPosition="0">
        <references count="1">
          <reference field="4294967294" count="1" selected="0">
            <x v="0"/>
          </reference>
        </references>
      </pivotArea>
    </format>
    <format dxfId="30790">
      <pivotArea field="12" dataOnly="0" labelOnly="1" grandRow="1" outline="0" axis="axisRow" fieldPosition="0">
        <references count="1">
          <reference field="4294967294" count="1" selected="0">
            <x v="1"/>
          </reference>
        </references>
      </pivotArea>
    </format>
    <format dxfId="30789">
      <pivotArea field="12" dataOnly="0" labelOnly="1" grandRow="1" outline="0" axis="axisRow" fieldPosition="0">
        <references count="1">
          <reference field="4294967294" count="1" selected="0">
            <x v="0"/>
          </reference>
        </references>
      </pivotArea>
    </format>
    <format dxfId="30788">
      <pivotArea field="12" dataOnly="0" labelOnly="1" grandRow="1" outline="0" axis="axisRow" fieldPosition="0">
        <references count="1">
          <reference field="4294967294" count="1" selected="0">
            <x v="1"/>
          </reference>
        </references>
      </pivotArea>
    </format>
    <format dxfId="30787">
      <pivotArea dataOnly="0" labelOnly="1" outline="0" fieldPosition="0">
        <references count="2">
          <reference field="4294967294" count="2">
            <x v="0"/>
            <x v="1"/>
          </reference>
          <reference field="12" count="1" selected="0">
            <x v="0"/>
          </reference>
        </references>
      </pivotArea>
    </format>
    <format dxfId="30786">
      <pivotArea dataOnly="0" labelOnly="1" outline="0" fieldPosition="0">
        <references count="2">
          <reference field="4294967294" count="2">
            <x v="0"/>
            <x v="1"/>
          </reference>
          <reference field="12" count="1" selected="0">
            <x v="1"/>
          </reference>
        </references>
      </pivotArea>
    </format>
    <format dxfId="30785">
      <pivotArea dataOnly="0" labelOnly="1" outline="0" fieldPosition="0">
        <references count="2">
          <reference field="4294967294" count="2">
            <x v="0"/>
            <x v="1"/>
          </reference>
          <reference field="12" count="1" selected="0">
            <x v="2"/>
          </reference>
        </references>
      </pivotArea>
    </format>
    <format dxfId="30784">
      <pivotArea dataOnly="0" labelOnly="1" outline="0" fieldPosition="0">
        <references count="2">
          <reference field="4294967294" count="2">
            <x v="0"/>
            <x v="1"/>
          </reference>
          <reference field="12" count="1" selected="0">
            <x v="3"/>
          </reference>
        </references>
      </pivotArea>
    </format>
    <format dxfId="30783">
      <pivotArea dataOnly="0" labelOnly="1" outline="0" fieldPosition="0">
        <references count="2">
          <reference field="4294967294" count="2">
            <x v="0"/>
            <x v="1"/>
          </reference>
          <reference field="12" count="1" selected="0">
            <x v="4"/>
          </reference>
        </references>
      </pivotArea>
    </format>
    <format dxfId="30782">
      <pivotArea dataOnly="0" labelOnly="1" outline="0" fieldPosition="0">
        <references count="2">
          <reference field="4294967294" count="2">
            <x v="0"/>
            <x v="1"/>
          </reference>
          <reference field="12" count="1" selected="0">
            <x v="5"/>
          </reference>
        </references>
      </pivotArea>
    </format>
    <format dxfId="30781">
      <pivotArea dataOnly="0" labelOnly="1" outline="0" fieldPosition="0">
        <references count="1">
          <reference field="13" count="0"/>
        </references>
      </pivotArea>
    </format>
    <format dxfId="30780">
      <pivotArea dataOnly="0" labelOnly="1" grandCol="1" outline="0" fieldPosition="0"/>
    </format>
    <format dxfId="30779">
      <pivotArea field="12" type="button" dataOnly="0" labelOnly="1" outline="0" axis="axisRow" fieldPosition="0"/>
    </format>
    <format dxfId="30778">
      <pivotArea field="-2" type="button" dataOnly="0" labelOnly="1" outline="0" axis="axisRow" fieldPosition="1"/>
    </format>
    <format dxfId="30777">
      <pivotArea dataOnly="0" labelOnly="1" outline="0" fieldPosition="0">
        <references count="1">
          <reference field="13" count="0"/>
        </references>
      </pivotArea>
    </format>
    <format dxfId="30776">
      <pivotArea dataOnly="0" labelOnly="1" grandCol="1" outline="0" fieldPosition="0"/>
    </format>
    <format dxfId="30775">
      <pivotArea field="12" grandRow="1" outline="0" axis="axisRow" fieldPosition="0">
        <references count="1">
          <reference field="4294967294" count="1" selected="0">
            <x v="1"/>
          </reference>
        </references>
      </pivotArea>
    </format>
    <format dxfId="30774">
      <pivotArea field="12" dataOnly="0" labelOnly="1" grandRow="1" outline="0" axis="axisRow" fieldPosition="0">
        <references count="1">
          <reference field="4294967294" count="1" selected="0">
            <x v="0"/>
          </reference>
        </references>
      </pivotArea>
    </format>
    <format dxfId="30773">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7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1198">
      <pivotArea outline="0" collapsedLevelsAreSubtotals="1" fieldPosition="0"/>
    </format>
    <format dxfId="31197">
      <pivotArea dataOnly="0" labelOnly="1" grandRow="1" outline="0" fieldPosition="0"/>
    </format>
    <format dxfId="31196">
      <pivotArea dataOnly="0" labelOnly="1" outline="0" fieldPosition="0">
        <references count="1">
          <reference field="13" count="0"/>
        </references>
      </pivotArea>
    </format>
    <format dxfId="31195">
      <pivotArea dataOnly="0" labelOnly="1" grandCol="1" outline="0" fieldPosition="0"/>
    </format>
    <format dxfId="31194">
      <pivotArea outline="0" collapsedLevelsAreSubtotals="1" fieldPosition="0"/>
    </format>
    <format dxfId="31193">
      <pivotArea dataOnly="0" labelOnly="1" grandRow="1" outline="0" fieldPosition="0"/>
    </format>
    <format dxfId="31192">
      <pivotArea dataOnly="0" labelOnly="1" outline="0" fieldPosition="0">
        <references count="1">
          <reference field="13" count="0"/>
        </references>
      </pivotArea>
    </format>
    <format dxfId="31191">
      <pivotArea dataOnly="0" labelOnly="1" grandCol="1" outline="0" fieldPosition="0"/>
    </format>
    <format dxfId="31190">
      <pivotArea type="all" dataOnly="0" outline="0" fieldPosition="0"/>
    </format>
    <format dxfId="31189">
      <pivotArea outline="0" collapsedLevelsAreSubtotals="1" fieldPosition="0"/>
    </format>
    <format dxfId="31188">
      <pivotArea outline="0" collapsedLevelsAreSubtotals="1" fieldPosition="0"/>
    </format>
    <format dxfId="31187">
      <pivotArea type="origin" dataOnly="0" labelOnly="1" outline="0" fieldPosition="0"/>
    </format>
    <format dxfId="31186">
      <pivotArea type="origin" dataOnly="0" labelOnly="1" outline="0" fieldPosition="0"/>
    </format>
    <format dxfId="31185">
      <pivotArea type="origin" dataOnly="0" labelOnly="1" outline="0" fieldPosition="0"/>
    </format>
    <format dxfId="31184">
      <pivotArea field="13" type="button" dataOnly="0" labelOnly="1" outline="0" axis="axisCol" fieldPosition="0"/>
    </format>
    <format dxfId="31183">
      <pivotArea type="topRight" dataOnly="0" labelOnly="1" outline="0" fieldPosition="0"/>
    </format>
    <format dxfId="31182">
      <pivotArea dataOnly="0" labelOnly="1" outline="0" fieldPosition="0">
        <references count="1">
          <reference field="13" count="0"/>
        </references>
      </pivotArea>
    </format>
    <format dxfId="31181">
      <pivotArea dataOnly="0" labelOnly="1" grandCol="1" outline="0" fieldPosition="0"/>
    </format>
    <format dxfId="31180">
      <pivotArea outline="0" collapsedLevelsAreSubtotals="1" fieldPosition="0"/>
    </format>
    <format dxfId="31179">
      <pivotArea dataOnly="0" labelOnly="1" outline="0" fieldPosition="0">
        <references count="1">
          <reference field="13" count="0"/>
        </references>
      </pivotArea>
    </format>
    <format dxfId="31178">
      <pivotArea dataOnly="0" labelOnly="1" grandCol="1" outline="0" fieldPosition="0"/>
    </format>
    <format dxfId="31177">
      <pivotArea outline="0" collapsedLevelsAreSubtotals="1" fieldPosition="0"/>
    </format>
    <format dxfId="31176">
      <pivotArea dataOnly="0" labelOnly="1" outline="0" fieldPosition="0">
        <references count="1">
          <reference field="13" count="0"/>
        </references>
      </pivotArea>
    </format>
    <format dxfId="31175">
      <pivotArea dataOnly="0" labelOnly="1" grandCol="1" outline="0" fieldPosition="0"/>
    </format>
    <format dxfId="31174">
      <pivotArea outline="0" collapsedLevelsAreSubtotals="1" fieldPosition="0"/>
    </format>
    <format dxfId="31173">
      <pivotArea dataOnly="0" labelOnly="1" grandRow="1" outline="0" fieldPosition="0"/>
    </format>
    <format dxfId="31172">
      <pivotArea dataOnly="0" labelOnly="1" outline="0" fieldPosition="0">
        <references count="1">
          <reference field="13" count="0"/>
        </references>
      </pivotArea>
    </format>
    <format dxfId="31171">
      <pivotArea dataOnly="0" labelOnly="1" grandCol="1" outline="0" fieldPosition="0"/>
    </format>
    <format dxfId="31170">
      <pivotArea dataOnly="0" labelOnly="1" outline="0" fieldPosition="0">
        <references count="1">
          <reference field="13" count="0"/>
        </references>
      </pivotArea>
    </format>
    <format dxfId="31169">
      <pivotArea dataOnly="0" labelOnly="1" grandCol="1" outline="0" fieldPosition="0"/>
    </format>
    <format dxfId="31168">
      <pivotArea dataOnly="0" labelOnly="1" outline="0" fieldPosition="0">
        <references count="1">
          <reference field="13" count="0"/>
        </references>
      </pivotArea>
    </format>
    <format dxfId="31167">
      <pivotArea dataOnly="0" labelOnly="1" grandCol="1" outline="0" fieldPosition="0"/>
    </format>
    <format dxfId="31166">
      <pivotArea outline="0" collapsedLevelsAreSubtotals="1"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grandRow="1" outline="0" collapsedLevelsAreSubtotals="1" fieldPosition="0"/>
    </format>
    <format dxfId="31162">
      <pivotArea dataOnly="0" labelOnly="1" grandRow="1" outline="0" fieldPosition="0"/>
    </format>
    <format dxfId="31161">
      <pivotArea dataOnly="0" labelOnly="1" outline="0" fieldPosition="0">
        <references count="1">
          <reference field="13" count="0"/>
        </references>
      </pivotArea>
    </format>
    <format dxfId="31160">
      <pivotArea outline="0" collapsedLevelsAreSubtotals="1"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outline="0" collapsedLevelsAreSubtotals="1" fieldPosition="0"/>
    </format>
    <format dxfId="31155">
      <pivotArea dataOnly="0" labelOnly="1" grandRow="1" outline="0" fieldPosition="0"/>
    </format>
    <format dxfId="31154">
      <pivotArea dataOnly="0" labelOnly="1" outline="0" fieldPosition="0">
        <references count="1">
          <reference field="13" count="0"/>
        </references>
      </pivotArea>
    </format>
    <format dxfId="31153">
      <pivotArea dataOnly="0" labelOnly="1" grandCol="1" outline="0" fieldPosition="0"/>
    </format>
    <format dxfId="31152">
      <pivotArea outline="0" collapsedLevelsAreSubtotals="1" fieldPosition="0"/>
    </format>
    <format dxfId="31151">
      <pivotArea dataOnly="0" labelOnly="1" grandRow="1" outline="0" fieldPosition="0"/>
    </format>
    <format dxfId="31150">
      <pivotArea dataOnly="0" labelOnly="1" outline="0" fieldPosition="0">
        <references count="1">
          <reference field="13" count="0"/>
        </references>
      </pivotArea>
    </format>
    <format dxfId="31149">
      <pivotArea dataOnly="0" labelOnly="1" grandCol="1" outline="0" fieldPosition="0"/>
    </format>
    <format dxfId="31148">
      <pivotArea dataOnly="0" labelOnly="1" outline="0" fieldPosition="0">
        <references count="1">
          <reference field="13" count="0"/>
        </references>
      </pivotArea>
    </format>
    <format dxfId="31147">
      <pivotArea dataOnly="0" labelOnly="1" grandCol="1" outline="0" fieldPosition="0"/>
    </format>
    <format dxfId="31146">
      <pivotArea grandRow="1" outline="0" collapsedLevelsAreSubtotals="1" fieldPosition="0"/>
    </format>
    <format dxfId="31145">
      <pivotArea dataOnly="0" labelOnly="1" grandRow="1" outline="0" fieldPosition="0"/>
    </format>
    <format dxfId="31144">
      <pivotArea outline="0" collapsedLevelsAreSubtotals="1" fieldPosition="0"/>
    </format>
    <format dxfId="31143">
      <pivotArea dataOnly="0" labelOnly="1" grandRow="1" outline="0" fieldPosition="0"/>
    </format>
    <format dxfId="31142">
      <pivotArea dataOnly="0" labelOnly="1" outline="0" fieldPosition="0">
        <references count="1">
          <reference field="13" count="0"/>
        </references>
      </pivotArea>
    </format>
    <format dxfId="31141">
      <pivotArea dataOnly="0" labelOnly="1" grandCol="1" outline="0" fieldPosition="0"/>
    </format>
    <format dxfId="31140">
      <pivotArea dataOnly="0" labelOnly="1" grandRow="1" outline="0" fieldPosition="0"/>
    </format>
    <format dxfId="31139">
      <pivotArea dataOnly="0" labelOnly="1" grandRow="1" outline="0" fieldPosition="0"/>
    </format>
    <format dxfId="31138">
      <pivotArea type="origin" dataOnly="0" labelOnly="1" outline="0" fieldPosition="0"/>
    </format>
    <format dxfId="31137">
      <pivotArea dataOnly="0" labelOnly="1" grandRow="1" outline="0" fieldPosition="0"/>
    </format>
    <format dxfId="31136">
      <pivotArea type="origin" dataOnly="0" labelOnly="1" outline="0" fieldPosition="0"/>
    </format>
    <format dxfId="31135">
      <pivotArea dataOnly="0" labelOnly="1" grandRow="1" outline="0" fieldPosition="0"/>
    </format>
    <format dxfId="31134">
      <pivotArea field="15" type="button" dataOnly="0" labelOnly="1" outline="0" axis="axisRow" fieldPosition="0"/>
    </format>
    <format dxfId="31133">
      <pivotArea dataOnly="0" labelOnly="1" outline="0" fieldPosition="0">
        <references count="1">
          <reference field="13" count="0"/>
        </references>
      </pivotArea>
    </format>
    <format dxfId="31132">
      <pivotArea dataOnly="0" labelOnly="1" grandCol="1" outline="0" fieldPosition="0"/>
    </format>
    <format dxfId="31131">
      <pivotArea field="15" type="button" dataOnly="0" labelOnly="1" outline="0" axis="axisRow" fieldPosition="0"/>
    </format>
    <format dxfId="31130">
      <pivotArea dataOnly="0" labelOnly="1" outline="0" fieldPosition="0">
        <references count="1">
          <reference field="13" count="0"/>
        </references>
      </pivotArea>
    </format>
    <format dxfId="31129">
      <pivotArea dataOnly="0" labelOnly="1" grandCol="1" outline="0" fieldPosition="0"/>
    </format>
    <format dxfId="31128">
      <pivotArea field="15" type="button" dataOnly="0" labelOnly="1" outline="0" axis="axisRow" fieldPosition="0"/>
    </format>
    <format dxfId="31127">
      <pivotArea dataOnly="0" labelOnly="1" outline="0" fieldPosition="0">
        <references count="1">
          <reference field="13" count="0"/>
        </references>
      </pivotArea>
    </format>
    <format dxfId="31126">
      <pivotArea dataOnly="0" labelOnly="1" grandCol="1" outline="0" fieldPosition="0"/>
    </format>
    <format dxfId="31125">
      <pivotArea field="15" type="button" dataOnly="0" labelOnly="1" outline="0" axis="axisRow" fieldPosition="0"/>
    </format>
    <format dxfId="31124">
      <pivotArea dataOnly="0" labelOnly="1" outline="0" fieldPosition="0">
        <references count="1">
          <reference field="13" count="0"/>
        </references>
      </pivotArea>
    </format>
    <format dxfId="31123">
      <pivotArea dataOnly="0" labelOnly="1" grandCol="1" outline="0" fieldPosition="0"/>
    </format>
    <format dxfId="31122">
      <pivotArea field="15" type="button" dataOnly="0" labelOnly="1" outline="0" axis="axisRow" fieldPosition="0"/>
    </format>
    <format dxfId="31121">
      <pivotArea dataOnly="0" labelOnly="1" outline="0" fieldPosition="0">
        <references count="1">
          <reference field="13" count="0"/>
        </references>
      </pivotArea>
    </format>
    <format dxfId="31120">
      <pivotArea dataOnly="0" labelOnly="1" grandCol="1" outline="0" fieldPosition="0"/>
    </format>
    <format dxfId="31119">
      <pivotArea field="15" type="button" dataOnly="0" labelOnly="1" outline="0" axis="axisRow" fieldPosition="0"/>
    </format>
    <format dxfId="31118">
      <pivotArea dataOnly="0" labelOnly="1" outline="0" fieldPosition="0">
        <references count="1">
          <reference field="13" count="0"/>
        </references>
      </pivotArea>
    </format>
    <format dxfId="31117">
      <pivotArea dataOnly="0" labelOnly="1" grandCol="1" outline="0" fieldPosition="0"/>
    </format>
    <format dxfId="31116">
      <pivotArea grandCol="1" outline="0" collapsedLevelsAreSubtotals="1" fieldPosition="0"/>
    </format>
    <format dxfId="31115">
      <pivotArea dataOnly="0" labelOnly="1" grandCol="1" outline="0" fieldPosition="0"/>
    </format>
    <format dxfId="31114">
      <pivotArea outline="0" fieldPosition="0">
        <references count="1">
          <reference field="13" count="1" selected="0">
            <x v="0"/>
          </reference>
        </references>
      </pivotArea>
    </format>
    <format dxfId="31113">
      <pivotArea type="origin" dataOnly="0" labelOnly="1" outline="0" fieldPosition="0"/>
    </format>
    <format dxfId="31112">
      <pivotArea field="13" type="button" dataOnly="0" labelOnly="1" outline="0" axis="axisCol" fieldPosition="0"/>
    </format>
    <format dxfId="31111">
      <pivotArea field="15" type="button" dataOnly="0" labelOnly="1" outline="0" axis="axisRow" fieldPosition="0"/>
    </format>
    <format dxfId="31110">
      <pivotArea dataOnly="0" labelOnly="1" outline="0" fieldPosition="0">
        <references count="1">
          <reference field="15" count="15">
            <x v="0"/>
            <x v="1"/>
            <x v="3"/>
            <x v="4"/>
            <x v="5"/>
            <x v="8"/>
            <x v="9"/>
            <x v="10"/>
            <x v="11"/>
            <x v="12"/>
            <x v="13"/>
            <x v="14"/>
            <x v="15"/>
            <x v="16"/>
            <x v="17"/>
          </reference>
        </references>
      </pivotArea>
    </format>
    <format dxfId="31109">
      <pivotArea dataOnly="0" labelOnly="1" grandRow="1" outline="0" fieldPosition="0"/>
    </format>
    <format dxfId="31108">
      <pivotArea dataOnly="0" labelOnly="1" outline="0" fieldPosition="0">
        <references count="1">
          <reference field="13" count="1">
            <x v="0"/>
          </reference>
        </references>
      </pivotArea>
    </format>
    <format dxfId="31107">
      <pivotArea outline="0" collapsedLevelsAreSubtotals="1" fieldPosition="0"/>
    </format>
    <format dxfId="31106">
      <pivotArea field="15" type="button" dataOnly="0" labelOnly="1" outline="0" axis="axisRow" fieldPosition="0"/>
    </format>
    <format dxfId="31105">
      <pivotArea dataOnly="0" labelOnly="1" outline="0" fieldPosition="0">
        <references count="1">
          <reference field="15" count="15">
            <x v="0"/>
            <x v="1"/>
            <x v="3"/>
            <x v="4"/>
            <x v="5"/>
            <x v="8"/>
            <x v="9"/>
            <x v="10"/>
            <x v="11"/>
            <x v="12"/>
            <x v="13"/>
            <x v="14"/>
            <x v="15"/>
            <x v="16"/>
            <x v="17"/>
          </reference>
        </references>
      </pivotArea>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outline="0" collapsedLevelsAreSubtotals="1" fieldPosition="0"/>
    </format>
    <format dxfId="31100">
      <pivotArea field="15" type="button" dataOnly="0" labelOnly="1" outline="0" axis="axisRow" fieldPosition="0"/>
    </format>
    <format dxfId="31099">
      <pivotArea dataOnly="0" labelOnly="1" outline="0" fieldPosition="0">
        <references count="1">
          <reference field="15" count="15">
            <x v="0"/>
            <x v="1"/>
            <x v="3"/>
            <x v="4"/>
            <x v="5"/>
            <x v="8"/>
            <x v="9"/>
            <x v="10"/>
            <x v="11"/>
            <x v="12"/>
            <x v="13"/>
            <x v="14"/>
            <x v="15"/>
            <x v="16"/>
            <x v="17"/>
          </reference>
        </references>
      </pivotArea>
    </format>
    <format dxfId="31098">
      <pivotArea dataOnly="0" labelOnly="1" grandRow="1" outline="0" fieldPosition="0"/>
    </format>
    <format dxfId="31097">
      <pivotArea dataOnly="0" labelOnly="1" outline="0" fieldPosition="0">
        <references count="1">
          <reference field="13" count="0"/>
        </references>
      </pivotArea>
    </format>
    <format dxfId="31096">
      <pivotArea dataOnly="0" labelOnly="1" grandCol="1" outline="0" fieldPosition="0"/>
    </format>
    <format dxfId="31095">
      <pivotArea outline="0" collapsedLevelsAreSubtotals="1" fieldPosition="0"/>
    </format>
    <format dxfId="31094">
      <pivotArea field="15" type="button" dataOnly="0" labelOnly="1" outline="0" axis="axisRow" fieldPosition="0"/>
    </format>
    <format dxfId="31093">
      <pivotArea dataOnly="0" labelOnly="1" outline="0" fieldPosition="0">
        <references count="1">
          <reference field="15" count="15">
            <x v="0"/>
            <x v="1"/>
            <x v="3"/>
            <x v="4"/>
            <x v="5"/>
            <x v="8"/>
            <x v="9"/>
            <x v="10"/>
            <x v="11"/>
            <x v="12"/>
            <x v="13"/>
            <x v="14"/>
            <x v="15"/>
            <x v="16"/>
            <x v="17"/>
          </reference>
        </references>
      </pivotArea>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1556">
      <pivotArea type="all" dataOnly="0" outline="0" fieldPosition="0"/>
    </format>
    <format dxfId="31555">
      <pivotArea outline="0" collapsedLevelsAreSubtotals="1" fieldPosition="0"/>
    </format>
    <format dxfId="31554">
      <pivotArea dataOnly="0" labelOnly="1" grandRow="1" outline="0" fieldPosition="0"/>
    </format>
    <format dxfId="31553">
      <pivotArea type="all" dataOnly="0" outline="0" fieldPosition="0"/>
    </format>
    <format dxfId="31552">
      <pivotArea outline="0" collapsedLevelsAreSubtotals="1" fieldPosition="0"/>
    </format>
    <format dxfId="31551">
      <pivotArea dataOnly="0" labelOnly="1" grandRow="1" outline="0" fieldPosition="0"/>
    </format>
    <format dxfId="31550">
      <pivotArea type="all" dataOnly="0" outline="0" fieldPosition="0"/>
    </format>
    <format dxfId="31549">
      <pivotArea type="all" dataOnly="0" outline="0" fieldPosition="0"/>
    </format>
    <format dxfId="31548">
      <pivotArea outline="0" collapsedLevelsAreSubtotals="1" fieldPosition="0"/>
    </format>
    <format dxfId="31547">
      <pivotArea grandRow="1" outline="0" collapsedLevelsAreSubtotals="1" fieldPosition="0"/>
    </format>
    <format dxfId="31546">
      <pivotArea dataOnly="0" labelOnly="1" grandRow="1" outline="0" fieldPosition="0"/>
    </format>
    <format dxfId="31545">
      <pivotArea type="all" dataOnly="0" outline="0" fieldPosition="0"/>
    </format>
    <format dxfId="31544">
      <pivotArea outline="0" collapsedLevelsAreSubtotals="1" fieldPosition="0"/>
    </format>
    <format dxfId="31543">
      <pivotArea dataOnly="0" labelOnly="1" grandRow="1" outline="0" fieldPosition="0"/>
    </format>
    <format dxfId="31542">
      <pivotArea type="all" dataOnly="0" outline="0" fieldPosition="0"/>
    </format>
    <format dxfId="31541">
      <pivotArea outline="0" collapsedLevelsAreSubtotals="1" fieldPosition="0"/>
    </format>
    <format dxfId="31540">
      <pivotArea type="all" dataOnly="0" outline="0" fieldPosition="0"/>
    </format>
    <format dxfId="31539">
      <pivotArea outline="0" collapsedLevelsAreSubtotals="1" fieldPosition="0"/>
    </format>
    <format dxfId="31538">
      <pivotArea grandRow="1" outline="0" collapsedLevelsAreSubtotals="1" fieldPosition="0"/>
    </format>
    <format dxfId="31537">
      <pivotArea dataOnly="0" labelOnly="1" grandRow="1" outline="0" fieldPosition="0"/>
    </format>
    <format dxfId="31536">
      <pivotArea grandRow="1" outline="0" collapsedLevelsAreSubtotals="1" fieldPosition="0"/>
    </format>
    <format dxfId="31535">
      <pivotArea dataOnly="0" labelOnly="1" grandRow="1" outline="0" fieldPosition="0"/>
    </format>
    <format dxfId="31534">
      <pivotArea outline="0" collapsedLevelsAreSubtotals="1" fieldPosition="0"/>
    </format>
    <format dxfId="31533">
      <pivotArea dataOnly="0" labelOnly="1" grandRow="1" outline="0" fieldPosition="0"/>
    </format>
    <format dxfId="31532">
      <pivotArea type="all" dataOnly="0" outline="0" fieldPosition="0"/>
    </format>
    <format dxfId="31531">
      <pivotArea outline="0" collapsedLevelsAreSubtotals="1" fieldPosition="0"/>
    </format>
    <format dxfId="31530">
      <pivotArea dataOnly="0" labelOnly="1" grandRow="1" outline="0" fieldPosition="0"/>
    </format>
    <format dxfId="31529">
      <pivotArea type="all" dataOnly="0" outline="0" fieldPosition="0"/>
    </format>
    <format dxfId="31528">
      <pivotArea outline="0" collapsedLevelsAreSubtotals="1" fieldPosition="0"/>
    </format>
    <format dxfId="31527">
      <pivotArea dataOnly="0" labelOnly="1" grandRow="1" outline="0" fieldPosition="0"/>
    </format>
    <format dxfId="31526">
      <pivotArea grandRow="1" outline="0" collapsedLevelsAreSubtotals="1" fieldPosition="0"/>
    </format>
    <format dxfId="31525">
      <pivotArea dataOnly="0" labelOnly="1" grandRow="1" outline="0" fieldPosition="0"/>
    </format>
    <format dxfId="31524">
      <pivotArea type="all" dataOnly="0" outline="0" fieldPosition="0"/>
    </format>
    <format dxfId="31523">
      <pivotArea outline="0" collapsedLevelsAreSubtotals="1" fieldPosition="0"/>
    </format>
    <format dxfId="31522">
      <pivotArea dataOnly="0" labelOnly="1" grandRow="1" outline="0" fieldPosition="0"/>
    </format>
    <format dxfId="31521">
      <pivotArea type="all" dataOnly="0" outline="0" fieldPosition="0"/>
    </format>
    <format dxfId="31520">
      <pivotArea outline="0" collapsedLevelsAreSubtotals="1" fieldPosition="0"/>
    </format>
    <format dxfId="31519">
      <pivotArea dataOnly="0" labelOnly="1" grandRow="1" outline="0" fieldPosition="0"/>
    </format>
    <format dxfId="31518">
      <pivotArea grandRow="1" outline="0" collapsedLevelsAreSubtotals="1" fieldPosition="0"/>
    </format>
    <format dxfId="31517">
      <pivotArea dataOnly="0" labelOnly="1" grandRow="1" outline="0" fieldPosition="0"/>
    </format>
    <format dxfId="31516">
      <pivotArea grandRow="1" outline="0" collapsedLevelsAreSubtotals="1" fieldPosition="0"/>
    </format>
    <format dxfId="31515">
      <pivotArea dataOnly="0" labelOnly="1" grandRow="1" outline="0" fieldPosition="0"/>
    </format>
    <format dxfId="31514">
      <pivotArea type="all" dataOnly="0" outline="0" fieldPosition="0"/>
    </format>
    <format dxfId="31513">
      <pivotArea outline="0" collapsedLevelsAreSubtotals="1" fieldPosition="0"/>
    </format>
    <format dxfId="31512">
      <pivotArea dataOnly="0" labelOnly="1" grandRow="1" outline="0" fieldPosition="0"/>
    </format>
    <format dxfId="31511">
      <pivotArea type="all" dataOnly="0" outline="0" fieldPosition="0"/>
    </format>
    <format dxfId="31510">
      <pivotArea outline="0" collapsedLevelsAreSubtotals="1" fieldPosition="0"/>
    </format>
    <format dxfId="31509">
      <pivotArea dataOnly="0" labelOnly="1" grandRow="1" outline="0" fieldPosition="0"/>
    </format>
    <format dxfId="31508">
      <pivotArea grandRow="1" outline="0" collapsedLevelsAreSubtotals="1" fieldPosition="0"/>
    </format>
    <format dxfId="31507">
      <pivotArea dataOnly="0" labelOnly="1" grandRow="1" outline="0" fieldPosition="0"/>
    </format>
    <format dxfId="31506">
      <pivotArea type="all" dataOnly="0" outline="0" fieldPosition="0"/>
    </format>
    <format dxfId="31505">
      <pivotArea outline="0" collapsedLevelsAreSubtotals="1" fieldPosition="0"/>
    </format>
    <format dxfId="31504">
      <pivotArea dataOnly="0" labelOnly="1" grandRow="1" outline="0" fieldPosition="0"/>
    </format>
    <format dxfId="31503">
      <pivotArea type="all" dataOnly="0" outline="0" fieldPosition="0"/>
    </format>
    <format dxfId="31502">
      <pivotArea outline="0" collapsedLevelsAreSubtotals="1" fieldPosition="0"/>
    </format>
    <format dxfId="31501">
      <pivotArea dataOnly="0" labelOnly="1" grandRow="1" outline="0" fieldPosition="0"/>
    </format>
    <format dxfId="31500">
      <pivotArea type="all" dataOnly="0" outline="0" fieldPosition="0"/>
    </format>
    <format dxfId="31499">
      <pivotArea outline="0" collapsedLevelsAreSubtotals="1" fieldPosition="0"/>
    </format>
    <format dxfId="31498">
      <pivotArea dataOnly="0" labelOnly="1" grandRow="1" outline="0" fieldPosition="0"/>
    </format>
    <format dxfId="31497">
      <pivotArea grandRow="1" outline="0" collapsedLevelsAreSubtotals="1" fieldPosition="0"/>
    </format>
    <format dxfId="31496">
      <pivotArea dataOnly="0" labelOnly="1" grandRow="1" outline="0" fieldPosition="0"/>
    </format>
    <format dxfId="31495">
      <pivotArea type="all" dataOnly="0" outline="0" fieldPosition="0"/>
    </format>
    <format dxfId="31494">
      <pivotArea outline="0" collapsedLevelsAreSubtotals="1" fieldPosition="0"/>
    </format>
    <format dxfId="31493">
      <pivotArea dataOnly="0" labelOnly="1" grandRow="1" outline="0" fieldPosition="0"/>
    </format>
    <format dxfId="31492">
      <pivotArea grandRow="1" outline="0" collapsedLevelsAreSubtotals="1" fieldPosition="0"/>
    </format>
    <format dxfId="31491">
      <pivotArea dataOnly="0" labelOnly="1" grandRow="1" outline="0" fieldPosition="0"/>
    </format>
    <format dxfId="31490">
      <pivotArea type="all" dataOnly="0" outline="0" fieldPosition="0"/>
    </format>
    <format dxfId="31489">
      <pivotArea outline="0" collapsedLevelsAreSubtotals="1" fieldPosition="0"/>
    </format>
    <format dxfId="31488">
      <pivotArea dataOnly="0" labelOnly="1" grandRow="1" outline="0" fieldPosition="0"/>
    </format>
    <format dxfId="31487">
      <pivotArea grandRow="1" outline="0" collapsedLevelsAreSubtotals="1" fieldPosition="0"/>
    </format>
    <format dxfId="31486">
      <pivotArea dataOnly="0" labelOnly="1" grandRow="1" outline="0" fieldPosition="0"/>
    </format>
    <format dxfId="31485">
      <pivotArea type="all" dataOnly="0" outline="0" fieldPosition="0"/>
    </format>
    <format dxfId="31484">
      <pivotArea outline="0" collapsedLevelsAreSubtotals="1" fieldPosition="0"/>
    </format>
    <format dxfId="31483">
      <pivotArea dataOnly="0" labelOnly="1" grandRow="1" outline="0" fieldPosition="0"/>
    </format>
    <format dxfId="31482">
      <pivotArea type="all" dataOnly="0" outline="0" fieldPosition="0"/>
    </format>
    <format dxfId="31481">
      <pivotArea outline="0" collapsedLevelsAreSubtotals="1" fieldPosition="0"/>
    </format>
    <format dxfId="31480">
      <pivotArea dataOnly="0" labelOnly="1" grandRow="1" outline="0" fieldPosition="0"/>
    </format>
    <format dxfId="31479">
      <pivotArea type="all" dataOnly="0" outline="0" fieldPosition="0"/>
    </format>
    <format dxfId="31478">
      <pivotArea outline="0" collapsedLevelsAreSubtotals="1" fieldPosition="0"/>
    </format>
    <format dxfId="31477">
      <pivotArea dataOnly="0" labelOnly="1" grandRow="1" outline="0" fieldPosition="0"/>
    </format>
    <format dxfId="31476">
      <pivotArea type="all" dataOnly="0" outline="0" fieldPosition="0"/>
    </format>
    <format dxfId="31475">
      <pivotArea outline="0" collapsedLevelsAreSubtotals="1" fieldPosition="0"/>
    </format>
    <format dxfId="31474">
      <pivotArea dataOnly="0" labelOnly="1" grandRow="1" outline="0" fieldPosition="0"/>
    </format>
    <format dxfId="31473">
      <pivotArea type="all" dataOnly="0" outline="0" fieldPosition="0"/>
    </format>
    <format dxfId="31472">
      <pivotArea outline="0" collapsedLevelsAreSubtotals="1" fieldPosition="0"/>
    </format>
    <format dxfId="31471">
      <pivotArea dataOnly="0" labelOnly="1" grandRow="1" outline="0" fieldPosition="0"/>
    </format>
    <format dxfId="31470">
      <pivotArea type="all" dataOnly="0" outline="0" fieldPosition="0"/>
    </format>
    <format dxfId="31469">
      <pivotArea outline="0" collapsedLevelsAreSubtotals="1" fieldPosition="0"/>
    </format>
    <format dxfId="31468">
      <pivotArea dataOnly="0" labelOnly="1" grandRow="1" outline="0" fieldPosition="0"/>
    </format>
    <format dxfId="31467">
      <pivotArea type="all" dataOnly="0" outline="0" fieldPosition="0"/>
    </format>
    <format dxfId="31466">
      <pivotArea outline="0" collapsedLevelsAreSubtotals="1" fieldPosition="0"/>
    </format>
    <format dxfId="31465">
      <pivotArea dataOnly="0" labelOnly="1" grandRow="1" outline="0" fieldPosition="0"/>
    </format>
    <format dxfId="31464">
      <pivotArea type="all" dataOnly="0" outline="0" fieldPosition="0"/>
    </format>
    <format dxfId="31463">
      <pivotArea outline="0" collapsedLevelsAreSubtotals="1" fieldPosition="0"/>
    </format>
    <format dxfId="31462">
      <pivotArea dataOnly="0" labelOnly="1" grandRow="1" outline="0" fieldPosition="0"/>
    </format>
    <format dxfId="31461">
      <pivotArea type="all" dataOnly="0" outline="0" fieldPosition="0"/>
    </format>
    <format dxfId="31460">
      <pivotArea outline="0" collapsedLevelsAreSubtotals="1" fieldPosition="0"/>
    </format>
    <format dxfId="31459">
      <pivotArea dataOnly="0" labelOnly="1" grandRow="1" outline="0" fieldPosition="0"/>
    </format>
    <format dxfId="31458">
      <pivotArea grandRow="1" outline="0" collapsedLevelsAreSubtotals="1" fieldPosition="0"/>
    </format>
    <format dxfId="31457">
      <pivotArea dataOnly="0" labelOnly="1" grandRow="1" outline="0" fieldPosition="0"/>
    </format>
    <format dxfId="31456">
      <pivotArea type="all" dataOnly="0" outline="0" fieldPosition="0"/>
    </format>
    <format dxfId="31455">
      <pivotArea outline="0" collapsedLevelsAreSubtotals="1" fieldPosition="0"/>
    </format>
    <format dxfId="31454">
      <pivotArea dataOnly="0" labelOnly="1" grandRow="1" outline="0" fieldPosition="0"/>
    </format>
    <format dxfId="31453">
      <pivotArea type="all" dataOnly="0" outline="0" fieldPosition="0"/>
    </format>
    <format dxfId="31452">
      <pivotArea outline="0" collapsedLevelsAreSubtotals="1" fieldPosition="0"/>
    </format>
    <format dxfId="31451">
      <pivotArea dataOnly="0" labelOnly="1" grandRow="1" outline="0" fieldPosition="0"/>
    </format>
    <format dxfId="31450">
      <pivotArea type="all" dataOnly="0" outline="0" fieldPosition="0"/>
    </format>
    <format dxfId="31449">
      <pivotArea outline="0" collapsedLevelsAreSubtotals="1" fieldPosition="0"/>
    </format>
    <format dxfId="31448">
      <pivotArea dataOnly="0" labelOnly="1" grandRow="1" outline="0" fieldPosition="0"/>
    </format>
    <format dxfId="31447">
      <pivotArea type="all" dataOnly="0" outline="0" fieldPosition="0"/>
    </format>
    <format dxfId="31446">
      <pivotArea outline="0" collapsedLevelsAreSubtotals="1" fieldPosition="0"/>
    </format>
    <format dxfId="31445">
      <pivotArea dataOnly="0" labelOnly="1" grandRow="1" outline="0" fieldPosition="0"/>
    </format>
    <format dxfId="31444">
      <pivotArea type="all" dataOnly="0" outline="0" fieldPosition="0"/>
    </format>
    <format dxfId="31443">
      <pivotArea outline="0" collapsedLevelsAreSubtotals="1" fieldPosition="0"/>
    </format>
    <format dxfId="31442">
      <pivotArea dataOnly="0" labelOnly="1" grandRow="1" outline="0" fieldPosition="0"/>
    </format>
    <format dxfId="31441">
      <pivotArea outline="0" fieldPosition="0">
        <references count="1">
          <reference field="4294967294" count="1">
            <x v="1"/>
          </reference>
        </references>
      </pivotArea>
    </format>
    <format dxfId="31440">
      <pivotArea type="all" dataOnly="0" outline="0" fieldPosition="0"/>
    </format>
    <format dxfId="31439">
      <pivotArea outline="0" collapsedLevelsAreSubtotals="1" fieldPosition="0"/>
    </format>
    <format dxfId="31438">
      <pivotArea field="24" type="button" dataOnly="0" labelOnly="1" outline="0" axis="axisRow" fieldPosition="0"/>
    </format>
    <format dxfId="31437">
      <pivotArea dataOnly="0" labelOnly="1" grandRow="1" outline="0" fieldPosition="0"/>
    </format>
    <format dxfId="31436">
      <pivotArea dataOnly="0" labelOnly="1" outline="0" fieldPosition="0">
        <references count="1">
          <reference field="4294967294" count="2">
            <x v="0"/>
            <x v="1"/>
          </reference>
        </references>
      </pivotArea>
    </format>
    <format dxfId="31435">
      <pivotArea type="all" dataOnly="0" outline="0" fieldPosition="0"/>
    </format>
    <format dxfId="31434">
      <pivotArea outline="0" collapsedLevelsAreSubtotals="1" fieldPosition="0"/>
    </format>
    <format dxfId="31433">
      <pivotArea field="24" type="button" dataOnly="0" labelOnly="1" outline="0" axis="axisRow" fieldPosition="0"/>
    </format>
    <format dxfId="31432">
      <pivotArea dataOnly="0" labelOnly="1" grandRow="1" outline="0" fieldPosition="0"/>
    </format>
    <format dxfId="31431">
      <pivotArea dataOnly="0" labelOnly="1" outline="0" fieldPosition="0">
        <references count="1">
          <reference field="4294967294" count="2">
            <x v="0"/>
            <x v="1"/>
          </reference>
        </references>
      </pivotArea>
    </format>
    <format dxfId="31430">
      <pivotArea type="all" dataOnly="0" outline="0" fieldPosition="0"/>
    </format>
    <format dxfId="31429">
      <pivotArea outline="0" collapsedLevelsAreSubtotals="1" fieldPosition="0"/>
    </format>
    <format dxfId="31428">
      <pivotArea field="24" type="button" dataOnly="0" labelOnly="1" outline="0" axis="axisRow" fieldPosition="0"/>
    </format>
    <format dxfId="31427">
      <pivotArea dataOnly="0" labelOnly="1" grandRow="1" outline="0" fieldPosition="0"/>
    </format>
    <format dxfId="31426">
      <pivotArea dataOnly="0" labelOnly="1" outline="0" fieldPosition="0">
        <references count="1">
          <reference field="4294967294" count="2">
            <x v="0"/>
            <x v="1"/>
          </reference>
        </references>
      </pivotArea>
    </format>
    <format dxfId="31425">
      <pivotArea type="all" dataOnly="0" outline="0" fieldPosition="0"/>
    </format>
    <format dxfId="31424">
      <pivotArea outline="0" collapsedLevelsAreSubtotals="1" fieldPosition="0"/>
    </format>
    <format dxfId="31423">
      <pivotArea field="24" type="button" dataOnly="0" labelOnly="1" outline="0" axis="axisRow" fieldPosition="0"/>
    </format>
    <format dxfId="31422">
      <pivotArea dataOnly="0" labelOnly="1" grandRow="1" outline="0" fieldPosition="0"/>
    </format>
    <format dxfId="31421">
      <pivotArea dataOnly="0" labelOnly="1" outline="0" fieldPosition="0">
        <references count="1">
          <reference field="4294967294" count="2">
            <x v="0"/>
            <x v="1"/>
          </reference>
        </references>
      </pivotArea>
    </format>
    <format dxfId="31420">
      <pivotArea type="all" dataOnly="0" outline="0" fieldPosition="0"/>
    </format>
    <format dxfId="31419">
      <pivotArea outline="0" collapsedLevelsAreSubtotals="1" fieldPosition="0"/>
    </format>
    <format dxfId="31418">
      <pivotArea field="24" type="button" dataOnly="0" labelOnly="1" outline="0" axis="axisRow" fieldPosition="0"/>
    </format>
    <format dxfId="31417">
      <pivotArea dataOnly="0" labelOnly="1" grandRow="1" outline="0" fieldPosition="0"/>
    </format>
    <format dxfId="31416">
      <pivotArea dataOnly="0" labelOnly="1" outline="0" fieldPosition="0">
        <references count="1">
          <reference field="4294967294" count="2">
            <x v="0"/>
            <x v="1"/>
          </reference>
        </references>
      </pivotArea>
    </format>
    <format dxfId="31415">
      <pivotArea type="all" dataOnly="0" outline="0" fieldPosition="0"/>
    </format>
    <format dxfId="31414">
      <pivotArea outline="0" collapsedLevelsAreSubtotals="1" fieldPosition="0"/>
    </format>
    <format dxfId="31413">
      <pivotArea field="24" type="button" dataOnly="0" labelOnly="1" outline="0" axis="axisRow" fieldPosition="0"/>
    </format>
    <format dxfId="31412">
      <pivotArea dataOnly="0" labelOnly="1" grandRow="1" outline="0" fieldPosition="0"/>
    </format>
    <format dxfId="31411">
      <pivotArea dataOnly="0" labelOnly="1" outline="0" fieldPosition="0">
        <references count="1">
          <reference field="4294967294" count="2">
            <x v="0"/>
            <x v="1"/>
          </reference>
        </references>
      </pivotArea>
    </format>
    <format dxfId="31410">
      <pivotArea type="all" dataOnly="0" outline="0" fieldPosition="0"/>
    </format>
    <format dxfId="31409">
      <pivotArea outline="0" collapsedLevelsAreSubtotals="1" fieldPosition="0"/>
    </format>
    <format dxfId="31408">
      <pivotArea field="24" type="button" dataOnly="0" labelOnly="1" outline="0" axis="axisRow" fieldPosition="0"/>
    </format>
    <format dxfId="31407">
      <pivotArea dataOnly="0" labelOnly="1" grandRow="1" outline="0" fieldPosition="0"/>
    </format>
    <format dxfId="31406">
      <pivotArea dataOnly="0" labelOnly="1" outline="0" fieldPosition="0">
        <references count="1">
          <reference field="4294967294" count="2">
            <x v="0"/>
            <x v="1"/>
          </reference>
        </references>
      </pivotArea>
    </format>
    <format dxfId="31405">
      <pivotArea type="all" dataOnly="0" outline="0" fieldPosition="0"/>
    </format>
    <format dxfId="31404">
      <pivotArea outline="0" collapsedLevelsAreSubtotals="1" fieldPosition="0"/>
    </format>
    <format dxfId="31403">
      <pivotArea field="24" type="button" dataOnly="0" labelOnly="1" outline="0" axis="axisRow" fieldPosition="0"/>
    </format>
    <format dxfId="31402">
      <pivotArea dataOnly="0" labelOnly="1" grandRow="1" outline="0" fieldPosition="0"/>
    </format>
    <format dxfId="31401">
      <pivotArea dataOnly="0" labelOnly="1" outline="0" fieldPosition="0">
        <references count="1">
          <reference field="4294967294" count="2">
            <x v="0"/>
            <x v="1"/>
          </reference>
        </references>
      </pivotArea>
    </format>
    <format dxfId="31400">
      <pivotArea field="24" type="button" dataOnly="0" labelOnly="1" outline="0" axis="axisRow" fieldPosition="0"/>
    </format>
    <format dxfId="31399">
      <pivotArea dataOnly="0" labelOnly="1" outline="0" fieldPosition="0">
        <references count="1">
          <reference field="4294967294" count="2">
            <x v="0"/>
            <x v="1"/>
          </reference>
        </references>
      </pivotArea>
    </format>
    <format dxfId="31398">
      <pivotArea grandRow="1" outline="0" collapsedLevelsAreSubtotals="1" fieldPosition="0"/>
    </format>
    <format dxfId="31397">
      <pivotArea dataOnly="0" labelOnly="1" grandRow="1" outline="0" fieldPosition="0"/>
    </format>
    <format dxfId="31396">
      <pivotArea dataOnly="0" labelOnly="1" outline="0" fieldPosition="0">
        <references count="1">
          <reference field="4294967294" count="1">
            <x v="1"/>
          </reference>
        </references>
      </pivotArea>
    </format>
    <format dxfId="31395">
      <pivotArea type="all" dataOnly="0" outline="0" fieldPosition="0"/>
    </format>
    <format dxfId="31394">
      <pivotArea outline="0" collapsedLevelsAreSubtotals="1" fieldPosition="0"/>
    </format>
    <format dxfId="31393">
      <pivotArea field="24" type="button" dataOnly="0" labelOnly="1" outline="0" axis="axisRow" fieldPosition="0"/>
    </format>
    <format dxfId="31392">
      <pivotArea dataOnly="0" labelOnly="1" grandRow="1" outline="0" fieldPosition="0"/>
    </format>
    <format dxfId="31391">
      <pivotArea dataOnly="0" labelOnly="1" outline="0" fieldPosition="0">
        <references count="1">
          <reference field="4294967294" count="2">
            <x v="0"/>
            <x v="1"/>
          </reference>
        </references>
      </pivotArea>
    </format>
    <format dxfId="31390">
      <pivotArea type="all" dataOnly="0" outline="0" fieldPosition="0"/>
    </format>
    <format dxfId="31389">
      <pivotArea outline="0" collapsedLevelsAreSubtotals="1" fieldPosition="0"/>
    </format>
    <format dxfId="31388">
      <pivotArea field="24" type="button" dataOnly="0" labelOnly="1" outline="0" axis="axisRow" fieldPosition="0"/>
    </format>
    <format dxfId="31387">
      <pivotArea dataOnly="0" labelOnly="1" grandRow="1" outline="0" fieldPosition="0"/>
    </format>
    <format dxfId="31386">
      <pivotArea dataOnly="0" labelOnly="1" outline="0" fieldPosition="0">
        <references count="1">
          <reference field="4294967294" count="2">
            <x v="0"/>
            <x v="1"/>
          </reference>
        </references>
      </pivotArea>
    </format>
    <format dxfId="31385">
      <pivotArea type="all" dataOnly="0" outline="0" fieldPosition="0"/>
    </format>
    <format dxfId="31384">
      <pivotArea outline="0" collapsedLevelsAreSubtotals="1" fieldPosition="0"/>
    </format>
    <format dxfId="31383">
      <pivotArea field="24" type="button" dataOnly="0" labelOnly="1" outline="0" axis="axisRow" fieldPosition="0"/>
    </format>
    <format dxfId="31382">
      <pivotArea dataOnly="0" labelOnly="1" grandRow="1" outline="0" fieldPosition="0"/>
    </format>
    <format dxfId="31381">
      <pivotArea dataOnly="0" labelOnly="1" outline="0" fieldPosition="0">
        <references count="1">
          <reference field="4294967294" count="2">
            <x v="0"/>
            <x v="1"/>
          </reference>
        </references>
      </pivotArea>
    </format>
    <format dxfId="31380">
      <pivotArea type="all" dataOnly="0" outline="0" fieldPosition="0"/>
    </format>
    <format dxfId="31379">
      <pivotArea outline="0" collapsedLevelsAreSubtotals="1" fieldPosition="0"/>
    </format>
    <format dxfId="31378">
      <pivotArea field="24" type="button" dataOnly="0" labelOnly="1" outline="0" axis="axisRow" fieldPosition="0"/>
    </format>
    <format dxfId="31377">
      <pivotArea dataOnly="0" labelOnly="1" grandRow="1" outline="0" fieldPosition="0"/>
    </format>
    <format dxfId="31376">
      <pivotArea dataOnly="0" labelOnly="1" outline="0" fieldPosition="0">
        <references count="1">
          <reference field="4294967294" count="2">
            <x v="0"/>
            <x v="1"/>
          </reference>
        </references>
      </pivotArea>
    </format>
    <format dxfId="31375">
      <pivotArea type="all" dataOnly="0" outline="0" fieldPosition="0"/>
    </format>
    <format dxfId="31374">
      <pivotArea outline="0" collapsedLevelsAreSubtotals="1" fieldPosition="0"/>
    </format>
    <format dxfId="31373">
      <pivotArea field="24" type="button" dataOnly="0" labelOnly="1" outline="0" axis="axisRow" fieldPosition="0"/>
    </format>
    <format dxfId="31372">
      <pivotArea dataOnly="0" labelOnly="1" grandRow="1" outline="0" fieldPosition="0"/>
    </format>
    <format dxfId="31371">
      <pivotArea dataOnly="0" labelOnly="1" outline="0" fieldPosition="0">
        <references count="1">
          <reference field="4294967294" count="2">
            <x v="0"/>
            <x v="1"/>
          </reference>
        </references>
      </pivotArea>
    </format>
    <format dxfId="31370">
      <pivotArea type="all" dataOnly="0" outline="0" fieldPosition="0"/>
    </format>
    <format dxfId="31369">
      <pivotArea outline="0" collapsedLevelsAreSubtotals="1" fieldPosition="0"/>
    </format>
    <format dxfId="31368">
      <pivotArea field="24" type="button" dataOnly="0" labelOnly="1" outline="0" axis="axisRow" fieldPosition="0"/>
    </format>
    <format dxfId="31367">
      <pivotArea dataOnly="0" labelOnly="1" grandRow="1" outline="0" fieldPosition="0"/>
    </format>
    <format dxfId="31366">
      <pivotArea dataOnly="0" labelOnly="1" outline="0" fieldPosition="0">
        <references count="1">
          <reference field="4294967294" count="2">
            <x v="0"/>
            <x v="1"/>
          </reference>
        </references>
      </pivotArea>
    </format>
    <format dxfId="31365">
      <pivotArea type="all" dataOnly="0" outline="0" fieldPosition="0"/>
    </format>
    <format dxfId="31364">
      <pivotArea outline="0" collapsedLevelsAreSubtotals="1" fieldPosition="0"/>
    </format>
    <format dxfId="31363">
      <pivotArea field="24" type="button" dataOnly="0" labelOnly="1" outline="0" axis="axisRow" fieldPosition="0"/>
    </format>
    <format dxfId="31362">
      <pivotArea dataOnly="0" labelOnly="1" grandRow="1" outline="0" fieldPosition="0"/>
    </format>
    <format dxfId="31361">
      <pivotArea dataOnly="0" labelOnly="1" outline="0" fieldPosition="0">
        <references count="1">
          <reference field="4294967294" count="2">
            <x v="0"/>
            <x v="1"/>
          </reference>
        </references>
      </pivotArea>
    </format>
    <format dxfId="31360">
      <pivotArea type="all" dataOnly="0" outline="0" fieldPosition="0"/>
    </format>
    <format dxfId="31359">
      <pivotArea outline="0" collapsedLevelsAreSubtotals="1" fieldPosition="0"/>
    </format>
    <format dxfId="31358">
      <pivotArea field="24" type="button" dataOnly="0" labelOnly="1" outline="0" axis="axisRow" fieldPosition="0"/>
    </format>
    <format dxfId="31357">
      <pivotArea dataOnly="0" labelOnly="1" grandRow="1" outline="0" fieldPosition="0"/>
    </format>
    <format dxfId="31356">
      <pivotArea dataOnly="0" labelOnly="1" outline="0" fieldPosition="0">
        <references count="1">
          <reference field="4294967294" count="2">
            <x v="0"/>
            <x v="1"/>
          </reference>
        </references>
      </pivotArea>
    </format>
    <format dxfId="31355">
      <pivotArea field="24" type="button" dataOnly="0" labelOnly="1" outline="0" axis="axisRow" fieldPosition="0"/>
    </format>
    <format dxfId="31354">
      <pivotArea dataOnly="0" labelOnly="1" outline="0" fieldPosition="0">
        <references count="1">
          <reference field="4294967294" count="2">
            <x v="0"/>
            <x v="1"/>
          </reference>
        </references>
      </pivotArea>
    </format>
    <format dxfId="31353">
      <pivotArea type="all" dataOnly="0" outline="0" fieldPosition="0"/>
    </format>
    <format dxfId="31352">
      <pivotArea outline="0" collapsedLevelsAreSubtotals="1" fieldPosition="0"/>
    </format>
    <format dxfId="31351">
      <pivotArea field="24" type="button" dataOnly="0" labelOnly="1" outline="0" axis="axisRow" fieldPosition="0"/>
    </format>
    <format dxfId="31350">
      <pivotArea dataOnly="0" labelOnly="1" grandRow="1" outline="0" fieldPosition="0"/>
    </format>
    <format dxfId="31349">
      <pivotArea dataOnly="0" labelOnly="1" outline="0" fieldPosition="0">
        <references count="1">
          <reference field="4294967294" count="2">
            <x v="0"/>
            <x v="1"/>
          </reference>
        </references>
      </pivotArea>
    </format>
    <format dxfId="31348">
      <pivotArea type="all" dataOnly="0" outline="0" fieldPosition="0"/>
    </format>
    <format dxfId="31347">
      <pivotArea outline="0" collapsedLevelsAreSubtotals="1" fieldPosition="0"/>
    </format>
    <format dxfId="31346">
      <pivotArea field="24" type="button" dataOnly="0" labelOnly="1" outline="0" axis="axisRow" fieldPosition="0"/>
    </format>
    <format dxfId="31345">
      <pivotArea dataOnly="0" labelOnly="1" grandRow="1" outline="0" fieldPosition="0"/>
    </format>
    <format dxfId="31344">
      <pivotArea dataOnly="0" labelOnly="1" outline="0" fieldPosition="0">
        <references count="1">
          <reference field="4294967294" count="2">
            <x v="0"/>
            <x v="1"/>
          </reference>
        </references>
      </pivotArea>
    </format>
    <format dxfId="31343">
      <pivotArea type="all" dataOnly="0" outline="0" fieldPosition="0"/>
    </format>
    <format dxfId="31342">
      <pivotArea outline="0" collapsedLevelsAreSubtotals="1" fieldPosition="0"/>
    </format>
    <format dxfId="31341">
      <pivotArea field="24" type="button" dataOnly="0" labelOnly="1" outline="0" axis="axisRow" fieldPosition="0"/>
    </format>
    <format dxfId="31340">
      <pivotArea dataOnly="0" labelOnly="1" grandRow="1" outline="0" fieldPosition="0"/>
    </format>
    <format dxfId="31339">
      <pivotArea dataOnly="0" labelOnly="1" outline="0" fieldPosition="0">
        <references count="1">
          <reference field="4294967294" count="2">
            <x v="0"/>
            <x v="1"/>
          </reference>
        </references>
      </pivotArea>
    </format>
    <format dxfId="31338">
      <pivotArea grandRow="1" outline="0" collapsedLevelsAreSubtotals="1" fieldPosition="0"/>
    </format>
    <format dxfId="31337">
      <pivotArea dataOnly="0" labelOnly="1" grandRow="1" outline="0" fieldPosition="0"/>
    </format>
    <format dxfId="31336">
      <pivotArea grandRow="1" outline="0" collapsedLevelsAreSubtotals="1" fieldPosition="0"/>
    </format>
    <format dxfId="31335">
      <pivotArea dataOnly="0" labelOnly="1" grandRow="1" outline="0" fieldPosition="0"/>
    </format>
    <format dxfId="31334">
      <pivotArea type="all" dataOnly="0" outline="0" fieldPosition="0"/>
    </format>
    <format dxfId="31333">
      <pivotArea outline="0" collapsedLevelsAreSubtotals="1" fieldPosition="0"/>
    </format>
    <format dxfId="31332">
      <pivotArea field="24" type="button" dataOnly="0" labelOnly="1" outline="0" axis="axisRow" fieldPosition="0"/>
    </format>
    <format dxfId="31331">
      <pivotArea dataOnly="0" labelOnly="1" grandRow="1" outline="0" fieldPosition="0"/>
    </format>
    <format dxfId="31330">
      <pivotArea dataOnly="0" labelOnly="1" outline="0" fieldPosition="0">
        <references count="1">
          <reference field="4294967294" count="2">
            <x v="0"/>
            <x v="1"/>
          </reference>
        </references>
      </pivotArea>
    </format>
    <format dxfId="31329">
      <pivotArea type="all" dataOnly="0" outline="0" fieldPosition="0"/>
    </format>
    <format dxfId="31328">
      <pivotArea outline="0" collapsedLevelsAreSubtotals="1" fieldPosition="0"/>
    </format>
    <format dxfId="31327">
      <pivotArea field="24" type="button" dataOnly="0" labelOnly="1" outline="0" axis="axisRow" fieldPosition="0"/>
    </format>
    <format dxfId="31326">
      <pivotArea dataOnly="0" labelOnly="1" grandRow="1" outline="0" fieldPosition="0"/>
    </format>
    <format dxfId="31325">
      <pivotArea dataOnly="0" labelOnly="1" outline="0" fieldPosition="0">
        <references count="1">
          <reference field="4294967294" count="2">
            <x v="0"/>
            <x v="1"/>
          </reference>
        </references>
      </pivotArea>
    </format>
    <format dxfId="31324">
      <pivotArea type="all" dataOnly="0" outline="0" fieldPosition="0"/>
    </format>
    <format dxfId="31323">
      <pivotArea outline="0" collapsedLevelsAreSubtotals="1" fieldPosition="0"/>
    </format>
    <format dxfId="31322">
      <pivotArea field="24" type="button" dataOnly="0" labelOnly="1" outline="0" axis="axisRow" fieldPosition="0"/>
    </format>
    <format dxfId="31321">
      <pivotArea dataOnly="0" labelOnly="1" grandRow="1" outline="0" fieldPosition="0"/>
    </format>
    <format dxfId="31320">
      <pivotArea dataOnly="0" labelOnly="1" outline="0" fieldPosition="0">
        <references count="1">
          <reference field="4294967294" count="2">
            <x v="0"/>
            <x v="1"/>
          </reference>
        </references>
      </pivotArea>
    </format>
    <format dxfId="31319">
      <pivotArea type="all" dataOnly="0" outline="0" fieldPosition="0"/>
    </format>
    <format dxfId="31318">
      <pivotArea outline="0" collapsedLevelsAreSubtotals="1" fieldPosition="0"/>
    </format>
    <format dxfId="31317">
      <pivotArea field="24" type="button" dataOnly="0" labelOnly="1" outline="0" axis="axisRow" fieldPosition="0"/>
    </format>
    <format dxfId="31316">
      <pivotArea dataOnly="0" labelOnly="1" grandRow="1" outline="0" fieldPosition="0"/>
    </format>
    <format dxfId="31315">
      <pivotArea dataOnly="0" labelOnly="1" outline="0" fieldPosition="0">
        <references count="1">
          <reference field="4294967294" count="2">
            <x v="0"/>
            <x v="1"/>
          </reference>
        </references>
      </pivotArea>
    </format>
    <format dxfId="31314">
      <pivotArea type="all" dataOnly="0" outline="0" fieldPosition="0"/>
    </format>
    <format dxfId="31313">
      <pivotArea outline="0" collapsedLevelsAreSubtotals="1" fieldPosition="0"/>
    </format>
    <format dxfId="31312">
      <pivotArea field="24" type="button" dataOnly="0" labelOnly="1" outline="0" axis="axisRow" fieldPosition="0"/>
    </format>
    <format dxfId="31311">
      <pivotArea dataOnly="0" labelOnly="1" grandRow="1" outline="0" fieldPosition="0"/>
    </format>
    <format dxfId="31310">
      <pivotArea dataOnly="0" labelOnly="1" outline="0" fieldPosition="0">
        <references count="1">
          <reference field="4294967294" count="2">
            <x v="0"/>
            <x v="1"/>
          </reference>
        </references>
      </pivotArea>
    </format>
    <format dxfId="31309">
      <pivotArea type="all" dataOnly="0" outline="0" fieldPosition="0"/>
    </format>
    <format dxfId="31308">
      <pivotArea outline="0" collapsedLevelsAreSubtotals="1" fieldPosition="0"/>
    </format>
    <format dxfId="31307">
      <pivotArea field="24" type="button" dataOnly="0" labelOnly="1" outline="0" axis="axisRow" fieldPosition="0"/>
    </format>
    <format dxfId="31306">
      <pivotArea dataOnly="0" labelOnly="1" grandRow="1" outline="0" fieldPosition="0"/>
    </format>
    <format dxfId="31305">
      <pivotArea dataOnly="0" labelOnly="1" outline="0" fieldPosition="0">
        <references count="1">
          <reference field="4294967294" count="2">
            <x v="0"/>
            <x v="1"/>
          </reference>
        </references>
      </pivotArea>
    </format>
    <format dxfId="31304">
      <pivotArea type="all" dataOnly="0" outline="0" fieldPosition="0"/>
    </format>
    <format dxfId="31303">
      <pivotArea outline="0" collapsedLevelsAreSubtotals="1" fieldPosition="0"/>
    </format>
    <format dxfId="31302">
      <pivotArea field="24" type="button" dataOnly="0" labelOnly="1" outline="0" axis="axisRow" fieldPosition="0"/>
    </format>
    <format dxfId="31301">
      <pivotArea dataOnly="0" labelOnly="1" grandRow="1" outline="0" fieldPosition="0"/>
    </format>
    <format dxfId="31300">
      <pivotArea dataOnly="0" labelOnly="1" outline="0" fieldPosition="0">
        <references count="1">
          <reference field="4294967294" count="2">
            <x v="0"/>
            <x v="1"/>
          </reference>
        </references>
      </pivotArea>
    </format>
    <format dxfId="31299">
      <pivotArea type="all" dataOnly="0" outline="0" fieldPosition="0"/>
    </format>
    <format dxfId="31298">
      <pivotArea outline="0" collapsedLevelsAreSubtotals="1" fieldPosition="0"/>
    </format>
    <format dxfId="31297">
      <pivotArea field="24" type="button" dataOnly="0" labelOnly="1" outline="0" axis="axisRow" fieldPosition="0"/>
    </format>
    <format dxfId="31296">
      <pivotArea dataOnly="0" labelOnly="1" grandRow="1" outline="0" fieldPosition="0"/>
    </format>
    <format dxfId="31295">
      <pivotArea dataOnly="0" labelOnly="1" outline="0" fieldPosition="0">
        <references count="1">
          <reference field="4294967294" count="2">
            <x v="0"/>
            <x v="1"/>
          </reference>
        </references>
      </pivotArea>
    </format>
    <format dxfId="31294">
      <pivotArea type="all" dataOnly="0" outline="0" fieldPosition="0"/>
    </format>
    <format dxfId="31293">
      <pivotArea outline="0" collapsedLevelsAreSubtotals="1" fieldPosition="0"/>
    </format>
    <format dxfId="31292">
      <pivotArea field="24" type="button" dataOnly="0" labelOnly="1" outline="0" axis="axisRow" fieldPosition="0"/>
    </format>
    <format dxfId="31291">
      <pivotArea dataOnly="0" labelOnly="1" grandRow="1" outline="0" fieldPosition="0"/>
    </format>
    <format dxfId="31290">
      <pivotArea dataOnly="0" labelOnly="1" outline="0" fieldPosition="0">
        <references count="1">
          <reference field="4294967294" count="2">
            <x v="0"/>
            <x v="1"/>
          </reference>
        </references>
      </pivotArea>
    </format>
    <format dxfId="31289">
      <pivotArea type="all" dataOnly="0" outline="0" fieldPosition="0"/>
    </format>
    <format dxfId="31288">
      <pivotArea outline="0" collapsedLevelsAreSubtotals="1" fieldPosition="0"/>
    </format>
    <format dxfId="31287">
      <pivotArea field="24" type="button" dataOnly="0" labelOnly="1" outline="0" axis="axisRow" fieldPosition="0"/>
    </format>
    <format dxfId="31286">
      <pivotArea dataOnly="0" labelOnly="1" grandRow="1" outline="0" fieldPosition="0"/>
    </format>
    <format dxfId="31285">
      <pivotArea dataOnly="0" labelOnly="1" outline="0" fieldPosition="0">
        <references count="1">
          <reference field="4294967294" count="2">
            <x v="0"/>
            <x v="1"/>
          </reference>
        </references>
      </pivotArea>
    </format>
    <format dxfId="31284">
      <pivotArea type="all" dataOnly="0" outline="0" fieldPosition="0"/>
    </format>
    <format dxfId="31283">
      <pivotArea outline="0" collapsedLevelsAreSubtotals="1" fieldPosition="0"/>
    </format>
    <format dxfId="31282">
      <pivotArea field="24" type="button" dataOnly="0" labelOnly="1" outline="0" axis="axisRow" fieldPosition="0"/>
    </format>
    <format dxfId="31281">
      <pivotArea dataOnly="0" labelOnly="1" grandRow="1" outline="0" fieldPosition="0"/>
    </format>
    <format dxfId="31280">
      <pivotArea dataOnly="0" labelOnly="1" outline="0" fieldPosition="0">
        <references count="1">
          <reference field="4294967294" count="2">
            <x v="0"/>
            <x v="1"/>
          </reference>
        </references>
      </pivotArea>
    </format>
    <format dxfId="31279">
      <pivotArea type="all" dataOnly="0" outline="0" fieldPosition="0"/>
    </format>
    <format dxfId="31278">
      <pivotArea outline="0" collapsedLevelsAreSubtotals="1" fieldPosition="0"/>
    </format>
    <format dxfId="31277">
      <pivotArea field="24" type="button" dataOnly="0" labelOnly="1" outline="0" axis="axisRow" fieldPosition="0"/>
    </format>
    <format dxfId="31276">
      <pivotArea dataOnly="0" labelOnly="1" grandRow="1" outline="0" fieldPosition="0"/>
    </format>
    <format dxfId="31275">
      <pivotArea dataOnly="0" labelOnly="1" outline="0" fieldPosition="0">
        <references count="1">
          <reference field="4294967294" count="2">
            <x v="0"/>
            <x v="1"/>
          </reference>
        </references>
      </pivotArea>
    </format>
    <format dxfId="31274">
      <pivotArea type="all" dataOnly="0" outline="0" fieldPosition="0"/>
    </format>
    <format dxfId="31273">
      <pivotArea outline="0" collapsedLevelsAreSubtotals="1" fieldPosition="0"/>
    </format>
    <format dxfId="31272">
      <pivotArea field="24" type="button" dataOnly="0" labelOnly="1" outline="0" axis="axisRow" fieldPosition="0"/>
    </format>
    <format dxfId="31271">
      <pivotArea dataOnly="0" labelOnly="1" grandRow="1" outline="0" fieldPosition="0"/>
    </format>
    <format dxfId="31270">
      <pivotArea dataOnly="0" labelOnly="1" outline="0" fieldPosition="0">
        <references count="1">
          <reference field="4294967294" count="2">
            <x v="0"/>
            <x v="1"/>
          </reference>
        </references>
      </pivotArea>
    </format>
    <format dxfId="31269">
      <pivotArea type="all" dataOnly="0" outline="0" fieldPosition="0"/>
    </format>
    <format dxfId="31268">
      <pivotArea outline="0" collapsedLevelsAreSubtotals="1" fieldPosition="0"/>
    </format>
    <format dxfId="31267">
      <pivotArea field="24" type="button" dataOnly="0" labelOnly="1" outline="0" axis="axisRow" fieldPosition="0"/>
    </format>
    <format dxfId="31266">
      <pivotArea dataOnly="0" labelOnly="1" grandRow="1" outline="0" fieldPosition="0"/>
    </format>
    <format dxfId="31265">
      <pivotArea dataOnly="0" labelOnly="1" outline="0" fieldPosition="0">
        <references count="1">
          <reference field="4294967294" count="2">
            <x v="0"/>
            <x v="1"/>
          </reference>
        </references>
      </pivotArea>
    </format>
    <format dxfId="31264">
      <pivotArea type="all" dataOnly="0" outline="0" fieldPosition="0"/>
    </format>
    <format dxfId="31263">
      <pivotArea outline="0" collapsedLevelsAreSubtotals="1" fieldPosition="0"/>
    </format>
    <format dxfId="31262">
      <pivotArea field="24" type="button" dataOnly="0" labelOnly="1" outline="0" axis="axisRow" fieldPosition="0"/>
    </format>
    <format dxfId="31261">
      <pivotArea dataOnly="0" labelOnly="1" grandRow="1" outline="0" fieldPosition="0"/>
    </format>
    <format dxfId="31260">
      <pivotArea dataOnly="0" labelOnly="1" outline="0" fieldPosition="0">
        <references count="1">
          <reference field="4294967294" count="2">
            <x v="0"/>
            <x v="1"/>
          </reference>
        </references>
      </pivotArea>
    </format>
    <format dxfId="31259">
      <pivotArea type="all" dataOnly="0" outline="0" fieldPosition="0"/>
    </format>
    <format dxfId="31258">
      <pivotArea outline="0" collapsedLevelsAreSubtotals="1" fieldPosition="0"/>
    </format>
    <format dxfId="31257">
      <pivotArea field="24" type="button" dataOnly="0" labelOnly="1" outline="0" axis="axisRow" fieldPosition="0"/>
    </format>
    <format dxfId="31256">
      <pivotArea dataOnly="0" labelOnly="1" grandRow="1" outline="0" fieldPosition="0"/>
    </format>
    <format dxfId="31255">
      <pivotArea dataOnly="0" labelOnly="1" outline="0" fieldPosition="0">
        <references count="1">
          <reference field="4294967294" count="2">
            <x v="0"/>
            <x v="1"/>
          </reference>
        </references>
      </pivotArea>
    </format>
    <format dxfId="31254">
      <pivotArea type="all" dataOnly="0" outline="0" fieldPosition="0"/>
    </format>
    <format dxfId="31253">
      <pivotArea outline="0" collapsedLevelsAreSubtotals="1" fieldPosition="0"/>
    </format>
    <format dxfId="31252">
      <pivotArea field="24" type="button" dataOnly="0" labelOnly="1" outline="0" axis="axisRow" fieldPosition="0"/>
    </format>
    <format dxfId="31251">
      <pivotArea dataOnly="0" labelOnly="1" grandRow="1" outline="0" fieldPosition="0"/>
    </format>
    <format dxfId="31250">
      <pivotArea dataOnly="0" labelOnly="1" outline="0" fieldPosition="0">
        <references count="1">
          <reference field="4294967294" count="2">
            <x v="0"/>
            <x v="1"/>
          </reference>
        </references>
      </pivotArea>
    </format>
    <format dxfId="31249">
      <pivotArea type="all" dataOnly="0" outline="0" fieldPosition="0"/>
    </format>
    <format dxfId="31248">
      <pivotArea outline="0" collapsedLevelsAreSubtotals="1" fieldPosition="0"/>
    </format>
    <format dxfId="31247">
      <pivotArea field="24" type="button" dataOnly="0" labelOnly="1" outline="0" axis="axisRow" fieldPosition="0"/>
    </format>
    <format dxfId="31246">
      <pivotArea dataOnly="0" labelOnly="1" grandRow="1" outline="0" fieldPosition="0"/>
    </format>
    <format dxfId="31245">
      <pivotArea dataOnly="0" labelOnly="1" outline="0" fieldPosition="0">
        <references count="1">
          <reference field="4294967294" count="2">
            <x v="0"/>
            <x v="1"/>
          </reference>
        </references>
      </pivotArea>
    </format>
    <format dxfId="31244">
      <pivotArea type="all" dataOnly="0" outline="0" fieldPosition="0"/>
    </format>
    <format dxfId="31243">
      <pivotArea outline="0" collapsedLevelsAreSubtotals="1" fieldPosition="0"/>
    </format>
    <format dxfId="31242">
      <pivotArea field="24" type="button" dataOnly="0" labelOnly="1" outline="0" axis="axisRow" fieldPosition="0"/>
    </format>
    <format dxfId="31241">
      <pivotArea dataOnly="0" labelOnly="1" grandRow="1" outline="0" fieldPosition="0"/>
    </format>
    <format dxfId="31240">
      <pivotArea dataOnly="0" labelOnly="1" outline="0" fieldPosition="0">
        <references count="1">
          <reference field="4294967294" count="2">
            <x v="0"/>
            <x v="1"/>
          </reference>
        </references>
      </pivotArea>
    </format>
    <format dxfId="31239">
      <pivotArea type="all" dataOnly="0" outline="0" fieldPosition="0"/>
    </format>
    <format dxfId="31238">
      <pivotArea outline="0" collapsedLevelsAreSubtotals="1" fieldPosition="0"/>
    </format>
    <format dxfId="31237">
      <pivotArea field="24" type="button" dataOnly="0" labelOnly="1" outline="0" axis="axisRow" fieldPosition="0"/>
    </format>
    <format dxfId="31236">
      <pivotArea dataOnly="0" labelOnly="1" grandRow="1" outline="0" fieldPosition="0"/>
    </format>
    <format dxfId="31235">
      <pivotArea dataOnly="0" labelOnly="1" outline="0" fieldPosition="0">
        <references count="1">
          <reference field="4294967294" count="2">
            <x v="0"/>
            <x v="1"/>
          </reference>
        </references>
      </pivotArea>
    </format>
    <format dxfId="31234">
      <pivotArea type="all" dataOnly="0" outline="0" fieldPosition="0"/>
    </format>
    <format dxfId="31233">
      <pivotArea outline="0" collapsedLevelsAreSubtotals="1" fieldPosition="0"/>
    </format>
    <format dxfId="31232">
      <pivotArea field="24" type="button" dataOnly="0" labelOnly="1" outline="0" axis="axisRow" fieldPosition="0"/>
    </format>
    <format dxfId="31231">
      <pivotArea dataOnly="0" labelOnly="1" grandRow="1" outline="0" fieldPosition="0"/>
    </format>
    <format dxfId="31230">
      <pivotArea dataOnly="0" labelOnly="1" outline="0" fieldPosition="0">
        <references count="1">
          <reference field="4294967294" count="2">
            <x v="0"/>
            <x v="1"/>
          </reference>
        </references>
      </pivotArea>
    </format>
    <format dxfId="31229">
      <pivotArea type="all" dataOnly="0" outline="0" fieldPosition="0"/>
    </format>
    <format dxfId="31228">
      <pivotArea outline="0" collapsedLevelsAreSubtotals="1" fieldPosition="0"/>
    </format>
    <format dxfId="31227">
      <pivotArea field="24" type="button" dataOnly="0" labelOnly="1" outline="0" axis="axisRow" fieldPosition="0"/>
    </format>
    <format dxfId="31226">
      <pivotArea dataOnly="0" labelOnly="1" grandRow="1" outline="0" fieldPosition="0"/>
    </format>
    <format dxfId="31225">
      <pivotArea dataOnly="0" labelOnly="1" outline="0" fieldPosition="0">
        <references count="1">
          <reference field="4294967294" count="2">
            <x v="0"/>
            <x v="1"/>
          </reference>
        </references>
      </pivotArea>
    </format>
    <format dxfId="31224">
      <pivotArea type="all" dataOnly="0" outline="0" fieldPosition="0"/>
    </format>
    <format dxfId="31223">
      <pivotArea outline="0" collapsedLevelsAreSubtotals="1" fieldPosition="0"/>
    </format>
    <format dxfId="31222">
      <pivotArea field="24" type="button" dataOnly="0" labelOnly="1" outline="0" axis="axisRow" fieldPosition="0"/>
    </format>
    <format dxfId="31221">
      <pivotArea dataOnly="0" labelOnly="1" grandRow="1" outline="0" fieldPosition="0"/>
    </format>
    <format dxfId="31220">
      <pivotArea dataOnly="0" labelOnly="1" outline="0" fieldPosition="0">
        <references count="1">
          <reference field="4294967294" count="2">
            <x v="0"/>
            <x v="1"/>
          </reference>
        </references>
      </pivotArea>
    </format>
    <format dxfId="31219">
      <pivotArea grandRow="1" outline="0" collapsedLevelsAreSubtotals="1" fieldPosition="0"/>
    </format>
    <format dxfId="31218">
      <pivotArea dataOnly="0" labelOnly="1" grandRow="1" outline="0" fieldPosition="0"/>
    </format>
    <format dxfId="31217">
      <pivotArea type="all" dataOnly="0" outline="0" fieldPosition="0"/>
    </format>
    <format dxfId="31216">
      <pivotArea outline="0" collapsedLevelsAreSubtotals="1" fieldPosition="0"/>
    </format>
    <format dxfId="31215">
      <pivotArea field="24" type="button" dataOnly="0" labelOnly="1" outline="0" axis="axisRow" fieldPosition="0"/>
    </format>
    <format dxfId="31214">
      <pivotArea dataOnly="0" labelOnly="1" grandRow="1" outline="0" fieldPosition="0"/>
    </format>
    <format dxfId="31213">
      <pivotArea dataOnly="0" labelOnly="1" outline="0" fieldPosition="0">
        <references count="1">
          <reference field="4294967294" count="2">
            <x v="0"/>
            <x v="1"/>
          </reference>
        </references>
      </pivotArea>
    </format>
    <format dxfId="31212">
      <pivotArea grandRow="1" outline="0" collapsedLevelsAreSubtotals="1" fieldPosition="0"/>
    </format>
    <format dxfId="31211">
      <pivotArea dataOnly="0" labelOnly="1" grandRow="1" outline="0" fieldPosition="0"/>
    </format>
    <format dxfId="31210">
      <pivotArea type="all" dataOnly="0" outline="0" fieldPosition="0"/>
    </format>
    <format dxfId="31209">
      <pivotArea outline="0" collapsedLevelsAreSubtotals="1" fieldPosition="0"/>
    </format>
    <format dxfId="31208">
      <pivotArea field="24" type="button" dataOnly="0" labelOnly="1" outline="0" axis="axisRow" fieldPosition="0"/>
    </format>
    <format dxfId="31207">
      <pivotArea dataOnly="0" labelOnly="1" fieldPosition="0">
        <references count="1">
          <reference field="24" count="6">
            <x v="1"/>
            <x v="4"/>
            <x v="5"/>
            <x v="9"/>
            <x v="10"/>
            <x v="11"/>
          </reference>
        </references>
      </pivotArea>
    </format>
    <format dxfId="31206">
      <pivotArea dataOnly="0" labelOnly="1" grandRow="1" outline="0" fieldPosition="0"/>
    </format>
    <format dxfId="31205">
      <pivotArea dataOnly="0" labelOnly="1" outline="0" fieldPosition="0">
        <references count="1">
          <reference field="4294967294" count="2">
            <x v="0"/>
            <x v="1"/>
          </reference>
        </references>
      </pivotArea>
    </format>
    <format dxfId="31204">
      <pivotArea type="all" dataOnly="0" outline="0" fieldPosition="0"/>
    </format>
    <format dxfId="31203">
      <pivotArea outline="0" collapsedLevelsAreSubtotals="1" fieldPosition="0"/>
    </format>
    <format dxfId="31202">
      <pivotArea field="24" type="button" dataOnly="0" labelOnly="1" outline="0" axis="axisRow" fieldPosition="0"/>
    </format>
    <format dxfId="31201">
      <pivotArea dataOnly="0" labelOnly="1" fieldPosition="0">
        <references count="1">
          <reference field="24" count="8">
            <x v="0"/>
            <x v="1"/>
            <x v="3"/>
            <x v="4"/>
            <x v="5"/>
            <x v="9"/>
            <x v="10"/>
            <x v="11"/>
          </reference>
        </references>
      </pivotArea>
    </format>
    <format dxfId="31200">
      <pivotArea dataOnly="0" labelOnly="1" grandRow="1" outline="0" fieldPosition="0"/>
    </format>
    <format dxfId="3119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71"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1632">
      <pivotArea outline="0" collapsedLevelsAreSubtotals="1" fieldPosition="0"/>
    </format>
    <format dxfId="31631">
      <pivotArea dataOnly="0" labelOnly="1" grandCol="1" outline="0" fieldPosition="0"/>
    </format>
    <format dxfId="31630">
      <pivotArea outline="0" collapsedLevelsAreSubtotals="1" fieldPosition="0"/>
    </format>
    <format dxfId="31629">
      <pivotArea dataOnly="0" labelOnly="1" grandCol="1" outline="0" fieldPosition="0"/>
    </format>
    <format dxfId="31628">
      <pivotArea dataOnly="0" labelOnly="1" grandRow="1" outline="0" fieldPosition="0"/>
    </format>
    <format dxfId="31627">
      <pivotArea dataOnly="0" labelOnly="1" grandCol="1" outline="0" fieldPosition="0"/>
    </format>
    <format dxfId="31626">
      <pivotArea dataOnly="0" labelOnly="1" grandCol="1" outline="0" fieldPosition="0"/>
    </format>
    <format dxfId="31625">
      <pivotArea dataOnly="0" labelOnly="1" grandCol="1" outline="0" fieldPosition="0"/>
    </format>
    <format dxfId="31624">
      <pivotArea dataOnly="0" labelOnly="1" grandCol="1" outline="0" fieldPosition="0"/>
    </format>
    <format dxfId="31623">
      <pivotArea grandRow="1" outline="0" collapsedLevelsAreSubtotals="1" fieldPosition="0"/>
    </format>
    <format dxfId="31622">
      <pivotArea dataOnly="0" labelOnly="1" grandRow="1" outline="0" fieldPosition="0"/>
    </format>
    <format dxfId="31621">
      <pivotArea dataOnly="0" labelOnly="1" grandRow="1" outline="0" fieldPosition="0"/>
    </format>
    <format dxfId="31620">
      <pivotArea grandRow="1" outline="0" collapsedLevelsAreSubtotals="1" fieldPosition="0"/>
    </format>
    <format dxfId="31619">
      <pivotArea dataOnly="0" labelOnly="1" grandRow="1" outline="0" fieldPosition="0"/>
    </format>
    <format dxfId="31618">
      <pivotArea grandRow="1" outline="0" collapsedLevelsAreSubtotals="1" fieldPosition="0"/>
    </format>
    <format dxfId="31617">
      <pivotArea dataOnly="0" labelOnly="1" grandRow="1" outline="0" fieldPosition="0"/>
    </format>
    <format dxfId="31616">
      <pivotArea grandRow="1" outline="0" collapsedLevelsAreSubtotals="1" fieldPosition="0"/>
    </format>
    <format dxfId="31615">
      <pivotArea grandRow="1" outline="0" collapsedLevelsAreSubtotals="1" fieldPosition="0"/>
    </format>
    <format dxfId="31614">
      <pivotArea dataOnly="0" labelOnly="1" grandRow="1" outline="0" fieldPosition="0"/>
    </format>
    <format dxfId="31613">
      <pivotArea dataOnly="0" labelOnly="1" grandRow="1" outline="0" fieldPosition="0"/>
    </format>
    <format dxfId="31612">
      <pivotArea dataOnly="0" labelOnly="1" grandRow="1" outline="0" fieldPosition="0"/>
    </format>
    <format dxfId="31611">
      <pivotArea dataOnly="0" labelOnly="1" grandRow="1" outline="0" fieldPosition="0"/>
    </format>
    <format dxfId="31610">
      <pivotArea grandRow="1" outline="0" collapsedLevelsAreSubtotals="1" fieldPosition="0"/>
    </format>
    <format dxfId="31609">
      <pivotArea dataOnly="0" labelOnly="1" grandRow="1" outline="0" fieldPosition="0"/>
    </format>
    <format dxfId="31608">
      <pivotArea dataOnly="0" labelOnly="1" grandCol="1" outline="0" fieldPosition="0"/>
    </format>
    <format dxfId="31607">
      <pivotArea grandRow="1" outline="0" collapsedLevelsAreSubtotals="1" fieldPosition="0"/>
    </format>
    <format dxfId="31606">
      <pivotArea dataOnly="0" labelOnly="1" grandRow="1" outline="0" fieldPosition="0"/>
    </format>
    <format dxfId="31605">
      <pivotArea grandRow="1" outline="0" collapsedLevelsAreSubtotals="1" fieldPosition="0"/>
    </format>
    <format dxfId="31604">
      <pivotArea dataOnly="0" labelOnly="1" grandRow="1" outline="0" fieldPosition="0"/>
    </format>
    <format dxfId="31603">
      <pivotArea dataOnly="0" labelOnly="1" grandCol="1" outline="0" fieldPosition="0"/>
    </format>
    <format dxfId="31602">
      <pivotArea dataOnly="0" labelOnly="1" grandCol="1" outline="0" fieldPosition="0"/>
    </format>
    <format dxfId="31601">
      <pivotArea grandRow="1" grandCol="1" outline="0" collapsedLevelsAreSubtotals="1" fieldPosition="0"/>
    </format>
    <format dxfId="31600">
      <pivotArea dataOnly="0" labelOnly="1" grandCol="1" outline="0" fieldPosition="0"/>
    </format>
    <format dxfId="31599">
      <pivotArea dataOnly="0" labelOnly="1" grandCol="1" outline="0" fieldPosition="0"/>
    </format>
    <format dxfId="31598">
      <pivotArea grandRow="1" outline="0" collapsedLevelsAreSubtotals="1" fieldPosition="0"/>
    </format>
    <format dxfId="31597">
      <pivotArea grandRow="1" outline="0" collapsedLevelsAreSubtotals="1" fieldPosition="0"/>
    </format>
    <format dxfId="31596">
      <pivotArea type="origin" dataOnly="0" labelOnly="1" outline="0" fieldPosition="0"/>
    </format>
    <format dxfId="31595">
      <pivotArea type="origin" dataOnly="0" labelOnly="1" outline="0" fieldPosition="0"/>
    </format>
    <format dxfId="31594">
      <pivotArea type="origin" dataOnly="0" labelOnly="1" outline="0" fieldPosition="0"/>
    </format>
    <format dxfId="31593">
      <pivotArea type="topRight" dataOnly="0" labelOnly="1" outline="0" fieldPosition="0"/>
    </format>
    <format dxfId="31592">
      <pivotArea dataOnly="0" labelOnly="1" grandRow="1" outline="0" fieldPosition="0"/>
    </format>
    <format dxfId="31591">
      <pivotArea grandRow="1" outline="0" collapsedLevelsAreSubtotals="1" fieldPosition="0"/>
    </format>
    <format dxfId="31590">
      <pivotArea dataOnly="0" labelOnly="1" grandRow="1" outline="0" fieldPosition="0"/>
    </format>
    <format dxfId="31589">
      <pivotArea dataOnly="0" labelOnly="1" grandRow="1" outline="0" fieldPosition="0"/>
    </format>
    <format dxfId="31588">
      <pivotArea grandRow="1" outline="0" collapsedLevelsAreSubtotals="1" fieldPosition="0"/>
    </format>
    <format dxfId="31587">
      <pivotArea dataOnly="0" labelOnly="1" grandRow="1" outline="0" fieldPosition="0"/>
    </format>
    <format dxfId="31586">
      <pivotArea grandRow="1" outline="0" collapsedLevelsAreSubtotals="1" fieldPosition="0"/>
    </format>
    <format dxfId="31585">
      <pivotArea dataOnly="0" labelOnly="1" grandRow="1" outline="0" fieldPosition="0"/>
    </format>
    <format dxfId="31584">
      <pivotArea dataOnly="0" labelOnly="1" grandRow="1" outline="0" fieldPosition="0"/>
    </format>
    <format dxfId="31583">
      <pivotArea dataOnly="0" labelOnly="1" grandRow="1" outline="0" fieldPosition="0"/>
    </format>
    <format dxfId="31582">
      <pivotArea dataOnly="0" labelOnly="1" grandRow="1" outline="0" fieldPosition="0"/>
    </format>
    <format dxfId="31581">
      <pivotArea field="12" type="button" dataOnly="0" labelOnly="1" outline="0" axis="axisPage" fieldPosition="0"/>
    </format>
    <format dxfId="31580">
      <pivotArea type="origin" dataOnly="0" labelOnly="1" outline="0" fieldPosition="0"/>
    </format>
    <format dxfId="31579">
      <pivotArea dataOnly="0" labelOnly="1" grandRow="1" outline="0" fieldPosition="0"/>
    </format>
    <format dxfId="31578">
      <pivotArea field="12" type="button" dataOnly="0" labelOnly="1" outline="0" axis="axisPage" fieldPosition="0"/>
    </format>
    <format dxfId="31577">
      <pivotArea type="origin" dataOnly="0" labelOnly="1" outline="0" fieldPosition="0"/>
    </format>
    <format dxfId="31576">
      <pivotArea dataOnly="0" labelOnly="1" grandRow="1" outline="0" fieldPosition="0"/>
    </format>
    <format dxfId="31575">
      <pivotArea field="12" type="button" dataOnly="0" labelOnly="1" outline="0" axis="axisPage" fieldPosition="0"/>
    </format>
    <format dxfId="31574">
      <pivotArea type="origin" dataOnly="0" labelOnly="1" outline="0" fieldPosition="0"/>
    </format>
    <format dxfId="31573">
      <pivotArea dataOnly="0" labelOnly="1" grandRow="1" outline="0" fieldPosition="0"/>
    </format>
    <format dxfId="31572">
      <pivotArea field="12" type="button" dataOnly="0" labelOnly="1" outline="0" axis="axisPage" fieldPosition="0"/>
    </format>
    <format dxfId="31571">
      <pivotArea type="origin" dataOnly="0" labelOnly="1" outline="0" fieldPosition="0"/>
    </format>
    <format dxfId="31570">
      <pivotArea dataOnly="0" labelOnly="1" grandRow="1" outline="0" fieldPosition="0"/>
    </format>
    <format dxfId="31569">
      <pivotArea grandRow="1" outline="0" collapsedLevelsAreSubtotals="1" fieldPosition="0"/>
    </format>
    <format dxfId="31568">
      <pivotArea grandRow="1" outline="0" collapsedLevelsAreSubtotals="1" fieldPosition="0"/>
    </format>
    <format dxfId="31567">
      <pivotArea type="origin" dataOnly="0" labelOnly="1" outline="0" fieldPosition="0"/>
    </format>
    <format dxfId="31566">
      <pivotArea field="14" type="button" dataOnly="0" labelOnly="1" outline="0" axis="axisCol" fieldPosition="0"/>
    </format>
    <format dxfId="31565">
      <pivotArea type="topRight" dataOnly="0" labelOnly="1" outline="0" offset="A1" fieldPosition="0"/>
    </format>
    <format dxfId="31564">
      <pivotArea grandRow="1" outline="0" collapsedLevelsAreSubtotals="1" fieldPosition="0"/>
    </format>
    <format dxfId="31563">
      <pivotArea grandRow="1" outline="0" collapsedLevelsAreSubtotals="1" fieldPosition="0"/>
    </format>
    <format dxfId="31562">
      <pivotArea outline="0" collapsedLevelsAreSubtotals="1" fieldPosition="0"/>
    </format>
    <format dxfId="31561">
      <pivotArea field="15" type="button" dataOnly="0" labelOnly="1" outline="0" axis="axisRow" fieldPosition="0"/>
    </format>
    <format dxfId="31560">
      <pivotArea dataOnly="0" labelOnly="1" outline="0" fieldPosition="0">
        <references count="1">
          <reference field="15" count="0"/>
        </references>
      </pivotArea>
    </format>
    <format dxfId="31559">
      <pivotArea dataOnly="0" labelOnly="1" grandRow="1" outline="0" fieldPosition="0"/>
    </format>
    <format dxfId="31558">
      <pivotArea dataOnly="0" labelOnly="1" outline="0" fieldPosition="0">
        <references count="1">
          <reference field="14" count="0"/>
        </references>
      </pivotArea>
    </format>
    <format dxfId="3155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1703">
      <pivotArea outline="0" collapsedLevelsAreSubtotals="1" fieldPosition="0"/>
    </format>
    <format dxfId="31702">
      <pivotArea field="12" type="button" dataOnly="0" labelOnly="1" outline="0" axis="axisRow" fieldPosition="0"/>
    </format>
    <format dxfId="31701">
      <pivotArea dataOnly="0" labelOnly="1" outline="0" fieldPosition="0">
        <references count="1">
          <reference field="12" count="0"/>
        </references>
      </pivotArea>
    </format>
    <format dxfId="31700">
      <pivotArea dataOnly="0" labelOnly="1" grandRow="1" outline="0" fieldPosition="0"/>
    </format>
    <format dxfId="31699">
      <pivotArea dataOnly="0" labelOnly="1" outline="0" fieldPosition="0">
        <references count="1">
          <reference field="13" count="0"/>
        </references>
      </pivotArea>
    </format>
    <format dxfId="31698">
      <pivotArea dataOnly="0" labelOnly="1" grandCol="1" outline="0" fieldPosition="0"/>
    </format>
    <format dxfId="31697">
      <pivotArea outline="0" collapsedLevelsAreSubtotals="1" fieldPosition="0"/>
    </format>
    <format dxfId="31696">
      <pivotArea field="12" type="button" dataOnly="0" labelOnly="1" outline="0" axis="axisRow" fieldPosition="0"/>
    </format>
    <format dxfId="31695">
      <pivotArea dataOnly="0" labelOnly="1" outline="0" fieldPosition="0">
        <references count="1">
          <reference field="12" count="0"/>
        </references>
      </pivotArea>
    </format>
    <format dxfId="31694">
      <pivotArea dataOnly="0" labelOnly="1" grandRow="1" outline="0" fieldPosition="0"/>
    </format>
    <format dxfId="31693">
      <pivotArea dataOnly="0" labelOnly="1" outline="0" fieldPosition="0">
        <references count="1">
          <reference field="13" count="0"/>
        </references>
      </pivotArea>
    </format>
    <format dxfId="31692">
      <pivotArea dataOnly="0" labelOnly="1" grandCol="1" outline="0" fieldPosition="0"/>
    </format>
    <format dxfId="31691">
      <pivotArea dataOnly="0" labelOnly="1" outline="0" fieldPosition="0">
        <references count="1">
          <reference field="12" count="0"/>
        </references>
      </pivotArea>
    </format>
    <format dxfId="31690">
      <pivotArea grandRow="1" outline="0" collapsedLevelsAreSubtotals="1" fieldPosition="0"/>
    </format>
    <format dxfId="31689">
      <pivotArea dataOnly="0" labelOnly="1" grandRow="1" outline="0" fieldPosition="0"/>
    </format>
    <format dxfId="31688">
      <pivotArea field="12" type="button" dataOnly="0" labelOnly="1" outline="0" axis="axisRow" fieldPosition="0"/>
    </format>
    <format dxfId="31687">
      <pivotArea type="origin" dataOnly="0" labelOnly="1" outline="0" fieldPosition="0"/>
    </format>
    <format dxfId="31686">
      <pivotArea field="12" type="button" dataOnly="0" labelOnly="1" outline="0" axis="axisRow" fieldPosition="0"/>
    </format>
    <format dxfId="31685">
      <pivotArea dataOnly="0" labelOnly="1" outline="0" fieldPosition="0">
        <references count="1">
          <reference field="12" count="0"/>
        </references>
      </pivotArea>
    </format>
    <format dxfId="31684">
      <pivotArea dataOnly="0" labelOnly="1" grandRow="1" outline="0" fieldPosition="0"/>
    </format>
    <format dxfId="31683">
      <pivotArea type="origin" dataOnly="0" labelOnly="1" outline="0" fieldPosition="0"/>
    </format>
    <format dxfId="31682">
      <pivotArea field="12" type="button" dataOnly="0" labelOnly="1" outline="0" axis="axisRow" fieldPosition="0"/>
    </format>
    <format dxfId="31681">
      <pivotArea dataOnly="0" labelOnly="1" outline="0" fieldPosition="0">
        <references count="1">
          <reference field="12" count="0"/>
        </references>
      </pivotArea>
    </format>
    <format dxfId="31680">
      <pivotArea dataOnly="0" labelOnly="1" grandRow="1" outline="0" fieldPosition="0"/>
    </format>
    <format dxfId="31679">
      <pivotArea type="origin" dataOnly="0" labelOnly="1" outline="0" fieldPosition="0"/>
    </format>
    <format dxfId="31678">
      <pivotArea field="12" type="button" dataOnly="0" labelOnly="1" outline="0" axis="axisRow" fieldPosition="0"/>
    </format>
    <format dxfId="31677">
      <pivotArea dataOnly="0" labelOnly="1" outline="0" fieldPosition="0">
        <references count="1">
          <reference field="12" count="0"/>
        </references>
      </pivotArea>
    </format>
    <format dxfId="31676">
      <pivotArea dataOnly="0" labelOnly="1" grandRow="1" outline="0" fieldPosition="0"/>
    </format>
    <format dxfId="31675">
      <pivotArea type="origin" dataOnly="0" labelOnly="1" outline="0" fieldPosition="0"/>
    </format>
    <format dxfId="31674">
      <pivotArea field="12" type="button" dataOnly="0" labelOnly="1" outline="0" axis="axisRow" fieldPosition="0"/>
    </format>
    <format dxfId="31673">
      <pivotArea dataOnly="0" labelOnly="1" outline="0" fieldPosition="0">
        <references count="1">
          <reference field="12" count="0"/>
        </references>
      </pivotArea>
    </format>
    <format dxfId="31672">
      <pivotArea dataOnly="0" labelOnly="1" grandRow="1" outline="0" fieldPosition="0"/>
    </format>
    <format dxfId="31671">
      <pivotArea grandRow="1" outline="0" collapsedLevelsAreSubtotals="1" fieldPosition="0"/>
    </format>
    <format dxfId="31670">
      <pivotArea dataOnly="0" labelOnly="1" grandRow="1" outline="0" fieldPosition="0"/>
    </format>
    <format dxfId="31669">
      <pivotArea grandRow="1" outline="0" collapsedLevelsAreSubtotals="1" fieldPosition="0"/>
    </format>
    <format dxfId="31668">
      <pivotArea dataOnly="0" labelOnly="1" grandRow="1" outline="0" fieldPosition="0"/>
    </format>
    <format dxfId="31667">
      <pivotArea dataOnly="0" labelOnly="1" outline="0" fieldPosition="0">
        <references count="1">
          <reference field="12" count="0"/>
        </references>
      </pivotArea>
    </format>
    <format dxfId="31666">
      <pivotArea dataOnly="0" labelOnly="1" grandRow="1" outline="0" fieldPosition="0"/>
    </format>
    <format dxfId="31665">
      <pivotArea dataOnly="0" labelOnly="1" outline="0" fieldPosition="0">
        <references count="1">
          <reference field="12" count="0"/>
        </references>
      </pivotArea>
    </format>
    <format dxfId="31664">
      <pivotArea dataOnly="0" labelOnly="1" grandRow="1" outline="0" fieldPosition="0"/>
    </format>
    <format dxfId="31663">
      <pivotArea grandRow="1" outline="0" collapsedLevelsAreSubtotals="1" fieldPosition="0"/>
    </format>
    <format dxfId="31662">
      <pivotArea dataOnly="0" labelOnly="1" grandRow="1" outline="0" fieldPosition="0"/>
    </format>
    <format dxfId="31661">
      <pivotArea dataOnly="0" labelOnly="1" outline="0" fieldPosition="0">
        <references count="1">
          <reference field="12" count="0"/>
        </references>
      </pivotArea>
    </format>
    <format dxfId="31660">
      <pivotArea dataOnly="0" labelOnly="1" grandRow="1" outline="0" fieldPosition="0"/>
    </format>
    <format dxfId="31659">
      <pivotArea dataOnly="0" labelOnly="1" outline="0" fieldPosition="0">
        <references count="1">
          <reference field="12" count="0"/>
        </references>
      </pivotArea>
    </format>
    <format dxfId="31658">
      <pivotArea dataOnly="0" labelOnly="1" grandRow="1" outline="0" fieldPosition="0"/>
    </format>
    <format dxfId="31657">
      <pivotArea dataOnly="0" labelOnly="1" outline="0" fieldPosition="0">
        <references count="1">
          <reference field="12" count="0"/>
        </references>
      </pivotArea>
    </format>
    <format dxfId="31656">
      <pivotArea dataOnly="0" labelOnly="1" grandRow="1" outline="0" fieldPosition="0"/>
    </format>
    <format dxfId="31655">
      <pivotArea grandRow="1" outline="0" collapsedLevelsAreSubtotals="1" fieldPosition="0"/>
    </format>
    <format dxfId="31654">
      <pivotArea dataOnly="0" labelOnly="1" grandRow="1" outline="0" fieldPosition="0"/>
    </format>
    <format dxfId="31653">
      <pivotArea outline="0" fieldPosition="0">
        <references count="1">
          <reference field="12" count="0" selected="0"/>
        </references>
      </pivotArea>
    </format>
    <format dxfId="31652">
      <pivotArea dataOnly="0" labelOnly="1" outline="0" fieldPosition="0">
        <references count="1">
          <reference field="12" count="0"/>
        </references>
      </pivotArea>
    </format>
    <format dxfId="31651">
      <pivotArea outline="0" fieldPosition="0">
        <references count="1">
          <reference field="12" count="0" selected="0"/>
        </references>
      </pivotArea>
    </format>
    <format dxfId="31650">
      <pivotArea dataOnly="0" labelOnly="1" outline="0" fieldPosition="0">
        <references count="1">
          <reference field="12" count="0"/>
        </references>
      </pivotArea>
    </format>
    <format dxfId="31649">
      <pivotArea grandRow="1" outline="0" collapsedLevelsAreSubtotals="1" fieldPosition="0"/>
    </format>
    <format dxfId="31648">
      <pivotArea dataOnly="0" labelOnly="1" grandRow="1" outline="0" fieldPosition="0"/>
    </format>
    <format dxfId="31647">
      <pivotArea type="all" dataOnly="0" outline="0" fieldPosition="0"/>
    </format>
    <format dxfId="31646">
      <pivotArea type="origin" dataOnly="0" labelOnly="1" outline="0" fieldPosition="0"/>
    </format>
    <format dxfId="31645">
      <pivotArea field="13" type="button" dataOnly="0" labelOnly="1" outline="0" axis="axisCol" fieldPosition="0"/>
    </format>
    <format dxfId="31644">
      <pivotArea type="topRight" dataOnly="0" labelOnly="1" outline="0" fieldPosition="0"/>
    </format>
    <format dxfId="31643">
      <pivotArea outline="0" collapsedLevelsAreSubtotals="1" fieldPosition="0"/>
    </format>
    <format dxfId="31642">
      <pivotArea field="12" type="button" dataOnly="0" labelOnly="1" outline="0" axis="axisRow" fieldPosition="0"/>
    </format>
    <format dxfId="31641">
      <pivotArea dataOnly="0" labelOnly="1" outline="0" fieldPosition="0">
        <references count="1">
          <reference field="12" count="0"/>
        </references>
      </pivotArea>
    </format>
    <format dxfId="31640">
      <pivotArea dataOnly="0" labelOnly="1" grandRow="1" outline="0" fieldPosition="0"/>
    </format>
    <format dxfId="31639">
      <pivotArea dataOnly="0" labelOnly="1" outline="0" fieldPosition="0">
        <references count="1">
          <reference field="13" count="0"/>
        </references>
      </pivotArea>
    </format>
    <format dxfId="31638">
      <pivotArea dataOnly="0" labelOnly="1" grandCol="1" outline="0" fieldPosition="0"/>
    </format>
    <format dxfId="31637">
      <pivotArea field="12" type="button" dataOnly="0" labelOnly="1" outline="0" axis="axisRow" fieldPosition="0"/>
    </format>
    <format dxfId="31636">
      <pivotArea dataOnly="0" labelOnly="1" outline="0" fieldPosition="0">
        <references count="1">
          <reference field="13" count="0"/>
        </references>
      </pivotArea>
    </format>
    <format dxfId="31635">
      <pivotArea dataOnly="0" labelOnly="1" grandCol="1" outline="0" fieldPosition="0"/>
    </format>
    <format dxfId="31634">
      <pivotArea grandRow="1" outline="0" collapsedLevelsAreSubtotals="1" fieldPosition="0"/>
    </format>
    <format dxfId="3163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938">
      <pivotArea outline="0" collapsedLevelsAreSubtotals="1" fieldPosition="0"/>
    </format>
    <format dxfId="31937">
      <pivotArea dataOnly="0" labelOnly="1" grandCol="1" outline="0" fieldPosition="0"/>
    </format>
    <format dxfId="31936">
      <pivotArea outline="0" collapsedLevelsAreSubtotals="1" fieldPosition="0"/>
    </format>
    <format dxfId="31935">
      <pivotArea dataOnly="0" labelOnly="1" grandCol="1" outline="0" fieldPosition="0"/>
    </format>
    <format dxfId="31934">
      <pivotArea dataOnly="0" labelOnly="1" grandRow="1" outline="0" fieldPosition="0"/>
    </format>
    <format dxfId="31933">
      <pivotArea dataOnly="0" labelOnly="1" grandCol="1" outline="0" fieldPosition="0"/>
    </format>
    <format dxfId="31932">
      <pivotArea dataOnly="0" labelOnly="1" grandCol="1" outline="0" fieldPosition="0"/>
    </format>
    <format dxfId="31931">
      <pivotArea dataOnly="0" labelOnly="1" outline="0" fieldPosition="0">
        <references count="1">
          <reference field="12" count="0"/>
        </references>
      </pivotArea>
    </format>
    <format dxfId="31930">
      <pivotArea dataOnly="0" labelOnly="1" grandCol="1" outline="0" fieldPosition="0"/>
    </format>
    <format dxfId="31929">
      <pivotArea dataOnly="0" labelOnly="1" outline="0" fieldPosition="0">
        <references count="1">
          <reference field="12" count="0"/>
        </references>
      </pivotArea>
    </format>
    <format dxfId="31928">
      <pivotArea dataOnly="0" labelOnly="1" grandCol="1" outline="0" fieldPosition="0"/>
    </format>
    <format dxfId="31927">
      <pivotArea grandRow="1" outline="0" collapsedLevelsAreSubtotals="1" fieldPosition="0"/>
    </format>
    <format dxfId="31926">
      <pivotArea dataOnly="0" labelOnly="1" grandRow="1" outline="0" fieldPosition="0"/>
    </format>
    <format dxfId="31925">
      <pivotArea dataOnly="0" labelOnly="1" grandRow="1" outline="0" fieldPosition="0"/>
    </format>
    <format dxfId="31924">
      <pivotArea grandRow="1" outline="0" collapsedLevelsAreSubtotals="1" fieldPosition="0"/>
    </format>
    <format dxfId="31923">
      <pivotArea dataOnly="0" labelOnly="1" grandRow="1" outline="0" fieldPosition="0"/>
    </format>
    <format dxfId="31922">
      <pivotArea grandRow="1" outline="0" collapsedLevelsAreSubtotals="1" fieldPosition="0"/>
    </format>
    <format dxfId="31921">
      <pivotArea dataOnly="0" labelOnly="1" grandRow="1" outline="0" fieldPosition="0"/>
    </format>
    <format dxfId="31920">
      <pivotArea grandRow="1" outline="0" collapsedLevelsAreSubtotals="1" fieldPosition="0"/>
    </format>
    <format dxfId="31919">
      <pivotArea grandRow="1" outline="0" collapsedLevelsAreSubtotals="1" fieldPosition="0"/>
    </format>
    <format dxfId="31918">
      <pivotArea dataOnly="0" labelOnly="1" grandRow="1" outline="0" fieldPosition="0"/>
    </format>
    <format dxfId="31917">
      <pivotArea dataOnly="0" labelOnly="1" grandRow="1" outline="0" fieldPosition="0"/>
    </format>
    <format dxfId="31916">
      <pivotArea dataOnly="0" labelOnly="1" grandRow="1" outline="0" fieldPosition="0"/>
    </format>
    <format dxfId="31915">
      <pivotArea dataOnly="0" labelOnly="1" grandRow="1" outline="0" fieldPosition="0"/>
    </format>
    <format dxfId="31914">
      <pivotArea grandRow="1" outline="0" collapsedLevelsAreSubtotals="1" fieldPosition="0"/>
    </format>
    <format dxfId="31913">
      <pivotArea dataOnly="0" labelOnly="1" grandRow="1" outline="0" fieldPosition="0"/>
    </format>
    <format dxfId="31912">
      <pivotArea dataOnly="0" labelOnly="1" outline="0" fieldPosition="0">
        <references count="1">
          <reference field="12" count="0"/>
        </references>
      </pivotArea>
    </format>
    <format dxfId="31911">
      <pivotArea dataOnly="0" labelOnly="1" grandCol="1" outline="0" fieldPosition="0"/>
    </format>
    <format dxfId="31910">
      <pivotArea grandRow="1" outline="0" collapsedLevelsAreSubtotals="1" fieldPosition="0"/>
    </format>
    <format dxfId="31909">
      <pivotArea dataOnly="0" labelOnly="1" grandRow="1" outline="0" fieldPosition="0"/>
    </format>
    <format dxfId="31908">
      <pivotArea grandRow="1" outline="0" collapsedLevelsAreSubtotals="1" fieldPosition="0"/>
    </format>
    <format dxfId="31907">
      <pivotArea dataOnly="0" labelOnly="1" grandRow="1" outline="0" fieldPosition="0"/>
    </format>
    <format dxfId="31906">
      <pivotArea dataOnly="0" labelOnly="1" outline="0" fieldPosition="0">
        <references count="1">
          <reference field="12" count="0"/>
        </references>
      </pivotArea>
    </format>
    <format dxfId="31905">
      <pivotArea dataOnly="0" labelOnly="1" grandCol="1" outline="0" fieldPosition="0"/>
    </format>
    <format dxfId="31904">
      <pivotArea dataOnly="0" labelOnly="1" grandCol="1" outline="0" fieldPosition="0"/>
    </format>
    <format dxfId="31903">
      <pivotArea grandRow="1" grandCol="1" outline="0" collapsedLevelsAreSubtotals="1" fieldPosition="0"/>
    </format>
    <format dxfId="31902">
      <pivotArea dataOnly="0" labelOnly="1" outline="0" fieldPosition="0">
        <references count="1">
          <reference field="12" count="0"/>
        </references>
      </pivotArea>
    </format>
    <format dxfId="31901">
      <pivotArea dataOnly="0" labelOnly="1" grandCol="1" outline="0" fieldPosition="0"/>
    </format>
    <format dxfId="31900">
      <pivotArea dataOnly="0" labelOnly="1" outline="0" fieldPosition="0">
        <references count="1">
          <reference field="12" count="0"/>
        </references>
      </pivotArea>
    </format>
    <format dxfId="31899">
      <pivotArea dataOnly="0" labelOnly="1" grandCol="1" outline="0" fieldPosition="0"/>
    </format>
    <format dxfId="31898">
      <pivotArea grandRow="1" outline="0" collapsedLevelsAreSubtotals="1" fieldPosition="0"/>
    </format>
    <format dxfId="31897">
      <pivotArea grandRow="1" outline="0" collapsedLevelsAreSubtotals="1" fieldPosition="0"/>
    </format>
    <format dxfId="31896">
      <pivotArea type="origin" dataOnly="0" labelOnly="1" outline="0" fieldPosition="0"/>
    </format>
    <format dxfId="31895">
      <pivotArea type="origin" dataOnly="0" labelOnly="1" outline="0" fieldPosition="0"/>
    </format>
    <format dxfId="31894">
      <pivotArea type="origin" dataOnly="0" labelOnly="1" outline="0" fieldPosition="0"/>
    </format>
    <format dxfId="31893">
      <pivotArea dataOnly="0" labelOnly="1" outline="0" fieldPosition="0">
        <references count="1">
          <reference field="12" count="0"/>
        </references>
      </pivotArea>
    </format>
    <format dxfId="31892">
      <pivotArea type="topRight" dataOnly="0" labelOnly="1" outline="0" fieldPosition="0"/>
    </format>
    <format dxfId="31891">
      <pivotArea outline="0" collapsedLevelsAreSubtotals="1" fieldPosition="0"/>
    </format>
    <format dxfId="31890">
      <pivotArea dataOnly="0" labelOnly="1" grandRow="1" outline="0" fieldPosition="0"/>
    </format>
    <format dxfId="31889">
      <pivotArea dataOnly="0" labelOnly="1" outline="0" fieldPosition="0">
        <references count="1">
          <reference field="12" count="0"/>
        </references>
      </pivotArea>
    </format>
    <format dxfId="31888">
      <pivotArea dataOnly="0" labelOnly="1" grandCol="1" outline="0" fieldPosition="0"/>
    </format>
    <format dxfId="31887">
      <pivotArea dataOnly="0" labelOnly="1" outline="0" fieldPosition="0">
        <references count="1">
          <reference field="12" count="0"/>
        </references>
      </pivotArea>
    </format>
    <format dxfId="31886">
      <pivotArea dataOnly="0" labelOnly="1" grandCol="1" outline="0" fieldPosition="0"/>
    </format>
    <format dxfId="31885">
      <pivotArea grandRow="1" outline="0" collapsedLevelsAreSubtotals="1" fieldPosition="0"/>
    </format>
    <format dxfId="31884">
      <pivotArea dataOnly="0" labelOnly="1" grandRow="1" outline="0" fieldPosition="0"/>
    </format>
    <format dxfId="31883">
      <pivotArea outline="0" collapsedLevelsAreSubtotals="1" fieldPosition="0"/>
    </format>
    <format dxfId="31882">
      <pivotArea dataOnly="0" labelOnly="1" grandRow="1" outline="0" fieldPosition="0"/>
    </format>
    <format dxfId="31881">
      <pivotArea dataOnly="0" labelOnly="1" outline="0" fieldPosition="0">
        <references count="1">
          <reference field="12" count="0"/>
        </references>
      </pivotArea>
    </format>
    <format dxfId="31880">
      <pivotArea dataOnly="0" labelOnly="1" grandCol="1" outline="0" fieldPosition="0"/>
    </format>
    <format dxfId="31879">
      <pivotArea grandRow="1" outline="0" collapsedLevelsAreSubtotals="1" fieldPosition="0"/>
    </format>
    <format dxfId="31878">
      <pivotArea dataOnly="0" labelOnly="1" grandRow="1" outline="0" fieldPosition="0"/>
    </format>
    <format dxfId="31877">
      <pivotArea grandRow="1" outline="0" collapsedLevelsAreSubtotals="1" fieldPosition="0"/>
    </format>
    <format dxfId="31876">
      <pivotArea dataOnly="0" labelOnly="1" grandRow="1" outline="0" fieldPosition="0"/>
    </format>
    <format dxfId="31875">
      <pivotArea dataOnly="0" labelOnly="1" outline="0" fieldPosition="0">
        <references count="1">
          <reference field="12" count="0"/>
        </references>
      </pivotArea>
    </format>
    <format dxfId="31874">
      <pivotArea dataOnly="0" labelOnly="1" grandCol="1" outline="0" fieldPosition="0"/>
    </format>
    <format dxfId="31873">
      <pivotArea grandRow="1" outline="0" collapsedLevelsAreSubtotals="1" fieldPosition="0"/>
    </format>
    <format dxfId="31872">
      <pivotArea dataOnly="0" labelOnly="1" grandRow="1" outline="0" fieldPosition="0"/>
    </format>
    <format dxfId="31871">
      <pivotArea dataOnly="0" labelOnly="1" outline="0" fieldPosition="0">
        <references count="1">
          <reference field="12" count="0"/>
        </references>
      </pivotArea>
    </format>
    <format dxfId="31870">
      <pivotArea dataOnly="0" labelOnly="1" grandCol="1" outline="0" fieldPosition="0"/>
    </format>
    <format dxfId="31869">
      <pivotArea grandRow="1" outline="0" collapsedLevelsAreSubtotals="1" fieldPosition="0"/>
    </format>
    <format dxfId="31868">
      <pivotArea dataOnly="0" labelOnly="1" grandRow="1" outline="0" fieldPosition="0"/>
    </format>
    <format dxfId="31867">
      <pivotArea outline="0" collapsedLevelsAreSubtotals="1" fieldPosition="0"/>
    </format>
    <format dxfId="31866">
      <pivotArea dataOnly="0" labelOnly="1" grandRow="1" outline="0" fieldPosition="0"/>
    </format>
    <format dxfId="31865">
      <pivotArea dataOnly="0" labelOnly="1" outline="0" fieldPosition="0">
        <references count="1">
          <reference field="12" count="0"/>
        </references>
      </pivotArea>
    </format>
    <format dxfId="31864">
      <pivotArea dataOnly="0" labelOnly="1" grandCol="1" outline="0" fieldPosition="0"/>
    </format>
    <format dxfId="31863">
      <pivotArea field="10" type="button" dataOnly="0" labelOnly="1" outline="0" axis="axisPage" fieldPosition="0"/>
    </format>
    <format dxfId="31862">
      <pivotArea type="origin" dataOnly="0" labelOnly="1" outline="0" fieldPosition="0"/>
    </format>
    <format dxfId="31861">
      <pivotArea dataOnly="0" labelOnly="1" grandRow="1" outline="0" fieldPosition="0"/>
    </format>
    <format dxfId="31860">
      <pivotArea field="10" type="button" dataOnly="0" labelOnly="1" outline="0" axis="axisPage" fieldPosition="0"/>
    </format>
    <format dxfId="31859">
      <pivotArea type="origin" dataOnly="0" labelOnly="1" outline="0" fieldPosition="0"/>
    </format>
    <format dxfId="31858">
      <pivotArea dataOnly="0" labelOnly="1" grandRow="1" outline="0" fieldPosition="0"/>
    </format>
    <format dxfId="31857">
      <pivotArea field="10" type="button" dataOnly="0" labelOnly="1" outline="0" axis="axisPage" fieldPosition="0"/>
    </format>
    <format dxfId="31856">
      <pivotArea type="origin" dataOnly="0" labelOnly="1" outline="0" fieldPosition="0"/>
    </format>
    <format dxfId="31855">
      <pivotArea dataOnly="0" labelOnly="1" grandRow="1" outline="0" fieldPosition="0"/>
    </format>
    <format dxfId="31854">
      <pivotArea field="10" type="button" dataOnly="0" labelOnly="1" outline="0" axis="axisPage" fieldPosition="0"/>
    </format>
    <format dxfId="31853">
      <pivotArea type="origin" dataOnly="0" labelOnly="1" outline="0" fieldPosition="0"/>
    </format>
    <format dxfId="31852">
      <pivotArea dataOnly="0" labelOnly="1" grandRow="1" outline="0" fieldPosition="0"/>
    </format>
    <format dxfId="31851">
      <pivotArea grandRow="1" outline="0" collapsedLevelsAreSubtotals="1" fieldPosition="0"/>
    </format>
    <format dxfId="31850">
      <pivotArea dataOnly="0" labelOnly="1" grandRow="1" outline="0" fieldPosition="0"/>
    </format>
    <format dxfId="31849">
      <pivotArea grandRow="1" outline="0" collapsedLevelsAreSubtotals="1" fieldPosition="0"/>
    </format>
    <format dxfId="31848">
      <pivotArea dataOnly="0" labelOnly="1" grandRow="1" outline="0" fieldPosition="0"/>
    </format>
    <format dxfId="31847">
      <pivotArea outline="0" collapsedLevelsAreSubtotals="1" fieldPosition="0"/>
    </format>
    <format dxfId="31846">
      <pivotArea dataOnly="0" labelOnly="1" grandRow="1" outline="0" fieldPosition="0"/>
    </format>
    <format dxfId="31845">
      <pivotArea outline="0" collapsedLevelsAreSubtotals="1" fieldPosition="0"/>
    </format>
    <format dxfId="31844">
      <pivotArea dataOnly="0" labelOnly="1" grandRow="1" outline="0" fieldPosition="0"/>
    </format>
    <format dxfId="31843">
      <pivotArea dataOnly="0" labelOnly="1" outline="0" fieldPosition="0">
        <references count="1">
          <reference field="12" count="0"/>
        </references>
      </pivotArea>
    </format>
    <format dxfId="31842">
      <pivotArea dataOnly="0" labelOnly="1" grandCol="1" outline="0" fieldPosition="0"/>
    </format>
    <format dxfId="31841">
      <pivotArea dataOnly="0" labelOnly="1" outline="0" fieldPosition="0">
        <references count="1">
          <reference field="12" count="0"/>
        </references>
      </pivotArea>
    </format>
    <format dxfId="31840">
      <pivotArea dataOnly="0" labelOnly="1" grandCol="1" outline="0" fieldPosition="0"/>
    </format>
    <format dxfId="31839">
      <pivotArea outline="0" fieldPosition="0">
        <references count="1">
          <reference field="12" count="0" selected="0"/>
        </references>
      </pivotArea>
    </format>
    <format dxfId="31838">
      <pivotArea type="origin" dataOnly="0" labelOnly="1" outline="0" fieldPosition="0"/>
    </format>
    <format dxfId="31837">
      <pivotArea field="12" type="button" dataOnly="0" labelOnly="1" outline="0" axis="axisCol" fieldPosition="0"/>
    </format>
    <format dxfId="31836">
      <pivotArea type="topRight" dataOnly="0" labelOnly="1" outline="0" offset="A1" fieldPosition="0"/>
    </format>
    <format dxfId="31835">
      <pivotArea dataOnly="0" labelOnly="1" grandRow="1" outline="0" fieldPosition="0"/>
    </format>
    <format dxfId="31834">
      <pivotArea dataOnly="0" labelOnly="1" outline="0" fieldPosition="0">
        <references count="1">
          <reference field="12" count="0"/>
        </references>
      </pivotArea>
    </format>
    <format dxfId="31833">
      <pivotArea grandRow="1" outline="0" collapsedLevelsAreSubtotals="1" fieldPosition="0"/>
    </format>
    <format dxfId="31832">
      <pivotArea dataOnly="0" labelOnly="1" grandRow="1" outline="0" fieldPosition="0"/>
    </format>
    <format dxfId="31831">
      <pivotArea outline="0" collapsedLevelsAreSubtotals="1" fieldPosition="0"/>
    </format>
    <format dxfId="31830">
      <pivotArea dataOnly="0" labelOnly="1" grandRow="1" outline="0" fieldPosition="0"/>
    </format>
    <format dxfId="31829">
      <pivotArea dataOnly="0" labelOnly="1" outline="0" fieldPosition="0">
        <references count="1">
          <reference field="12" count="0"/>
        </references>
      </pivotArea>
    </format>
    <format dxfId="31828">
      <pivotArea dataOnly="0" labelOnly="1" grandCol="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0"/>
        </references>
      </pivotArea>
    </format>
    <format dxfId="31824">
      <pivotArea dataOnly="0" labelOnly="1" grandCol="1" outline="0" fieldPosition="0"/>
    </format>
    <format dxfId="31823">
      <pivotArea outline="0" collapsedLevelsAreSubtotals="1" fieldPosition="0"/>
    </format>
    <format dxfId="31822">
      <pivotArea dataOnly="0" labelOnly="1" grandRow="1" outline="0" fieldPosition="0"/>
    </format>
    <format dxfId="31821">
      <pivotArea dataOnly="0" labelOnly="1" outline="0" fieldPosition="0">
        <references count="1">
          <reference field="12" count="0"/>
        </references>
      </pivotArea>
    </format>
    <format dxfId="31820">
      <pivotArea dataOnly="0" labelOnly="1" grandCol="1" outline="0" fieldPosition="0"/>
    </format>
    <format dxfId="31819">
      <pivotArea dataOnly="0" labelOnly="1" outline="0" fieldPosition="0">
        <references count="1">
          <reference field="12" count="0"/>
        </references>
      </pivotArea>
    </format>
    <format dxfId="31818">
      <pivotArea dataOnly="0" labelOnly="1" grandCol="1" outline="0" fieldPosition="0"/>
    </format>
    <format dxfId="31817">
      <pivotArea grandRow="1" outline="0" collapsedLevelsAreSubtotals="1" fieldPosition="0"/>
    </format>
    <format dxfId="31816">
      <pivotArea dataOnly="0" labelOnly="1" grandRow="1" outline="0" fieldPosition="0"/>
    </format>
    <format dxfId="31815">
      <pivotArea outline="0" collapsedLevelsAreSubtotals="1" fieldPosition="0"/>
    </format>
    <format dxfId="31814">
      <pivotArea dataOnly="0" labelOnly="1" grandRow="1" outline="0" fieldPosition="0"/>
    </format>
    <format dxfId="31813">
      <pivotArea dataOnly="0" labelOnly="1" outline="0" fieldPosition="0">
        <references count="1">
          <reference field="12" count="0"/>
        </references>
      </pivotArea>
    </format>
    <format dxfId="31812">
      <pivotArea dataOnly="0" labelOnly="1" grandCol="1" outline="0" fieldPosition="0"/>
    </format>
    <format dxfId="31811">
      <pivotArea outline="0" collapsedLevelsAreSubtotals="1" fieldPosition="0"/>
    </format>
    <format dxfId="31810">
      <pivotArea field="13" type="button" dataOnly="0" labelOnly="1" outline="0" axis="axisRow" fieldPosition="0"/>
    </format>
    <format dxfId="31809">
      <pivotArea dataOnly="0" labelOnly="1" outline="0" fieldPosition="0">
        <references count="1">
          <reference field="13" count="0"/>
        </references>
      </pivotArea>
    </format>
    <format dxfId="31808">
      <pivotArea dataOnly="0" labelOnly="1" grandRow="1" outline="0" fieldPosition="0"/>
    </format>
    <format dxfId="31807">
      <pivotArea dataOnly="0" labelOnly="1" outline="0" fieldPosition="0">
        <references count="1">
          <reference field="12" count="0"/>
        </references>
      </pivotArea>
    </format>
    <format dxfId="31806">
      <pivotArea dataOnly="0" labelOnly="1" grandCol="1" outline="0" fieldPosition="0"/>
    </format>
    <format dxfId="31805">
      <pivotArea outline="0" collapsedLevelsAreSubtotals="1" fieldPosition="0"/>
    </format>
    <format dxfId="31804">
      <pivotArea field="13" type="button" dataOnly="0" labelOnly="1" outline="0" axis="axisRow" fieldPosition="0"/>
    </format>
    <format dxfId="31803">
      <pivotArea dataOnly="0" labelOnly="1" outline="0" fieldPosition="0">
        <references count="1">
          <reference field="13" count="0"/>
        </references>
      </pivotArea>
    </format>
    <format dxfId="31802">
      <pivotArea dataOnly="0" labelOnly="1" grandRow="1" outline="0" fieldPosition="0"/>
    </format>
    <format dxfId="31801">
      <pivotArea dataOnly="0" labelOnly="1" outline="0" fieldPosition="0">
        <references count="1">
          <reference field="12" count="0"/>
        </references>
      </pivotArea>
    </format>
    <format dxfId="31800">
      <pivotArea dataOnly="0" labelOnly="1" grandCol="1" outline="0" fieldPosition="0"/>
    </format>
    <format dxfId="31799">
      <pivotArea outline="0" collapsedLevelsAreSubtotals="1" fieldPosition="0"/>
    </format>
    <format dxfId="31798">
      <pivotArea field="13" type="button" dataOnly="0" labelOnly="1" outline="0" axis="axisRow" fieldPosition="0"/>
    </format>
    <format dxfId="31797">
      <pivotArea dataOnly="0" labelOnly="1" outline="0" fieldPosition="0">
        <references count="1">
          <reference field="13" count="0"/>
        </references>
      </pivotArea>
    </format>
    <format dxfId="31796">
      <pivotArea dataOnly="0" labelOnly="1" grandRow="1" outline="0" fieldPosition="0"/>
    </format>
    <format dxfId="31795">
      <pivotArea dataOnly="0" labelOnly="1" outline="0" fieldPosition="0">
        <references count="1">
          <reference field="12" count="0"/>
        </references>
      </pivotArea>
    </format>
    <format dxfId="31794">
      <pivotArea dataOnly="0" labelOnly="1" grandCol="1" outline="0" fieldPosition="0"/>
    </format>
    <format dxfId="31793">
      <pivotArea outline="0" collapsedLevelsAreSubtotals="1" fieldPosition="0"/>
    </format>
    <format dxfId="31792">
      <pivotArea field="13" type="button" dataOnly="0" labelOnly="1" outline="0" axis="axisRow" fieldPosition="0"/>
    </format>
    <format dxfId="31791">
      <pivotArea dataOnly="0" labelOnly="1" outline="0" fieldPosition="0">
        <references count="1">
          <reference field="13" count="0"/>
        </references>
      </pivotArea>
    </format>
    <format dxfId="31790">
      <pivotArea dataOnly="0" labelOnly="1" grandRow="1" outline="0" fieldPosition="0"/>
    </format>
    <format dxfId="31789">
      <pivotArea dataOnly="0" labelOnly="1" outline="0" fieldPosition="0">
        <references count="1">
          <reference field="12" count="0"/>
        </references>
      </pivotArea>
    </format>
    <format dxfId="31788">
      <pivotArea dataOnly="0" labelOnly="1" grandCol="1" outline="0" fieldPosition="0"/>
    </format>
    <format dxfId="31787">
      <pivotArea grandRow="1" outline="0" collapsedLevelsAreSubtotals="1" fieldPosition="0"/>
    </format>
    <format dxfId="31786">
      <pivotArea dataOnly="0" labelOnly="1" grandRow="1" outline="0" fieldPosition="0"/>
    </format>
    <format dxfId="31785">
      <pivotArea grandRow="1" outline="0" collapsedLevelsAreSubtotals="1" fieldPosition="0"/>
    </format>
    <format dxfId="31784">
      <pivotArea dataOnly="0" labelOnly="1" grandRow="1" outline="0" fieldPosition="0"/>
    </format>
    <format dxfId="31783">
      <pivotArea outline="0" collapsedLevelsAreSubtotals="1" fieldPosition="0"/>
    </format>
    <format dxfId="31782">
      <pivotArea field="13" type="button" dataOnly="0" labelOnly="1" outline="0" axis="axisRow" fieldPosition="0"/>
    </format>
    <format dxfId="31781">
      <pivotArea dataOnly="0" labelOnly="1" outline="0" fieldPosition="0">
        <references count="1">
          <reference field="13" count="19">
            <x v="0"/>
            <x v="1"/>
            <x v="2"/>
            <x v="3"/>
            <x v="4"/>
            <x v="5"/>
            <x v="6"/>
            <x v="7"/>
            <x v="8"/>
            <x v="9"/>
            <x v="10"/>
            <x v="11"/>
            <x v="12"/>
            <x v="13"/>
            <x v="15"/>
            <x v="16"/>
            <x v="17"/>
            <x v="18"/>
            <x v="19"/>
          </reference>
        </references>
      </pivotArea>
    </format>
    <format dxfId="31780">
      <pivotArea dataOnly="0" labelOnly="1" grandRow="1" outline="0" fieldPosition="0"/>
    </format>
    <format dxfId="31779">
      <pivotArea dataOnly="0" labelOnly="1" outline="0" fieldPosition="0">
        <references count="1">
          <reference field="12" count="0"/>
        </references>
      </pivotArea>
    </format>
    <format dxfId="31778">
      <pivotArea dataOnly="0" labelOnly="1" grandCol="1" outline="0" fieldPosition="0"/>
    </format>
    <format dxfId="31777">
      <pivotArea outline="0" collapsedLevelsAreSubtotals="1" fieldPosition="0"/>
    </format>
    <format dxfId="31776">
      <pivotArea field="13" type="button" dataOnly="0" labelOnly="1" outline="0" axis="axisRow" fieldPosition="0"/>
    </format>
    <format dxfId="31775">
      <pivotArea dataOnly="0" labelOnly="1" outline="0" fieldPosition="0">
        <references count="1">
          <reference field="13" count="19">
            <x v="0"/>
            <x v="1"/>
            <x v="2"/>
            <x v="3"/>
            <x v="4"/>
            <x v="5"/>
            <x v="6"/>
            <x v="7"/>
            <x v="8"/>
            <x v="9"/>
            <x v="10"/>
            <x v="11"/>
            <x v="12"/>
            <x v="13"/>
            <x v="15"/>
            <x v="16"/>
            <x v="17"/>
            <x v="18"/>
            <x v="19"/>
          </reference>
        </references>
      </pivotArea>
    </format>
    <format dxfId="31774">
      <pivotArea dataOnly="0" labelOnly="1" grandRow="1" outline="0" fieldPosition="0"/>
    </format>
    <format dxfId="31773">
      <pivotArea dataOnly="0" labelOnly="1" outline="0" fieldPosition="0">
        <references count="1">
          <reference field="12" count="0"/>
        </references>
      </pivotArea>
    </format>
    <format dxfId="31772">
      <pivotArea dataOnly="0" labelOnly="1" grandCol="1" outline="0" fieldPosition="0"/>
    </format>
    <format dxfId="31771">
      <pivotArea outline="0" collapsedLevelsAreSubtotals="1" fieldPosition="0"/>
    </format>
    <format dxfId="31770">
      <pivotArea field="13" type="button" dataOnly="0" labelOnly="1" outline="0" axis="axisRow" fieldPosition="0"/>
    </format>
    <format dxfId="31769">
      <pivotArea dataOnly="0" labelOnly="1" outline="0" fieldPosition="0">
        <references count="1">
          <reference field="13" count="19">
            <x v="0"/>
            <x v="1"/>
            <x v="2"/>
            <x v="3"/>
            <x v="4"/>
            <x v="5"/>
            <x v="6"/>
            <x v="7"/>
            <x v="8"/>
            <x v="9"/>
            <x v="10"/>
            <x v="11"/>
            <x v="12"/>
            <x v="13"/>
            <x v="15"/>
            <x v="16"/>
            <x v="17"/>
            <x v="18"/>
            <x v="19"/>
          </reference>
        </references>
      </pivotArea>
    </format>
    <format dxfId="31768">
      <pivotArea dataOnly="0" labelOnly="1" grandRow="1" outline="0" fieldPosition="0"/>
    </format>
    <format dxfId="31767">
      <pivotArea dataOnly="0" labelOnly="1" outline="0" fieldPosition="0">
        <references count="1">
          <reference field="12" count="0"/>
        </references>
      </pivotArea>
    </format>
    <format dxfId="31766">
      <pivotArea dataOnly="0" labelOnly="1" grandCol="1" outline="0" fieldPosition="0"/>
    </format>
    <format dxfId="31765">
      <pivotArea grandRow="1" outline="0" collapsedLevelsAreSubtotals="1" fieldPosition="0"/>
    </format>
    <format dxfId="31764">
      <pivotArea dataOnly="0" labelOnly="1" grandRow="1" outline="0" fieldPosition="0"/>
    </format>
    <format dxfId="31763">
      <pivotArea field="13" type="button" dataOnly="0" labelOnly="1" outline="0" axis="axisRow" fieldPosition="0"/>
    </format>
    <format dxfId="31762">
      <pivotArea dataOnly="0" labelOnly="1" outline="0" fieldPosition="0">
        <references count="1">
          <reference field="12" count="0"/>
        </references>
      </pivotArea>
    </format>
    <format dxfId="31761">
      <pivotArea dataOnly="0" labelOnly="1" grandCol="1" outline="0" fieldPosition="0"/>
    </format>
    <format dxfId="31760">
      <pivotArea outline="0" fieldPosition="0">
        <references count="1">
          <reference field="4294967294" count="1">
            <x v="0"/>
          </reference>
        </references>
      </pivotArea>
    </format>
    <format dxfId="31759">
      <pivotArea outline="0" collapsedLevelsAreSubtotals="1" fieldPosition="0"/>
    </format>
    <format dxfId="31758">
      <pivotArea field="13" type="button" dataOnly="0" labelOnly="1" outline="0" axis="axisRow" fieldPosition="0"/>
    </format>
    <format dxfId="31757">
      <pivotArea dataOnly="0" labelOnly="1" outline="0" fieldPosition="0">
        <references count="1">
          <reference field="13" count="9">
            <x v="1"/>
            <x v="2"/>
            <x v="3"/>
            <x v="4"/>
            <x v="5"/>
            <x v="6"/>
            <x v="9"/>
            <x v="10"/>
            <x v="13"/>
          </reference>
        </references>
      </pivotArea>
    </format>
    <format dxfId="31756">
      <pivotArea dataOnly="0" labelOnly="1" grandRow="1" outline="0" fieldPosition="0"/>
    </format>
    <format dxfId="31755">
      <pivotArea dataOnly="0" labelOnly="1" outline="0" fieldPosition="0">
        <references count="1">
          <reference field="12" count="0"/>
        </references>
      </pivotArea>
    </format>
    <format dxfId="31754">
      <pivotArea dataOnly="0" labelOnly="1" grandCol="1" outline="0" fieldPosition="0"/>
    </format>
    <format dxfId="31753">
      <pivotArea outline="0" collapsedLevelsAreSubtotals="1" fieldPosition="0"/>
    </format>
    <format dxfId="31752">
      <pivotArea field="13" type="button" dataOnly="0" labelOnly="1" outline="0" axis="axisRow" fieldPosition="0"/>
    </format>
    <format dxfId="31751">
      <pivotArea dataOnly="0" labelOnly="1" outline="0" fieldPosition="0">
        <references count="1">
          <reference field="13" count="11">
            <x v="1"/>
            <x v="2"/>
            <x v="3"/>
            <x v="4"/>
            <x v="5"/>
            <x v="6"/>
            <x v="7"/>
            <x v="9"/>
            <x v="10"/>
            <x v="13"/>
            <x v="18"/>
          </reference>
        </references>
      </pivotArea>
    </format>
    <format dxfId="31750">
      <pivotArea dataOnly="0" labelOnly="1" grandRow="1" outline="0" fieldPosition="0"/>
    </format>
    <format dxfId="31749">
      <pivotArea dataOnly="0" labelOnly="1" outline="0" fieldPosition="0">
        <references count="1">
          <reference field="12" count="0"/>
        </references>
      </pivotArea>
    </format>
    <format dxfId="31748">
      <pivotArea dataOnly="0" labelOnly="1" grandCol="1" outline="0" fieldPosition="0"/>
    </format>
    <format dxfId="31747">
      <pivotArea outline="0" collapsedLevelsAreSubtotals="1" fieldPosition="0"/>
    </format>
    <format dxfId="31746">
      <pivotArea field="13" type="button" dataOnly="0" labelOnly="1" outline="0" axis="axisRow" fieldPosition="0"/>
    </format>
    <format dxfId="31745">
      <pivotArea dataOnly="0" labelOnly="1" outline="0" fieldPosition="0">
        <references count="1">
          <reference field="13" count="11">
            <x v="1"/>
            <x v="2"/>
            <x v="3"/>
            <x v="4"/>
            <x v="5"/>
            <x v="6"/>
            <x v="7"/>
            <x v="9"/>
            <x v="10"/>
            <x v="13"/>
            <x v="18"/>
          </reference>
        </references>
      </pivotArea>
    </format>
    <format dxfId="31744">
      <pivotArea dataOnly="0" labelOnly="1" grandRow="1" outline="0" fieldPosition="0"/>
    </format>
    <format dxfId="31743">
      <pivotArea dataOnly="0" labelOnly="1" outline="0" fieldPosition="0">
        <references count="1">
          <reference field="12" count="0"/>
        </references>
      </pivotArea>
    </format>
    <format dxfId="31742">
      <pivotArea dataOnly="0" labelOnly="1" grandCol="1" outline="0" fieldPosition="0"/>
    </format>
    <format dxfId="31741">
      <pivotArea field="13" type="button" dataOnly="0" labelOnly="1" outline="0" axis="axisRow" fieldPosition="0"/>
    </format>
    <format dxfId="31740">
      <pivotArea dataOnly="0" labelOnly="1" outline="0" fieldPosition="0">
        <references count="1">
          <reference field="12" count="0"/>
        </references>
      </pivotArea>
    </format>
    <format dxfId="31739">
      <pivotArea dataOnly="0" labelOnly="1" grandCol="1" outline="0" fieldPosition="0"/>
    </format>
    <format dxfId="31738">
      <pivotArea grandRow="1" outline="0" collapsedLevelsAreSubtotals="1" fieldPosition="0"/>
    </format>
    <format dxfId="31737">
      <pivotArea dataOnly="0" labelOnly="1" grandRow="1" outline="0" fieldPosition="0"/>
    </format>
    <format dxfId="31736">
      <pivotArea outline="0" collapsedLevelsAreSubtotals="1" fieldPosition="0"/>
    </format>
    <format dxfId="31735">
      <pivotArea field="13" type="button" dataOnly="0" labelOnly="1" outline="0" axis="axisRow" fieldPosition="0"/>
    </format>
    <format dxfId="31734">
      <pivotArea dataOnly="0" labelOnly="1" outline="0" fieldPosition="0">
        <references count="1">
          <reference field="13" count="11">
            <x v="1"/>
            <x v="2"/>
            <x v="3"/>
            <x v="4"/>
            <x v="5"/>
            <x v="6"/>
            <x v="7"/>
            <x v="9"/>
            <x v="10"/>
            <x v="13"/>
            <x v="18"/>
          </reference>
        </references>
      </pivotArea>
    </format>
    <format dxfId="31733">
      <pivotArea dataOnly="0" labelOnly="1" grandRow="1" outline="0" fieldPosition="0"/>
    </format>
    <format dxfId="31732">
      <pivotArea dataOnly="0" labelOnly="1" outline="0" fieldPosition="0">
        <references count="1">
          <reference field="12" count="0"/>
        </references>
      </pivotArea>
    </format>
    <format dxfId="31731">
      <pivotArea dataOnly="0" labelOnly="1" grandCol="1" outline="0" fieldPosition="0"/>
    </format>
    <format dxfId="31730">
      <pivotArea outline="0" collapsedLevelsAreSubtotals="1" fieldPosition="0"/>
    </format>
    <format dxfId="31729">
      <pivotArea field="13" type="button" dataOnly="0" labelOnly="1" outline="0" axis="axisRow" fieldPosition="0"/>
    </format>
    <format dxfId="31728">
      <pivotArea dataOnly="0" labelOnly="1" outline="0" fieldPosition="0">
        <references count="1">
          <reference field="13" count="11">
            <x v="1"/>
            <x v="2"/>
            <x v="3"/>
            <x v="4"/>
            <x v="5"/>
            <x v="6"/>
            <x v="7"/>
            <x v="9"/>
            <x v="10"/>
            <x v="13"/>
            <x v="18"/>
          </reference>
        </references>
      </pivotArea>
    </format>
    <format dxfId="31727">
      <pivotArea dataOnly="0" labelOnly="1" grandRow="1" outline="0" fieldPosition="0"/>
    </format>
    <format dxfId="31726">
      <pivotArea dataOnly="0" labelOnly="1" outline="0" fieldPosition="0">
        <references count="1">
          <reference field="12" count="0"/>
        </references>
      </pivotArea>
    </format>
    <format dxfId="31725">
      <pivotArea dataOnly="0" labelOnly="1" grandCol="1" outline="0" fieldPosition="0"/>
    </format>
    <format dxfId="31724">
      <pivotArea outline="0" collapsedLevelsAreSubtotals="1" fieldPosition="0"/>
    </format>
    <format dxfId="31723">
      <pivotArea field="13" type="button" dataOnly="0" labelOnly="1" outline="0" axis="axisRow" fieldPosition="0"/>
    </format>
    <format dxfId="31722">
      <pivotArea dataOnly="0" labelOnly="1" outline="0" fieldPosition="0">
        <references count="1">
          <reference field="13" count="12">
            <x v="1"/>
            <x v="2"/>
            <x v="3"/>
            <x v="4"/>
            <x v="5"/>
            <x v="6"/>
            <x v="7"/>
            <x v="9"/>
            <x v="10"/>
            <x v="13"/>
            <x v="17"/>
            <x v="18"/>
          </reference>
        </references>
      </pivotArea>
    </format>
    <format dxfId="31721">
      <pivotArea dataOnly="0" labelOnly="1" grandRow="1" outline="0" fieldPosition="0"/>
    </format>
    <format dxfId="31720">
      <pivotArea dataOnly="0" labelOnly="1" outline="0" fieldPosition="0">
        <references count="1">
          <reference field="12" count="0"/>
        </references>
      </pivotArea>
    </format>
    <format dxfId="31719">
      <pivotArea dataOnly="0" labelOnly="1" grandCol="1" outline="0" fieldPosition="0"/>
    </format>
    <format dxfId="31718">
      <pivotArea field="13" type="button" dataOnly="0" labelOnly="1" outline="0" axis="axisRow" fieldPosition="0"/>
    </format>
    <format dxfId="31717">
      <pivotArea dataOnly="0" labelOnly="1" outline="0" fieldPosition="0">
        <references count="1">
          <reference field="12" count="0"/>
        </references>
      </pivotArea>
    </format>
    <format dxfId="31716">
      <pivotArea dataOnly="0" labelOnly="1" grandCol="1" outline="0" fieldPosition="0"/>
    </format>
    <format dxfId="31715">
      <pivotArea grandRow="1" outline="0" collapsedLevelsAreSubtotals="1" fieldPosition="0"/>
    </format>
    <format dxfId="31714">
      <pivotArea dataOnly="0" labelOnly="1" grandRow="1" outline="0" fieldPosition="0"/>
    </format>
    <format dxfId="31713">
      <pivotArea outline="0" collapsedLevelsAreSubtotals="1" fieldPosition="0"/>
    </format>
    <format dxfId="31712">
      <pivotArea field="13" type="button" dataOnly="0" labelOnly="1" outline="0" axis="axisRow" fieldPosition="0"/>
    </format>
    <format dxfId="31711">
      <pivotArea dataOnly="0" labelOnly="1" outline="0" fieldPosition="0">
        <references count="1">
          <reference field="13" count="12">
            <x v="1"/>
            <x v="2"/>
            <x v="3"/>
            <x v="4"/>
            <x v="5"/>
            <x v="6"/>
            <x v="7"/>
            <x v="9"/>
            <x v="10"/>
            <x v="13"/>
            <x v="17"/>
            <x v="18"/>
          </reference>
        </references>
      </pivotArea>
    </format>
    <format dxfId="31710">
      <pivotArea dataOnly="0" labelOnly="1" grandRow="1" outline="0" fieldPosition="0"/>
    </format>
    <format dxfId="31709">
      <pivotArea dataOnly="0" labelOnly="1" outline="0" fieldPosition="0">
        <references count="1">
          <reference field="12" count="0"/>
        </references>
      </pivotArea>
    </format>
    <format dxfId="31708">
      <pivotArea dataOnly="0" labelOnly="1" grandCol="1" outline="0" fieldPosition="0"/>
    </format>
    <format dxfId="31707">
      <pivotArea dataOnly="0" labelOnly="1" outline="0" fieldPosition="0">
        <references count="1">
          <reference field="13" count="12">
            <x v="1"/>
            <x v="2"/>
            <x v="3"/>
            <x v="4"/>
            <x v="5"/>
            <x v="6"/>
            <x v="7"/>
            <x v="9"/>
            <x v="10"/>
            <x v="13"/>
            <x v="17"/>
            <x v="18"/>
          </reference>
        </references>
      </pivotArea>
    </format>
    <format dxfId="31706">
      <pivotArea dataOnly="0" labelOnly="1" outline="0" fieldPosition="0">
        <references count="1">
          <reference field="13" count="12">
            <x v="1"/>
            <x v="2"/>
            <x v="3"/>
            <x v="4"/>
            <x v="5"/>
            <x v="6"/>
            <x v="7"/>
            <x v="9"/>
            <x v="10"/>
            <x v="13"/>
            <x v="17"/>
            <x v="18"/>
          </reference>
        </references>
      </pivotArea>
    </format>
    <format dxfId="31705">
      <pivotArea dataOnly="0" labelOnly="1" outline="0" fieldPosition="0">
        <references count="1">
          <reference field="13" count="12">
            <x v="1"/>
            <x v="2"/>
            <x v="3"/>
            <x v="4"/>
            <x v="5"/>
            <x v="6"/>
            <x v="8"/>
            <x v="9"/>
            <x v="10"/>
            <x v="13"/>
            <x v="17"/>
            <x v="18"/>
          </reference>
        </references>
      </pivotArea>
    </format>
    <format dxfId="31704">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197">
      <pivotArea outline="0" collapsedLevelsAreSubtotals="1" fieldPosition="0"/>
    </format>
    <format dxfId="32196">
      <pivotArea dataOnly="0" labelOnly="1" grandCol="1" outline="0" fieldPosition="0"/>
    </format>
    <format dxfId="32195">
      <pivotArea outline="0" collapsedLevelsAreSubtotals="1" fieldPosition="0"/>
    </format>
    <format dxfId="32194">
      <pivotArea dataOnly="0" labelOnly="1" grandCol="1" outline="0" fieldPosition="0"/>
    </format>
    <format dxfId="32193">
      <pivotArea dataOnly="0" labelOnly="1" grandRow="1" outline="0" fieldPosition="0"/>
    </format>
    <format dxfId="32192">
      <pivotArea dataOnly="0" labelOnly="1" grandCol="1" outline="0" fieldPosition="0"/>
    </format>
    <format dxfId="32191">
      <pivotArea dataOnly="0" labelOnly="1" grandCol="1" outline="0" fieldPosition="0"/>
    </format>
    <format dxfId="32190">
      <pivotArea dataOnly="0" labelOnly="1" outline="0" fieldPosition="0">
        <references count="1">
          <reference field="12" count="0"/>
        </references>
      </pivotArea>
    </format>
    <format dxfId="32189">
      <pivotArea dataOnly="0" labelOnly="1" grandCol="1" outline="0" fieldPosition="0"/>
    </format>
    <format dxfId="32188">
      <pivotArea dataOnly="0" labelOnly="1" outline="0" fieldPosition="0">
        <references count="1">
          <reference field="12" count="0"/>
        </references>
      </pivotArea>
    </format>
    <format dxfId="32187">
      <pivotArea dataOnly="0" labelOnly="1" grandCol="1" outline="0" fieldPosition="0"/>
    </format>
    <format dxfId="32186">
      <pivotArea grandRow="1" outline="0" collapsedLevelsAreSubtotals="1" fieldPosition="0"/>
    </format>
    <format dxfId="32185">
      <pivotArea dataOnly="0" labelOnly="1" grandRow="1" outline="0" fieldPosition="0"/>
    </format>
    <format dxfId="32184">
      <pivotArea dataOnly="0" labelOnly="1" grandRow="1" outline="0" fieldPosition="0"/>
    </format>
    <format dxfId="32183">
      <pivotArea grandRow="1" outline="0" collapsedLevelsAreSubtotals="1" fieldPosition="0"/>
    </format>
    <format dxfId="32182">
      <pivotArea dataOnly="0" labelOnly="1" grandRow="1" outline="0" fieldPosition="0"/>
    </format>
    <format dxfId="32181">
      <pivotArea grandRow="1" outline="0" collapsedLevelsAreSubtotals="1" fieldPosition="0"/>
    </format>
    <format dxfId="32180">
      <pivotArea dataOnly="0" labelOnly="1" grandRow="1" outline="0" fieldPosition="0"/>
    </format>
    <format dxfId="32179">
      <pivotArea grandRow="1" outline="0" collapsedLevelsAreSubtotals="1" fieldPosition="0"/>
    </format>
    <format dxfId="32178">
      <pivotArea grandRow="1" outline="0" collapsedLevelsAreSubtotals="1" fieldPosition="0"/>
    </format>
    <format dxfId="32177">
      <pivotArea dataOnly="0" labelOnly="1" grandRow="1" outline="0" fieldPosition="0"/>
    </format>
    <format dxfId="32176">
      <pivotArea dataOnly="0" labelOnly="1" grandRow="1" outline="0" fieldPosition="0"/>
    </format>
    <format dxfId="32175">
      <pivotArea dataOnly="0" labelOnly="1" grandRow="1" outline="0" fieldPosition="0"/>
    </format>
    <format dxfId="32174">
      <pivotArea dataOnly="0" labelOnly="1" grandRow="1" outline="0" fieldPosition="0"/>
    </format>
    <format dxfId="32173">
      <pivotArea grandRow="1" outline="0" collapsedLevelsAreSubtotals="1" fieldPosition="0"/>
    </format>
    <format dxfId="32172">
      <pivotArea dataOnly="0" labelOnly="1" grandRow="1" outline="0" fieldPosition="0"/>
    </format>
    <format dxfId="32171">
      <pivotArea dataOnly="0" labelOnly="1" outline="0" fieldPosition="0">
        <references count="1">
          <reference field="12" count="0"/>
        </references>
      </pivotArea>
    </format>
    <format dxfId="32170">
      <pivotArea dataOnly="0" labelOnly="1" grandCol="1" outline="0" fieldPosition="0"/>
    </format>
    <format dxfId="32169">
      <pivotArea grandRow="1" outline="0" collapsedLevelsAreSubtotals="1" fieldPosition="0"/>
    </format>
    <format dxfId="32168">
      <pivotArea dataOnly="0" labelOnly="1" grandRow="1" outline="0" fieldPosition="0"/>
    </format>
    <format dxfId="32167">
      <pivotArea grandRow="1" outline="0" collapsedLevelsAreSubtotals="1" fieldPosition="0"/>
    </format>
    <format dxfId="32166">
      <pivotArea dataOnly="0" labelOnly="1" grandRow="1" outline="0" fieldPosition="0"/>
    </format>
    <format dxfId="32165">
      <pivotArea dataOnly="0" labelOnly="1" outline="0" fieldPosition="0">
        <references count="1">
          <reference field="12" count="0"/>
        </references>
      </pivotArea>
    </format>
    <format dxfId="32164">
      <pivotArea dataOnly="0" labelOnly="1" grandCol="1" outline="0" fieldPosition="0"/>
    </format>
    <format dxfId="32163">
      <pivotArea dataOnly="0" labelOnly="1" grandCol="1" outline="0" fieldPosition="0"/>
    </format>
    <format dxfId="32162">
      <pivotArea grandRow="1" grandCol="1" outline="0" collapsedLevelsAreSubtotals="1" fieldPosition="0"/>
    </format>
    <format dxfId="32161">
      <pivotArea dataOnly="0" labelOnly="1" outline="0" fieldPosition="0">
        <references count="1">
          <reference field="12" count="0"/>
        </references>
      </pivotArea>
    </format>
    <format dxfId="32160">
      <pivotArea dataOnly="0" labelOnly="1" grandCol="1" outline="0" fieldPosition="0"/>
    </format>
    <format dxfId="32159">
      <pivotArea dataOnly="0" labelOnly="1" outline="0" fieldPosition="0">
        <references count="1">
          <reference field="12" count="0"/>
        </references>
      </pivotArea>
    </format>
    <format dxfId="32158">
      <pivotArea dataOnly="0" labelOnly="1" grandCol="1" outline="0" fieldPosition="0"/>
    </format>
    <format dxfId="32157">
      <pivotArea grandRow="1" outline="0" collapsedLevelsAreSubtotals="1" fieldPosition="0"/>
    </format>
    <format dxfId="32156">
      <pivotArea grandRow="1" outline="0" collapsedLevelsAreSubtotals="1" fieldPosition="0"/>
    </format>
    <format dxfId="32155">
      <pivotArea type="origin" dataOnly="0" labelOnly="1" outline="0" fieldPosition="0"/>
    </format>
    <format dxfId="32154">
      <pivotArea type="origin" dataOnly="0" labelOnly="1" outline="0" fieldPosition="0"/>
    </format>
    <format dxfId="32153">
      <pivotArea type="origin" dataOnly="0" labelOnly="1" outline="0" fieldPosition="0"/>
    </format>
    <format dxfId="32152">
      <pivotArea dataOnly="0" labelOnly="1" outline="0" fieldPosition="0">
        <references count="1">
          <reference field="12" count="0"/>
        </references>
      </pivotArea>
    </format>
    <format dxfId="32151">
      <pivotArea type="topRight" dataOnly="0" labelOnly="1" outline="0" fieldPosition="0"/>
    </format>
    <format dxfId="32150">
      <pivotArea outline="0" collapsedLevelsAreSubtotals="1" fieldPosition="0"/>
    </format>
    <format dxfId="32149">
      <pivotArea dataOnly="0" labelOnly="1" grandRow="1" outline="0" fieldPosition="0"/>
    </format>
    <format dxfId="32148">
      <pivotArea dataOnly="0" labelOnly="1" outline="0" fieldPosition="0">
        <references count="1">
          <reference field="12" count="0"/>
        </references>
      </pivotArea>
    </format>
    <format dxfId="32147">
      <pivotArea dataOnly="0" labelOnly="1" grandCol="1" outline="0" fieldPosition="0"/>
    </format>
    <format dxfId="32146">
      <pivotArea dataOnly="0" labelOnly="1" outline="0" fieldPosition="0">
        <references count="1">
          <reference field="12" count="0"/>
        </references>
      </pivotArea>
    </format>
    <format dxfId="32145">
      <pivotArea dataOnly="0" labelOnly="1" grandCol="1" outline="0" fieldPosition="0"/>
    </format>
    <format dxfId="32144">
      <pivotArea grandRow="1" outline="0" collapsedLevelsAreSubtotals="1" fieldPosition="0"/>
    </format>
    <format dxfId="32143">
      <pivotArea dataOnly="0" labelOnly="1" grandRow="1" outline="0" fieldPosition="0"/>
    </format>
    <format dxfId="32142">
      <pivotArea outline="0" collapsedLevelsAreSubtotals="1" fieldPosition="0"/>
    </format>
    <format dxfId="32141">
      <pivotArea dataOnly="0" labelOnly="1" grandRow="1" outline="0" fieldPosition="0"/>
    </format>
    <format dxfId="32140">
      <pivotArea dataOnly="0" labelOnly="1" outline="0" fieldPosition="0">
        <references count="1">
          <reference field="12" count="0"/>
        </references>
      </pivotArea>
    </format>
    <format dxfId="32139">
      <pivotArea dataOnly="0" labelOnly="1" grandCol="1" outline="0" fieldPosition="0"/>
    </format>
    <format dxfId="32138">
      <pivotArea grandRow="1" outline="0" collapsedLevelsAreSubtotals="1" fieldPosition="0"/>
    </format>
    <format dxfId="32137">
      <pivotArea dataOnly="0" labelOnly="1" grandRow="1" outline="0" fieldPosition="0"/>
    </format>
    <format dxfId="32136">
      <pivotArea grandRow="1" outline="0" collapsedLevelsAreSubtotals="1" fieldPosition="0"/>
    </format>
    <format dxfId="32135">
      <pivotArea dataOnly="0" labelOnly="1" grandRow="1" outline="0" fieldPosition="0"/>
    </format>
    <format dxfId="32134">
      <pivotArea dataOnly="0" labelOnly="1" outline="0" fieldPosition="0">
        <references count="1">
          <reference field="12" count="0"/>
        </references>
      </pivotArea>
    </format>
    <format dxfId="32133">
      <pivotArea dataOnly="0" labelOnly="1" grandCol="1" outline="0" fieldPosition="0"/>
    </format>
    <format dxfId="32132">
      <pivotArea grandRow="1" outline="0" collapsedLevelsAreSubtotals="1" fieldPosition="0"/>
    </format>
    <format dxfId="32131">
      <pivotArea dataOnly="0" labelOnly="1" grandRow="1" outline="0" fieldPosition="0"/>
    </format>
    <format dxfId="32130">
      <pivotArea dataOnly="0" labelOnly="1" outline="0" fieldPosition="0">
        <references count="1">
          <reference field="12" count="0"/>
        </references>
      </pivotArea>
    </format>
    <format dxfId="32129">
      <pivotArea dataOnly="0" labelOnly="1" grandCol="1" outline="0" fieldPosition="0"/>
    </format>
    <format dxfId="32128">
      <pivotArea grandRow="1" outline="0" collapsedLevelsAreSubtotals="1" fieldPosition="0"/>
    </format>
    <format dxfId="32127">
      <pivotArea dataOnly="0" labelOnly="1" grandRow="1" outline="0" fieldPosition="0"/>
    </format>
    <format dxfId="32126">
      <pivotArea outline="0" collapsedLevelsAreSubtotals="1" fieldPosition="0"/>
    </format>
    <format dxfId="32125">
      <pivotArea dataOnly="0" labelOnly="1" grandRow="1" outline="0" fieldPosition="0"/>
    </format>
    <format dxfId="32124">
      <pivotArea dataOnly="0" labelOnly="1" outline="0" fieldPosition="0">
        <references count="1">
          <reference field="12" count="0"/>
        </references>
      </pivotArea>
    </format>
    <format dxfId="32123">
      <pivotArea dataOnly="0" labelOnly="1" grandCol="1" outline="0" fieldPosition="0"/>
    </format>
    <format dxfId="32122">
      <pivotArea field="10" type="button" dataOnly="0" labelOnly="1" outline="0" axis="axisPage" fieldPosition="0"/>
    </format>
    <format dxfId="32121">
      <pivotArea type="origin" dataOnly="0" labelOnly="1" outline="0" fieldPosition="0"/>
    </format>
    <format dxfId="32120">
      <pivotArea dataOnly="0" labelOnly="1" grandRow="1" outline="0" fieldPosition="0"/>
    </format>
    <format dxfId="32119">
      <pivotArea field="10" type="button" dataOnly="0" labelOnly="1" outline="0" axis="axisPage" fieldPosition="0"/>
    </format>
    <format dxfId="32118">
      <pivotArea type="origin" dataOnly="0" labelOnly="1" outline="0" fieldPosition="0"/>
    </format>
    <format dxfId="32117">
      <pivotArea dataOnly="0" labelOnly="1" grandRow="1" outline="0" fieldPosition="0"/>
    </format>
    <format dxfId="32116">
      <pivotArea field="10" type="button" dataOnly="0" labelOnly="1" outline="0" axis="axisPage" fieldPosition="0"/>
    </format>
    <format dxfId="32115">
      <pivotArea type="origin" dataOnly="0" labelOnly="1" outline="0" fieldPosition="0"/>
    </format>
    <format dxfId="32114">
      <pivotArea dataOnly="0" labelOnly="1" grandRow="1" outline="0" fieldPosition="0"/>
    </format>
    <format dxfId="32113">
      <pivotArea field="10" type="button" dataOnly="0" labelOnly="1" outline="0" axis="axisPage" fieldPosition="0"/>
    </format>
    <format dxfId="32112">
      <pivotArea type="origin" dataOnly="0" labelOnly="1" outline="0" fieldPosition="0"/>
    </format>
    <format dxfId="32111">
      <pivotArea dataOnly="0" labelOnly="1" grandRow="1" outline="0" fieldPosition="0"/>
    </format>
    <format dxfId="32110">
      <pivotArea grandRow="1" outline="0" collapsedLevelsAreSubtotals="1" fieldPosition="0"/>
    </format>
    <format dxfId="32109">
      <pivotArea dataOnly="0" labelOnly="1" grandRow="1" outline="0" fieldPosition="0"/>
    </format>
    <format dxfId="32108">
      <pivotArea grandRow="1" outline="0" collapsedLevelsAreSubtotals="1" fieldPosition="0"/>
    </format>
    <format dxfId="32107">
      <pivotArea dataOnly="0" labelOnly="1" grandRow="1" outline="0" fieldPosition="0"/>
    </format>
    <format dxfId="32106">
      <pivotArea outline="0" collapsedLevelsAreSubtotals="1" fieldPosition="0"/>
    </format>
    <format dxfId="32105">
      <pivotArea dataOnly="0" labelOnly="1" grandRow="1" outline="0" fieldPosition="0"/>
    </format>
    <format dxfId="32104">
      <pivotArea outline="0" collapsedLevelsAreSubtotals="1" fieldPosition="0"/>
    </format>
    <format dxfId="32103">
      <pivotArea dataOnly="0" labelOnly="1" grandRow="1" outline="0" fieldPosition="0"/>
    </format>
    <format dxfId="32102">
      <pivotArea dataOnly="0" labelOnly="1" outline="0" fieldPosition="0">
        <references count="1">
          <reference field="12" count="0"/>
        </references>
      </pivotArea>
    </format>
    <format dxfId="32101">
      <pivotArea dataOnly="0" labelOnly="1" grandCol="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fieldPosition="0">
        <references count="1">
          <reference field="12" count="0" selected="0"/>
        </references>
      </pivotArea>
    </format>
    <format dxfId="32097">
      <pivotArea dataOnly="0" labelOnly="1" grandRow="1" outline="0" fieldPosition="0"/>
    </format>
    <format dxfId="32096">
      <pivotArea dataOnly="0" labelOnly="1" outline="0" fieldPosition="0">
        <references count="1">
          <reference field="12" count="0"/>
        </references>
      </pivotArea>
    </format>
    <format dxfId="32095">
      <pivotArea grandRow="1" outline="0" collapsedLevelsAreSubtotals="1" fieldPosition="0"/>
    </format>
    <format dxfId="32094">
      <pivotArea dataOnly="0" labelOnly="1" grandRow="1" outline="0" fieldPosition="0"/>
    </format>
    <format dxfId="32093">
      <pivotArea outline="0" collapsedLevelsAreSubtotals="1" fieldPosition="0"/>
    </format>
    <format dxfId="32092">
      <pivotArea dataOnly="0" labelOnly="1" grandRow="1" outline="0" fieldPosition="0"/>
    </format>
    <format dxfId="32091">
      <pivotArea dataOnly="0" labelOnly="1" outline="0" fieldPosition="0">
        <references count="1">
          <reference field="12" count="0"/>
        </references>
      </pivotArea>
    </format>
    <format dxfId="32090">
      <pivotArea dataOnly="0" labelOnly="1" grandCol="1" outline="0" fieldPosition="0"/>
    </format>
    <format dxfId="32089">
      <pivotArea outline="0" collapsedLevelsAreSubtotals="1" fieldPosition="0"/>
    </format>
    <format dxfId="32088">
      <pivotArea dataOnly="0" labelOnly="1" grandRow="1" outline="0" fieldPosition="0"/>
    </format>
    <format dxfId="32087">
      <pivotArea dataOnly="0" labelOnly="1" outline="0" fieldPosition="0">
        <references count="1">
          <reference field="12" count="0"/>
        </references>
      </pivotArea>
    </format>
    <format dxfId="32086">
      <pivotArea dataOnly="0" labelOnly="1" grandCol="1" outline="0" fieldPosition="0"/>
    </format>
    <format dxfId="32085">
      <pivotArea outline="0" collapsedLevelsAreSubtotals="1" fieldPosition="0"/>
    </format>
    <format dxfId="32084">
      <pivotArea dataOnly="0" labelOnly="1" grandRow="1" outline="0" fieldPosition="0"/>
    </format>
    <format dxfId="32083">
      <pivotArea dataOnly="0" labelOnly="1" outline="0" fieldPosition="0">
        <references count="1">
          <reference field="12" count="0"/>
        </references>
      </pivotArea>
    </format>
    <format dxfId="32082">
      <pivotArea dataOnly="0" labelOnly="1" grandCol="1" outline="0" fieldPosition="0"/>
    </format>
    <format dxfId="32081">
      <pivotArea dataOnly="0" labelOnly="1" outline="0" fieldPosition="0">
        <references count="1">
          <reference field="12" count="0"/>
        </references>
      </pivotArea>
    </format>
    <format dxfId="32080">
      <pivotArea dataOnly="0" labelOnly="1" grandCol="1" outline="0" fieldPosition="0"/>
    </format>
    <format dxfId="32079">
      <pivotArea grandRow="1" outline="0" collapsedLevelsAreSubtotals="1" fieldPosition="0"/>
    </format>
    <format dxfId="32078">
      <pivotArea dataOnly="0" labelOnly="1" grandRow="1" outline="0" fieldPosition="0"/>
    </format>
    <format dxfId="32077">
      <pivotArea outline="0" collapsedLevelsAreSubtotals="1" fieldPosition="0"/>
    </format>
    <format dxfId="32076">
      <pivotArea dataOnly="0" labelOnly="1" grandRow="1" outline="0" fieldPosition="0"/>
    </format>
    <format dxfId="32075">
      <pivotArea dataOnly="0" labelOnly="1" outline="0" fieldPosition="0">
        <references count="1">
          <reference field="12" count="0"/>
        </references>
      </pivotArea>
    </format>
    <format dxfId="32074">
      <pivotArea dataOnly="0" labelOnly="1" grandCol="1" outline="0" fieldPosition="0"/>
    </format>
    <format dxfId="32073">
      <pivotArea outline="0" collapsedLevelsAreSubtotals="1" fieldPosition="0"/>
    </format>
    <format dxfId="32072">
      <pivotArea field="13" type="button" dataOnly="0" labelOnly="1" outline="0" axis="axisRow" fieldPosition="0"/>
    </format>
    <format dxfId="32071">
      <pivotArea dataOnly="0" labelOnly="1" outline="0" fieldPosition="0">
        <references count="1">
          <reference field="13" count="0"/>
        </references>
      </pivotArea>
    </format>
    <format dxfId="32070">
      <pivotArea dataOnly="0" labelOnly="1" grandRow="1" outline="0" fieldPosition="0"/>
    </format>
    <format dxfId="32069">
      <pivotArea dataOnly="0" labelOnly="1" outline="0" fieldPosition="0">
        <references count="1">
          <reference field="12" count="0"/>
        </references>
      </pivotArea>
    </format>
    <format dxfId="32068">
      <pivotArea dataOnly="0" labelOnly="1" grandCol="1" outline="0" fieldPosition="0"/>
    </format>
    <format dxfId="32067">
      <pivotArea outline="0" collapsedLevelsAreSubtotals="1" fieldPosition="0"/>
    </format>
    <format dxfId="32066">
      <pivotArea field="13" type="button" dataOnly="0" labelOnly="1" outline="0" axis="axisRow" fieldPosition="0"/>
    </format>
    <format dxfId="32065">
      <pivotArea dataOnly="0" labelOnly="1" outline="0" fieldPosition="0">
        <references count="1">
          <reference field="13" count="0"/>
        </references>
      </pivotArea>
    </format>
    <format dxfId="32064">
      <pivotArea dataOnly="0" labelOnly="1" grandRow="1" outline="0" fieldPosition="0"/>
    </format>
    <format dxfId="32063">
      <pivotArea dataOnly="0" labelOnly="1" outline="0" fieldPosition="0">
        <references count="1">
          <reference field="12" count="0"/>
        </references>
      </pivotArea>
    </format>
    <format dxfId="32062">
      <pivotArea dataOnly="0" labelOnly="1" grandCol="1" outline="0" fieldPosition="0"/>
    </format>
    <format dxfId="32061">
      <pivotArea outline="0" collapsedLevelsAreSubtotals="1" fieldPosition="0"/>
    </format>
    <format dxfId="32060">
      <pivotArea field="13" type="button" dataOnly="0" labelOnly="1" outline="0" axis="axisRow" fieldPosition="0"/>
    </format>
    <format dxfId="32059">
      <pivotArea dataOnly="0" labelOnly="1" outline="0" fieldPosition="0">
        <references count="1">
          <reference field="13" count="0"/>
        </references>
      </pivotArea>
    </format>
    <format dxfId="32058">
      <pivotArea dataOnly="0" labelOnly="1" grandRow="1" outline="0" fieldPosition="0"/>
    </format>
    <format dxfId="32057">
      <pivotArea dataOnly="0" labelOnly="1" outline="0" fieldPosition="0">
        <references count="1">
          <reference field="12" count="0"/>
        </references>
      </pivotArea>
    </format>
    <format dxfId="32056">
      <pivotArea dataOnly="0" labelOnly="1" grandCol="1" outline="0" fieldPosition="0"/>
    </format>
    <format dxfId="32055">
      <pivotArea outline="0" collapsedLevelsAreSubtotals="1" fieldPosition="0"/>
    </format>
    <format dxfId="32054">
      <pivotArea field="13" type="button" dataOnly="0" labelOnly="1" outline="0" axis="axisRow" fieldPosition="0"/>
    </format>
    <format dxfId="32053">
      <pivotArea dataOnly="0" labelOnly="1" outline="0" fieldPosition="0">
        <references count="1">
          <reference field="13" count="0"/>
        </references>
      </pivotArea>
    </format>
    <format dxfId="32052">
      <pivotArea dataOnly="0" labelOnly="1" grandRow="1" outline="0" fieldPosition="0"/>
    </format>
    <format dxfId="32051">
      <pivotArea dataOnly="0" labelOnly="1" outline="0" fieldPosition="0">
        <references count="1">
          <reference field="12" count="0"/>
        </references>
      </pivotArea>
    </format>
    <format dxfId="32050">
      <pivotArea dataOnly="0" labelOnly="1" grandCol="1" outline="0" fieldPosition="0"/>
    </format>
    <format dxfId="32049">
      <pivotArea grandRow="1" outline="0" collapsedLevelsAreSubtotals="1" fieldPosition="0"/>
    </format>
    <format dxfId="32048">
      <pivotArea dataOnly="0" labelOnly="1" grandRow="1" outline="0" fieldPosition="0"/>
    </format>
    <format dxfId="32047">
      <pivotArea grandRow="1" outline="0" collapsedLevelsAreSubtotals="1" fieldPosition="0"/>
    </format>
    <format dxfId="32046">
      <pivotArea dataOnly="0" labelOnly="1" grandRow="1" outline="0" fieldPosition="0"/>
    </format>
    <format dxfId="32045">
      <pivotArea outline="0" collapsedLevelsAreSubtotals="1" fieldPosition="0"/>
    </format>
    <format dxfId="32044">
      <pivotArea dataOnly="0" labelOnly="1" outline="0" fieldPosition="0">
        <references count="1">
          <reference field="12" count="0"/>
        </references>
      </pivotArea>
    </format>
    <format dxfId="32043">
      <pivotArea dataOnly="0" labelOnly="1" grandCol="1" outline="0" fieldPosition="0"/>
    </format>
    <format dxfId="32042">
      <pivotArea outline="0" collapsedLevelsAreSubtotals="1" fieldPosition="0"/>
    </format>
    <format dxfId="32041">
      <pivotArea dataOnly="0" labelOnly="1" outline="0" fieldPosition="0">
        <references count="1">
          <reference field="12" count="0"/>
        </references>
      </pivotArea>
    </format>
    <format dxfId="32040">
      <pivotArea dataOnly="0" labelOnly="1" grandCol="1" outline="0" fieldPosition="0"/>
    </format>
    <format dxfId="32039">
      <pivotArea outline="0" collapsedLevelsAreSubtotals="1" fieldPosition="0"/>
    </format>
    <format dxfId="32038">
      <pivotArea field="13" type="button" dataOnly="0" labelOnly="1" outline="0" axis="axisRow" fieldPosition="0"/>
    </format>
    <format dxfId="32037">
      <pivotArea dataOnly="0" labelOnly="1" outline="0" fieldPosition="0">
        <references count="1">
          <reference field="13" count="17">
            <x v="0"/>
            <x v="1"/>
            <x v="2"/>
            <x v="3"/>
            <x v="4"/>
            <x v="5"/>
            <x v="6"/>
            <x v="7"/>
            <x v="8"/>
            <x v="9"/>
            <x v="10"/>
            <x v="11"/>
            <x v="13"/>
            <x v="14"/>
            <x v="15"/>
            <x v="16"/>
            <x v="17"/>
          </reference>
        </references>
      </pivotArea>
    </format>
    <format dxfId="32036">
      <pivotArea dataOnly="0" labelOnly="1" grandRow="1" outline="0" fieldPosition="0"/>
    </format>
    <format dxfId="32035">
      <pivotArea dataOnly="0" labelOnly="1" outline="0" fieldPosition="0">
        <references count="1">
          <reference field="12" count="0"/>
        </references>
      </pivotArea>
    </format>
    <format dxfId="32034">
      <pivotArea dataOnly="0" labelOnly="1" grandCol="1" outline="0" fieldPosition="0"/>
    </format>
    <format dxfId="32033">
      <pivotArea outline="0" collapsedLevelsAreSubtotals="1" fieldPosition="0"/>
    </format>
    <format dxfId="32032">
      <pivotArea field="13" type="button" dataOnly="0" labelOnly="1" outline="0" axis="axisRow" fieldPosition="0"/>
    </format>
    <format dxfId="32031">
      <pivotArea dataOnly="0" labelOnly="1" outline="0" fieldPosition="0">
        <references count="1">
          <reference field="13" count="17">
            <x v="0"/>
            <x v="1"/>
            <x v="2"/>
            <x v="3"/>
            <x v="4"/>
            <x v="5"/>
            <x v="6"/>
            <x v="7"/>
            <x v="8"/>
            <x v="9"/>
            <x v="10"/>
            <x v="11"/>
            <x v="13"/>
            <x v="14"/>
            <x v="15"/>
            <x v="16"/>
            <x v="17"/>
          </reference>
        </references>
      </pivotArea>
    </format>
    <format dxfId="32030">
      <pivotArea dataOnly="0" labelOnly="1" grandRow="1" outline="0" fieldPosition="0"/>
    </format>
    <format dxfId="32029">
      <pivotArea dataOnly="0" labelOnly="1" outline="0" fieldPosition="0">
        <references count="1">
          <reference field="12" count="0"/>
        </references>
      </pivotArea>
    </format>
    <format dxfId="32028">
      <pivotArea dataOnly="0" labelOnly="1" grandCol="1" outline="0" fieldPosition="0"/>
    </format>
    <format dxfId="32027">
      <pivotArea grandRow="1" outline="0" collapsedLevelsAreSubtotals="1" fieldPosition="0"/>
    </format>
    <format dxfId="32026">
      <pivotArea dataOnly="0" labelOnly="1" grandRow="1" outline="0" fieldPosition="0"/>
    </format>
    <format dxfId="32025">
      <pivotArea field="13" type="button" dataOnly="0" labelOnly="1" outline="0" axis="axisRow" fieldPosition="0"/>
    </format>
    <format dxfId="32024">
      <pivotArea dataOnly="0" labelOnly="1" outline="0" fieldPosition="0">
        <references count="1">
          <reference field="12" count="0"/>
        </references>
      </pivotArea>
    </format>
    <format dxfId="32023">
      <pivotArea dataOnly="0" labelOnly="1" grandCol="1" outline="0" fieldPosition="0"/>
    </format>
    <format dxfId="32022">
      <pivotArea outline="0" collapsedLevelsAreSubtotals="1" fieldPosition="0"/>
    </format>
    <format dxfId="32021">
      <pivotArea field="13" type="button" dataOnly="0" labelOnly="1" outline="0" axis="axisRow" fieldPosition="0"/>
    </format>
    <format dxfId="32020">
      <pivotArea dataOnly="0" labelOnly="1" outline="0" fieldPosition="0">
        <references count="1">
          <reference field="13" count="8">
            <x v="1"/>
            <x v="2"/>
            <x v="3"/>
            <x v="4"/>
            <x v="5"/>
            <x v="8"/>
            <x v="9"/>
            <x v="11"/>
          </reference>
        </references>
      </pivotArea>
    </format>
    <format dxfId="32019">
      <pivotArea dataOnly="0" labelOnly="1" grandRow="1" outline="0"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outline="0" collapsedLevelsAreSubtotals="1" fieldPosition="0"/>
    </format>
    <format dxfId="32015">
      <pivotArea field="13" type="button" dataOnly="0" labelOnly="1" outline="0" axis="axisRow" fieldPosition="0"/>
    </format>
    <format dxfId="32014">
      <pivotArea dataOnly="0" labelOnly="1" outline="0" fieldPosition="0">
        <references count="1">
          <reference field="13" count="10">
            <x v="1"/>
            <x v="2"/>
            <x v="3"/>
            <x v="4"/>
            <x v="5"/>
            <x v="6"/>
            <x v="8"/>
            <x v="9"/>
            <x v="11"/>
            <x v="16"/>
          </reference>
        </references>
      </pivotArea>
    </format>
    <format dxfId="32013">
      <pivotArea dataOnly="0" labelOnly="1" grandRow="1" outline="0" fieldPosition="0"/>
    </format>
    <format dxfId="32012">
      <pivotArea dataOnly="0" labelOnly="1" outline="0" fieldPosition="0">
        <references count="1">
          <reference field="12" count="0"/>
        </references>
      </pivotArea>
    </format>
    <format dxfId="32011">
      <pivotArea dataOnly="0" labelOnly="1" grandCol="1" outline="0" fieldPosition="0"/>
    </format>
    <format dxfId="32010">
      <pivotArea outline="0" collapsedLevelsAreSubtotals="1" fieldPosition="0"/>
    </format>
    <format dxfId="32009">
      <pivotArea field="13" type="button" dataOnly="0" labelOnly="1" outline="0" axis="axisRow" fieldPosition="0"/>
    </format>
    <format dxfId="32008">
      <pivotArea dataOnly="0" labelOnly="1" outline="0" fieldPosition="0">
        <references count="1">
          <reference field="13" count="10">
            <x v="1"/>
            <x v="2"/>
            <x v="3"/>
            <x v="4"/>
            <x v="5"/>
            <x v="6"/>
            <x v="8"/>
            <x v="9"/>
            <x v="11"/>
            <x v="16"/>
          </reference>
        </references>
      </pivotArea>
    </format>
    <format dxfId="32007">
      <pivotArea dataOnly="0" labelOnly="1" grandRow="1" outline="0" fieldPosition="0"/>
    </format>
    <format dxfId="32006">
      <pivotArea dataOnly="0" labelOnly="1" outline="0" fieldPosition="0">
        <references count="1">
          <reference field="12" count="0"/>
        </references>
      </pivotArea>
    </format>
    <format dxfId="32005">
      <pivotArea dataOnly="0" labelOnly="1" grandCol="1" outline="0" fieldPosition="0"/>
    </format>
    <format dxfId="32004">
      <pivotArea field="13" type="button" dataOnly="0" labelOnly="1" outline="0" axis="axisRow" fieldPosition="0"/>
    </format>
    <format dxfId="32003">
      <pivotArea dataOnly="0" labelOnly="1" outline="0" fieldPosition="0">
        <references count="1">
          <reference field="12" count="0"/>
        </references>
      </pivotArea>
    </format>
    <format dxfId="32002">
      <pivotArea dataOnly="0" labelOnly="1" grandCol="1" outline="0" fieldPosition="0"/>
    </format>
    <format dxfId="32001">
      <pivotArea grandRow="1" outline="0" collapsedLevelsAreSubtotals="1" fieldPosition="0"/>
    </format>
    <format dxfId="32000">
      <pivotArea dataOnly="0" labelOnly="1" grandRow="1" outline="0" fieldPosition="0"/>
    </format>
    <format dxfId="31999">
      <pivotArea outline="0" fieldPosition="0">
        <references count="1">
          <reference field="13" count="1" selected="0">
            <x v="16"/>
          </reference>
        </references>
      </pivotArea>
    </format>
    <format dxfId="31998">
      <pivotArea grandRow="1" outline="0" collapsedLevelsAreSubtotals="1" fieldPosition="0"/>
    </format>
    <format dxfId="31997">
      <pivotArea outline="0" collapsedLevelsAreSubtotals="1" fieldPosition="0"/>
    </format>
    <format dxfId="31996">
      <pivotArea dataOnly="0" labelOnly="1" outline="0" fieldPosition="0">
        <references count="1">
          <reference field="13" count="11">
            <x v="1"/>
            <x v="2"/>
            <x v="3"/>
            <x v="4"/>
            <x v="5"/>
            <x v="6"/>
            <x v="8"/>
            <x v="9"/>
            <x v="11"/>
            <x v="15"/>
            <x v="16"/>
          </reference>
        </references>
      </pivotArea>
    </format>
    <format dxfId="31995">
      <pivotArea dataOnly="0" labelOnly="1" grandRow="1" outline="0" fieldPosition="0"/>
    </format>
    <format dxfId="31994">
      <pivotArea field="13" type="button" dataOnly="0" labelOnly="1" outline="0" axis="axisRow" fieldPosition="0"/>
    </format>
    <format dxfId="31993">
      <pivotArea dataOnly="0" labelOnly="1" outline="0" fieldPosition="0">
        <references count="1">
          <reference field="12" count="0"/>
        </references>
      </pivotArea>
    </format>
    <format dxfId="31992">
      <pivotArea dataOnly="0" labelOnly="1" grandCol="1" outline="0" fieldPosition="0"/>
    </format>
    <format dxfId="31991">
      <pivotArea dataOnly="0" labelOnly="1" grandRow="1" outline="0" fieldPosition="0"/>
    </format>
    <format dxfId="31990">
      <pivotArea outline="0" collapsedLevelsAreSubtotals="1" fieldPosition="0"/>
    </format>
    <format dxfId="31989">
      <pivotArea field="13" type="button" dataOnly="0" labelOnly="1" outline="0" axis="axisRow" fieldPosition="0"/>
    </format>
    <format dxfId="31988">
      <pivotArea dataOnly="0" labelOnly="1" outline="0" fieldPosition="0">
        <references count="1">
          <reference field="13" count="11">
            <x v="1"/>
            <x v="2"/>
            <x v="3"/>
            <x v="4"/>
            <x v="5"/>
            <x v="6"/>
            <x v="8"/>
            <x v="9"/>
            <x v="11"/>
            <x v="15"/>
            <x v="16"/>
          </reference>
        </references>
      </pivotArea>
    </format>
    <format dxfId="31987">
      <pivotArea dataOnly="0" labelOnly="1" grandRow="1" outline="0" fieldPosition="0"/>
    </format>
    <format dxfId="31986">
      <pivotArea dataOnly="0" labelOnly="1" outline="0" fieldPosition="0">
        <references count="1">
          <reference field="12" count="0"/>
        </references>
      </pivotArea>
    </format>
    <format dxfId="31985">
      <pivotArea dataOnly="0" labelOnly="1" grandCol="1" outline="0" fieldPosition="0"/>
    </format>
    <format dxfId="31984">
      <pivotArea outline="0" collapsedLevelsAreSubtotals="1" fieldPosition="0"/>
    </format>
    <format dxfId="31983">
      <pivotArea field="13" type="button" dataOnly="0" labelOnly="1" outline="0" axis="axisRow" fieldPosition="0"/>
    </format>
    <format dxfId="31982">
      <pivotArea dataOnly="0" labelOnly="1" outline="0" fieldPosition="0">
        <references count="1">
          <reference field="13" count="11">
            <x v="1"/>
            <x v="2"/>
            <x v="3"/>
            <x v="4"/>
            <x v="5"/>
            <x v="6"/>
            <x v="8"/>
            <x v="9"/>
            <x v="11"/>
            <x v="15"/>
            <x v="16"/>
          </reference>
        </references>
      </pivotArea>
    </format>
    <format dxfId="31981">
      <pivotArea dataOnly="0" labelOnly="1" grandRow="1" outline="0" fieldPosition="0"/>
    </format>
    <format dxfId="31980">
      <pivotArea dataOnly="0" labelOnly="1" outline="0" fieldPosition="0">
        <references count="1">
          <reference field="12" count="0"/>
        </references>
      </pivotArea>
    </format>
    <format dxfId="31979">
      <pivotArea dataOnly="0" labelOnly="1" grandCol="1" outline="0" fieldPosition="0"/>
    </format>
    <format dxfId="31978">
      <pivotArea outline="0" collapsedLevelsAreSubtotals="1" fieldPosition="0"/>
    </format>
    <format dxfId="31977">
      <pivotArea field="13" type="button" dataOnly="0" labelOnly="1" outline="0" axis="axisRow" fieldPosition="0"/>
    </format>
    <format dxfId="31976">
      <pivotArea dataOnly="0" labelOnly="1" outline="0" fieldPosition="0">
        <references count="1">
          <reference field="13" count="11">
            <x v="1"/>
            <x v="2"/>
            <x v="3"/>
            <x v="4"/>
            <x v="5"/>
            <x v="6"/>
            <x v="8"/>
            <x v="9"/>
            <x v="11"/>
            <x v="15"/>
            <x v="16"/>
          </reference>
        </references>
      </pivotArea>
    </format>
    <format dxfId="31975">
      <pivotArea dataOnly="0" labelOnly="1" grandRow="1" outline="0" fieldPosition="0"/>
    </format>
    <format dxfId="31974">
      <pivotArea dataOnly="0" labelOnly="1" outline="0" fieldPosition="0">
        <references count="1">
          <reference field="12" count="0"/>
        </references>
      </pivotArea>
    </format>
    <format dxfId="31973">
      <pivotArea dataOnly="0" labelOnly="1" grandCol="1" outline="0" fieldPosition="0"/>
    </format>
    <format dxfId="31972">
      <pivotArea field="13" type="button" dataOnly="0" labelOnly="1" outline="0" axis="axisRow" fieldPosition="0"/>
    </format>
    <format dxfId="31971">
      <pivotArea dataOnly="0" labelOnly="1" outline="0" fieldPosition="0">
        <references count="1">
          <reference field="12" count="0"/>
        </references>
      </pivotArea>
    </format>
    <format dxfId="31970">
      <pivotArea dataOnly="0" labelOnly="1" grandCol="1" outline="0" fieldPosition="0"/>
    </format>
    <format dxfId="31969">
      <pivotArea dataOnly="0" labelOnly="1" outline="0" fieldPosition="0">
        <references count="1">
          <reference field="13" count="11">
            <x v="1"/>
            <x v="2"/>
            <x v="3"/>
            <x v="4"/>
            <x v="5"/>
            <x v="6"/>
            <x v="8"/>
            <x v="9"/>
            <x v="11"/>
            <x v="15"/>
            <x v="16"/>
          </reference>
        </references>
      </pivotArea>
    </format>
    <format dxfId="31968">
      <pivotArea dataOnly="0" labelOnly="1" outline="0" fieldPosition="0">
        <references count="1">
          <reference field="13" count="0"/>
        </references>
      </pivotArea>
    </format>
    <format dxfId="31967">
      <pivotArea outline="0" collapsedLevelsAreSubtotals="1" fieldPosition="0"/>
    </format>
    <format dxfId="31966">
      <pivotArea field="13" type="button" dataOnly="0" labelOnly="1" outline="0" axis="axisRow" fieldPosition="0"/>
    </format>
    <format dxfId="31965">
      <pivotArea dataOnly="0" labelOnly="1" outline="0" fieldPosition="0">
        <references count="1">
          <reference field="13" count="11">
            <x v="1"/>
            <x v="2"/>
            <x v="3"/>
            <x v="4"/>
            <x v="5"/>
            <x v="7"/>
            <x v="8"/>
            <x v="9"/>
            <x v="11"/>
            <x v="15"/>
            <x v="16"/>
          </reference>
        </references>
      </pivotArea>
    </format>
    <format dxfId="31964">
      <pivotArea dataOnly="0" labelOnly="1" grandRow="1" outline="0" fieldPosition="0"/>
    </format>
    <format dxfId="31963">
      <pivotArea dataOnly="0" labelOnly="1" outline="0" fieldPosition="0">
        <references count="1">
          <reference field="12" count="0"/>
        </references>
      </pivotArea>
    </format>
    <format dxfId="31962">
      <pivotArea dataOnly="0" labelOnly="1" grandCol="1" outline="0" fieldPosition="0"/>
    </format>
    <format dxfId="31961">
      <pivotArea dataOnly="0" labelOnly="1" outline="0" fieldPosition="0">
        <references count="1">
          <reference field="13" count="15">
            <x v="1"/>
            <x v="2"/>
            <x v="3"/>
            <x v="4"/>
            <x v="5"/>
            <x v="6"/>
            <x v="7"/>
            <x v="8"/>
            <x v="9"/>
            <x v="10"/>
            <x v="11"/>
            <x v="12"/>
            <x v="13"/>
            <x v="15"/>
            <x v="16"/>
          </reference>
        </references>
      </pivotArea>
    </format>
    <format dxfId="31960">
      <pivotArea outline="0" fieldPosition="0">
        <references count="1">
          <reference field="13" count="14" selected="0">
            <x v="1"/>
            <x v="2"/>
            <x v="3"/>
            <x v="4"/>
            <x v="5"/>
            <x v="6"/>
            <x v="8"/>
            <x v="9"/>
            <x v="10"/>
            <x v="11"/>
            <x v="12"/>
            <x v="13"/>
            <x v="15"/>
            <x v="16"/>
          </reference>
        </references>
      </pivotArea>
    </format>
    <format dxfId="31959">
      <pivotArea dataOnly="0" labelOnly="1" outline="0" fieldPosition="0">
        <references count="1">
          <reference field="13" count="14">
            <x v="1"/>
            <x v="2"/>
            <x v="3"/>
            <x v="4"/>
            <x v="5"/>
            <x v="6"/>
            <x v="8"/>
            <x v="9"/>
            <x v="10"/>
            <x v="11"/>
            <x v="12"/>
            <x v="13"/>
            <x v="15"/>
            <x v="16"/>
          </reference>
        </references>
      </pivotArea>
    </format>
    <format dxfId="31958">
      <pivotArea dataOnly="0" labelOnly="1" outline="0" fieldPosition="0">
        <references count="1">
          <reference field="13" count="10">
            <x v="0"/>
            <x v="1"/>
            <x v="3"/>
            <x v="4"/>
            <x v="5"/>
            <x v="7"/>
            <x v="8"/>
            <x v="9"/>
            <x v="11"/>
            <x v="15"/>
          </reference>
        </references>
      </pivotArea>
    </format>
    <format dxfId="31957">
      <pivotArea dataOnly="0" labelOnly="1" outline="0" fieldPosition="0">
        <references count="1">
          <reference field="13" count="10">
            <x v="0"/>
            <x v="1"/>
            <x v="3"/>
            <x v="4"/>
            <x v="5"/>
            <x v="7"/>
            <x v="8"/>
            <x v="9"/>
            <x v="11"/>
            <x v="15"/>
          </reference>
        </references>
      </pivotArea>
    </format>
    <format dxfId="31956">
      <pivotArea dataOnly="0" labelOnly="1" outline="0" fieldPosition="0">
        <references count="1">
          <reference field="13" count="10">
            <x v="0"/>
            <x v="1"/>
            <x v="3"/>
            <x v="4"/>
            <x v="5"/>
            <x v="7"/>
            <x v="8"/>
            <x v="9"/>
            <x v="11"/>
            <x v="15"/>
          </reference>
        </references>
      </pivotArea>
    </format>
    <format dxfId="31955">
      <pivotArea type="all" dataOnly="0" outline="0" fieldPosition="0"/>
    </format>
    <format dxfId="31954">
      <pivotArea type="origin" dataOnly="0" labelOnly="1" outline="0" fieldPosition="0"/>
    </format>
    <format dxfId="31953">
      <pivotArea field="12" type="button" dataOnly="0" labelOnly="1" outline="0" axis="axisCol" fieldPosition="0"/>
    </format>
    <format dxfId="31952">
      <pivotArea type="topRight" dataOnly="0" labelOnly="1" outline="0" fieldPosition="0"/>
    </format>
    <format dxfId="31951">
      <pivotArea type="all" dataOnly="0" outline="0" fieldPosition="0"/>
    </format>
    <format dxfId="31950">
      <pivotArea type="origin" dataOnly="0" labelOnly="1" outline="0" fieldPosition="0"/>
    </format>
    <format dxfId="31949">
      <pivotArea field="12" type="button" dataOnly="0" labelOnly="1" outline="0" axis="axisCol" fieldPosition="0"/>
    </format>
    <format dxfId="31948">
      <pivotArea type="topRight" dataOnly="0" labelOnly="1" outline="0" fieldPosition="0"/>
    </format>
    <format dxfId="31947">
      <pivotArea outline="0" collapsedLevelsAreSubtotals="1" fieldPosition="0"/>
    </format>
    <format dxfId="31946">
      <pivotArea dataOnly="0" labelOnly="1" outline="0" fieldPosition="0">
        <references count="1">
          <reference field="13" count="10">
            <x v="0"/>
            <x v="1"/>
            <x v="3"/>
            <x v="4"/>
            <x v="5"/>
            <x v="7"/>
            <x v="8"/>
            <x v="9"/>
            <x v="11"/>
            <x v="15"/>
          </reference>
        </references>
      </pivotArea>
    </format>
    <format dxfId="31945">
      <pivotArea field="13" type="button" dataOnly="0" labelOnly="1" outline="0" axis="axisRow" fieldPosition="0"/>
    </format>
    <format dxfId="31944">
      <pivotArea dataOnly="0" labelOnly="1" outline="0" fieldPosition="0">
        <references count="1">
          <reference field="12" count="0"/>
        </references>
      </pivotArea>
    </format>
    <format dxfId="31943">
      <pivotArea dataOnly="0" labelOnly="1" grandCol="1" outline="0" fieldPosition="0"/>
    </format>
    <format dxfId="31942">
      <pivotArea grandRow="1" outline="0" collapsedLevelsAreSubtotals="1" fieldPosition="0"/>
    </format>
    <format dxfId="31941">
      <pivotArea dataOnly="0" labelOnly="1" grandRow="1" outline="0" fieldPosition="0"/>
    </format>
    <format dxfId="31940">
      <pivotArea outline="0" fieldPosition="0">
        <references count="1">
          <reference field="13" count="10" selected="0">
            <x v="0"/>
            <x v="1"/>
            <x v="3"/>
            <x v="4"/>
            <x v="5"/>
            <x v="7"/>
            <x v="8"/>
            <x v="9"/>
            <x v="11"/>
            <x v="15"/>
          </reference>
        </references>
      </pivotArea>
    </format>
    <format dxfId="31939">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2835">
      <pivotArea type="all" dataOnly="0" outline="0" fieldPosition="0"/>
    </format>
    <format dxfId="32834">
      <pivotArea outline="0" collapsedLevelsAreSubtotals="1" fieldPosition="0"/>
    </format>
    <format dxfId="32833">
      <pivotArea dataOnly="0" labelOnly="1" outline="0" axis="axisValues" fieldPosition="0"/>
    </format>
    <format dxfId="32832">
      <pivotArea dataOnly="0" labelOnly="1" grandRow="1" outline="0" fieldPosition="0"/>
    </format>
    <format dxfId="32831">
      <pivotArea dataOnly="0" labelOnly="1" outline="0" axis="axisValues" fieldPosition="0"/>
    </format>
    <format dxfId="32830">
      <pivotArea type="all" dataOnly="0" outline="0" fieldPosition="0"/>
    </format>
    <format dxfId="32829">
      <pivotArea outline="0" collapsedLevelsAreSubtotals="1" fieldPosition="0"/>
    </format>
    <format dxfId="32828">
      <pivotArea dataOnly="0" labelOnly="1" outline="0" axis="axisValues" fieldPosition="0"/>
    </format>
    <format dxfId="32827">
      <pivotArea dataOnly="0" labelOnly="1" grandRow="1" outline="0" fieldPosition="0"/>
    </format>
    <format dxfId="32826">
      <pivotArea dataOnly="0" labelOnly="1" outline="0" axis="axisValues" fieldPosition="0"/>
    </format>
    <format dxfId="32825">
      <pivotArea outline="0" collapsedLevelsAreSubtotals="1" fieldPosition="0"/>
    </format>
    <format dxfId="32824">
      <pivotArea dataOnly="0" labelOnly="1" grandRow="1" outline="0" fieldPosition="0"/>
    </format>
    <format dxfId="32823">
      <pivotArea dataOnly="0" labelOnly="1" grandCol="1" outline="0" fieldPosition="0"/>
    </format>
    <format dxfId="32822">
      <pivotArea outline="0" collapsedLevelsAreSubtotals="1" fieldPosition="0"/>
    </format>
    <format dxfId="32821">
      <pivotArea dataOnly="0" labelOnly="1" grandRow="1" outline="0" fieldPosition="0"/>
    </format>
    <format dxfId="32820">
      <pivotArea dataOnly="0" labelOnly="1" grandCol="1" outline="0" fieldPosition="0"/>
    </format>
    <format dxfId="32819">
      <pivotArea dataOnly="0" labelOnly="1" grandRow="1" outline="0" fieldPosition="0"/>
    </format>
    <format dxfId="32818">
      <pivotArea grandRow="1" outline="0" collapsedLevelsAreSubtotals="1" fieldPosition="0"/>
    </format>
    <format dxfId="32817">
      <pivotArea dataOnly="0" labelOnly="1" grandRow="1" outline="0" fieldPosition="0"/>
    </format>
    <format dxfId="32816">
      <pivotArea type="origin" dataOnly="0" labelOnly="1" outline="0" fieldPosition="0"/>
    </format>
    <format dxfId="32815">
      <pivotArea field="12" type="button" dataOnly="0" labelOnly="1" outline="0" axis="axisCol" fieldPosition="0"/>
    </format>
    <format dxfId="32814">
      <pivotArea type="topRight" dataOnly="0" labelOnly="1" outline="0" fieldPosition="0"/>
    </format>
    <format dxfId="32813">
      <pivotArea dataOnly="0" labelOnly="1" grandCol="1" outline="0" fieldPosition="0"/>
    </format>
    <format dxfId="32812">
      <pivotArea grandRow="1" outline="0" collapsedLevelsAreSubtotals="1" fieldPosition="0"/>
    </format>
    <format dxfId="32811">
      <pivotArea dataOnly="0" labelOnly="1" grandRow="1" outline="0" fieldPosition="0"/>
    </format>
    <format dxfId="32810">
      <pivotArea grandRow="1" outline="0" collapsedLevelsAreSubtotals="1" fieldPosition="0"/>
    </format>
    <format dxfId="32809">
      <pivotArea dataOnly="0" labelOnly="1" grandRow="1" outline="0" fieldPosition="0"/>
    </format>
    <format dxfId="32808">
      <pivotArea grandRow="1" outline="0" collapsedLevelsAreSubtotals="1" fieldPosition="0"/>
    </format>
    <format dxfId="32807">
      <pivotArea dataOnly="0" labelOnly="1" grandRow="1" outline="0" fieldPosition="0"/>
    </format>
    <format dxfId="32806">
      <pivotArea outline="0" fieldPosition="0">
        <references count="1">
          <reference field="4294967294" count="1">
            <x v="1"/>
          </reference>
        </references>
      </pivotArea>
    </format>
    <format dxfId="32805">
      <pivotArea type="all" dataOnly="0" outline="0" fieldPosition="0"/>
    </format>
    <format dxfId="32804">
      <pivotArea outline="0" collapsedLevelsAreSubtotals="1" fieldPosition="0"/>
    </format>
    <format dxfId="32803">
      <pivotArea type="origin" dataOnly="0" labelOnly="1" outline="0" fieldPosition="0"/>
    </format>
    <format dxfId="32802">
      <pivotArea field="12" type="button" dataOnly="0" labelOnly="1" outline="0" axis="axisCol" fieldPosition="0"/>
    </format>
    <format dxfId="32801">
      <pivotArea field="-2" type="button" dataOnly="0" labelOnly="1" outline="0" axis="axisCol" fieldPosition="1"/>
    </format>
    <format dxfId="32800">
      <pivotArea type="topRight" dataOnly="0" labelOnly="1" outline="0" fieldPosition="0"/>
    </format>
    <format dxfId="32799">
      <pivotArea dataOnly="0" labelOnly="1" grandRow="1" outline="0" fieldPosition="0"/>
    </format>
    <format dxfId="32798">
      <pivotArea dataOnly="0" labelOnly="1" fieldPosition="0">
        <references count="1">
          <reference field="12" count="0"/>
        </references>
      </pivotArea>
    </format>
    <format dxfId="32797">
      <pivotArea field="12" dataOnly="0" labelOnly="1" grandCol="1" outline="0" axis="axisCol" fieldPosition="0">
        <references count="1">
          <reference field="4294967294" count="1" selected="0">
            <x v="0"/>
          </reference>
        </references>
      </pivotArea>
    </format>
    <format dxfId="32796">
      <pivotArea field="12" dataOnly="0" labelOnly="1" grandCol="1" outline="0" axis="axisCol" fieldPosition="0">
        <references count="1">
          <reference field="4294967294" count="1" selected="0">
            <x v="1"/>
          </reference>
        </references>
      </pivotArea>
    </format>
    <format dxfId="32795">
      <pivotArea field="12" dataOnly="0" labelOnly="1" grandCol="1" outline="0" axis="axisCol" fieldPosition="0">
        <references count="1">
          <reference field="4294967294" count="1" selected="0">
            <x v="0"/>
          </reference>
        </references>
      </pivotArea>
    </format>
    <format dxfId="32794">
      <pivotArea field="12" dataOnly="0" labelOnly="1" grandCol="1" outline="0" axis="axisCol" fieldPosition="0">
        <references count="1">
          <reference field="4294967294" count="1" selected="0">
            <x v="1"/>
          </reference>
        </references>
      </pivotArea>
    </format>
    <format dxfId="32793">
      <pivotArea dataOnly="0" labelOnly="1" outline="0" fieldPosition="0">
        <references count="2">
          <reference field="4294967294" count="2">
            <x v="0"/>
            <x v="1"/>
          </reference>
          <reference field="12" count="1" selected="0">
            <x v="0"/>
          </reference>
        </references>
      </pivotArea>
    </format>
    <format dxfId="32792">
      <pivotArea dataOnly="0" labelOnly="1" outline="0" fieldPosition="0">
        <references count="2">
          <reference field="4294967294" count="2">
            <x v="0"/>
            <x v="1"/>
          </reference>
          <reference field="12" count="1" selected="0">
            <x v="1"/>
          </reference>
        </references>
      </pivotArea>
    </format>
    <format dxfId="32791">
      <pivotArea type="all" dataOnly="0" outline="0" fieldPosition="0"/>
    </format>
    <format dxfId="32790">
      <pivotArea outline="0" collapsedLevelsAreSubtotals="1" fieldPosition="0"/>
    </format>
    <format dxfId="32789">
      <pivotArea type="origin" dataOnly="0" labelOnly="1" outline="0" fieldPosition="0"/>
    </format>
    <format dxfId="32788">
      <pivotArea field="12" type="button" dataOnly="0" labelOnly="1" outline="0" axis="axisCol" fieldPosition="0"/>
    </format>
    <format dxfId="32787">
      <pivotArea field="-2" type="button" dataOnly="0" labelOnly="1" outline="0" axis="axisCol" fieldPosition="1"/>
    </format>
    <format dxfId="32786">
      <pivotArea type="topRight" dataOnly="0" labelOnly="1" outline="0" fieldPosition="0"/>
    </format>
    <format dxfId="32785">
      <pivotArea dataOnly="0" labelOnly="1" grandRow="1" outline="0" fieldPosition="0"/>
    </format>
    <format dxfId="32784">
      <pivotArea dataOnly="0" labelOnly="1" fieldPosition="0">
        <references count="1">
          <reference field="12" count="0"/>
        </references>
      </pivotArea>
    </format>
    <format dxfId="32783">
      <pivotArea field="12" dataOnly="0" labelOnly="1" grandCol="1" outline="0" axis="axisCol" fieldPosition="0">
        <references count="1">
          <reference field="4294967294" count="1" selected="0">
            <x v="0"/>
          </reference>
        </references>
      </pivotArea>
    </format>
    <format dxfId="32782">
      <pivotArea field="12" dataOnly="0" labelOnly="1" grandCol="1" outline="0" axis="axisCol" fieldPosition="0">
        <references count="1">
          <reference field="4294967294" count="1" selected="0">
            <x v="1"/>
          </reference>
        </references>
      </pivotArea>
    </format>
    <format dxfId="32781">
      <pivotArea field="12" dataOnly="0" labelOnly="1" grandCol="1" outline="0" axis="axisCol" fieldPosition="0">
        <references count="1">
          <reference field="4294967294" count="1" selected="0">
            <x v="0"/>
          </reference>
        </references>
      </pivotArea>
    </format>
    <format dxfId="32780">
      <pivotArea field="12" dataOnly="0" labelOnly="1" grandCol="1" outline="0" axis="axisCol" fieldPosition="0">
        <references count="1">
          <reference field="4294967294" count="1" selected="0">
            <x v="1"/>
          </reference>
        </references>
      </pivotArea>
    </format>
    <format dxfId="32779">
      <pivotArea dataOnly="0" labelOnly="1" outline="0" fieldPosition="0">
        <references count="2">
          <reference field="4294967294" count="2">
            <x v="0"/>
            <x v="1"/>
          </reference>
          <reference field="12" count="1" selected="0">
            <x v="0"/>
          </reference>
        </references>
      </pivotArea>
    </format>
    <format dxfId="32778">
      <pivotArea dataOnly="0" labelOnly="1" outline="0" fieldPosition="0">
        <references count="2">
          <reference field="4294967294" count="2">
            <x v="0"/>
            <x v="1"/>
          </reference>
          <reference field="12" count="1" selected="0">
            <x v="1"/>
          </reference>
        </references>
      </pivotArea>
    </format>
    <format dxfId="32777">
      <pivotArea grandRow="1" outline="0" collapsedLevelsAreSubtotals="1" fieldPosition="0"/>
    </format>
    <format dxfId="32776">
      <pivotArea dataOnly="0" labelOnly="1" grandRow="1" outline="0" fieldPosition="0"/>
    </format>
    <format dxfId="32775">
      <pivotArea type="origin" dataOnly="0" labelOnly="1" outline="0" fieldPosition="0"/>
    </format>
    <format dxfId="32774">
      <pivotArea dataOnly="0" labelOnly="1" grandRow="1" outline="0" fieldPosition="0"/>
    </format>
    <format dxfId="32773">
      <pivotArea type="all" dataOnly="0" outline="0" fieldPosition="0"/>
    </format>
    <format dxfId="32772">
      <pivotArea outline="0" collapsedLevelsAreSubtotals="1" fieldPosition="0"/>
    </format>
    <format dxfId="32771">
      <pivotArea type="origin" dataOnly="0" labelOnly="1" outline="0" fieldPosition="0"/>
    </format>
    <format dxfId="32770">
      <pivotArea field="12" type="button" dataOnly="0" labelOnly="1" outline="0" axis="axisCol" fieldPosition="0"/>
    </format>
    <format dxfId="32769">
      <pivotArea field="-2" type="button" dataOnly="0" labelOnly="1" outline="0" axis="axisCol" fieldPosition="1"/>
    </format>
    <format dxfId="32768">
      <pivotArea type="topRight" dataOnly="0" labelOnly="1" outline="0" fieldPosition="0"/>
    </format>
    <format dxfId="32767">
      <pivotArea dataOnly="0" labelOnly="1" grandRow="1" outline="0" fieldPosition="0"/>
    </format>
    <format dxfId="32766">
      <pivotArea dataOnly="0" labelOnly="1" fieldPosition="0">
        <references count="1">
          <reference field="12" count="0"/>
        </references>
      </pivotArea>
    </format>
    <format dxfId="32765">
      <pivotArea field="12" dataOnly="0" labelOnly="1" grandCol="1" outline="0" axis="axisCol" fieldPosition="0">
        <references count="1">
          <reference field="4294967294" count="1" selected="0">
            <x v="0"/>
          </reference>
        </references>
      </pivotArea>
    </format>
    <format dxfId="32764">
      <pivotArea field="12" dataOnly="0" labelOnly="1" grandCol="1" outline="0" axis="axisCol" fieldPosition="0">
        <references count="1">
          <reference field="4294967294" count="1" selected="0">
            <x v="1"/>
          </reference>
        </references>
      </pivotArea>
    </format>
    <format dxfId="32763">
      <pivotArea field="12" dataOnly="0" labelOnly="1" grandCol="1" outline="0" axis="axisCol" fieldPosition="0">
        <references count="1">
          <reference field="4294967294" count="1" selected="0">
            <x v="0"/>
          </reference>
        </references>
      </pivotArea>
    </format>
    <format dxfId="32762">
      <pivotArea field="12" dataOnly="0" labelOnly="1" grandCol="1" outline="0" axis="axisCol" fieldPosition="0">
        <references count="1">
          <reference field="4294967294" count="1" selected="0">
            <x v="1"/>
          </reference>
        </references>
      </pivotArea>
    </format>
    <format dxfId="32761">
      <pivotArea dataOnly="0" labelOnly="1" outline="0" fieldPosition="0">
        <references count="2">
          <reference field="4294967294" count="2">
            <x v="0"/>
            <x v="1"/>
          </reference>
          <reference field="12" count="1" selected="0">
            <x v="0"/>
          </reference>
        </references>
      </pivotArea>
    </format>
    <format dxfId="32760">
      <pivotArea dataOnly="0" labelOnly="1" outline="0" fieldPosition="0">
        <references count="2">
          <reference field="4294967294" count="2">
            <x v="0"/>
            <x v="1"/>
          </reference>
          <reference field="12" count="1" selected="0">
            <x v="1"/>
          </reference>
        </references>
      </pivotArea>
    </format>
    <format dxfId="32759">
      <pivotArea type="all" dataOnly="0" outline="0" fieldPosition="0"/>
    </format>
    <format dxfId="32758">
      <pivotArea outline="0" collapsedLevelsAreSubtotals="1" fieldPosition="0"/>
    </format>
    <format dxfId="32757">
      <pivotArea type="origin" dataOnly="0" labelOnly="1" outline="0" fieldPosition="0"/>
    </format>
    <format dxfId="32756">
      <pivotArea field="12" type="button" dataOnly="0" labelOnly="1" outline="0" axis="axisCol" fieldPosition="0"/>
    </format>
    <format dxfId="32755">
      <pivotArea field="-2" type="button" dataOnly="0" labelOnly="1" outline="0" axis="axisCol" fieldPosition="1"/>
    </format>
    <format dxfId="32754">
      <pivotArea type="topRight" dataOnly="0" labelOnly="1" outline="0" fieldPosition="0"/>
    </format>
    <format dxfId="32753">
      <pivotArea dataOnly="0" labelOnly="1" grandRow="1" outline="0" fieldPosition="0"/>
    </format>
    <format dxfId="32752">
      <pivotArea dataOnly="0" labelOnly="1" fieldPosition="0">
        <references count="1">
          <reference field="12" count="0"/>
        </references>
      </pivotArea>
    </format>
    <format dxfId="32751">
      <pivotArea field="12" dataOnly="0" labelOnly="1" grandCol="1" outline="0" axis="axisCol" fieldPosition="0">
        <references count="1">
          <reference field="4294967294" count="1" selected="0">
            <x v="0"/>
          </reference>
        </references>
      </pivotArea>
    </format>
    <format dxfId="32750">
      <pivotArea field="12" dataOnly="0" labelOnly="1" grandCol="1" outline="0" axis="axisCol" fieldPosition="0">
        <references count="1">
          <reference field="4294967294" count="1" selected="0">
            <x v="1"/>
          </reference>
        </references>
      </pivotArea>
    </format>
    <format dxfId="32749">
      <pivotArea field="12" dataOnly="0" labelOnly="1" grandCol="1" outline="0" axis="axisCol" fieldPosition="0">
        <references count="1">
          <reference field="4294967294" count="1" selected="0">
            <x v="0"/>
          </reference>
        </references>
      </pivotArea>
    </format>
    <format dxfId="32748">
      <pivotArea field="12" dataOnly="0" labelOnly="1" grandCol="1" outline="0" axis="axisCol" fieldPosition="0">
        <references count="1">
          <reference field="4294967294" count="1" selected="0">
            <x v="1"/>
          </reference>
        </references>
      </pivotArea>
    </format>
    <format dxfId="32747">
      <pivotArea dataOnly="0" labelOnly="1" outline="0" fieldPosition="0">
        <references count="2">
          <reference field="4294967294" count="2">
            <x v="0"/>
            <x v="1"/>
          </reference>
          <reference field="12" count="1" selected="0">
            <x v="0"/>
          </reference>
        </references>
      </pivotArea>
    </format>
    <format dxfId="32746">
      <pivotArea dataOnly="0" labelOnly="1" outline="0" fieldPosition="0">
        <references count="2">
          <reference field="4294967294" count="2">
            <x v="0"/>
            <x v="1"/>
          </reference>
          <reference field="12" count="1" selected="0">
            <x v="1"/>
          </reference>
        </references>
      </pivotArea>
    </format>
    <format dxfId="32745">
      <pivotArea dataOnly="0" labelOnly="1" grandRow="1" outline="0" fieldPosition="0"/>
    </format>
    <format dxfId="32744">
      <pivotArea grandRow="1" outline="0" collapsedLevelsAreSubtotals="1" fieldPosition="0"/>
    </format>
    <format dxfId="32743">
      <pivotArea dataOnly="0" labelOnly="1" grandRow="1" outline="0" fieldPosition="0"/>
    </format>
    <format dxfId="32742">
      <pivotArea outline="0" collapsedLevelsAreSubtotals="1" fieldPosition="0"/>
    </format>
    <format dxfId="32741">
      <pivotArea dataOnly="0" labelOnly="1" grandRow="1" outline="0" fieldPosition="0"/>
    </format>
    <format dxfId="32740">
      <pivotArea type="all" dataOnly="0" outline="0" fieldPosition="0"/>
    </format>
    <format dxfId="32739">
      <pivotArea outline="0" collapsedLevelsAreSubtotals="1" fieldPosition="0"/>
    </format>
    <format dxfId="32738">
      <pivotArea type="origin" dataOnly="0" labelOnly="1" outline="0" fieldPosition="0"/>
    </format>
    <format dxfId="32737">
      <pivotArea field="12" type="button" dataOnly="0" labelOnly="1" outline="0" axis="axisCol" fieldPosition="0"/>
    </format>
    <format dxfId="32736">
      <pivotArea field="-2" type="button" dataOnly="0" labelOnly="1" outline="0" axis="axisCol" fieldPosition="1"/>
    </format>
    <format dxfId="32735">
      <pivotArea type="topRight" dataOnly="0" labelOnly="1" outline="0" fieldPosition="0"/>
    </format>
    <format dxfId="32734">
      <pivotArea dataOnly="0" labelOnly="1" grandRow="1" outline="0" fieldPosition="0"/>
    </format>
    <format dxfId="32733">
      <pivotArea dataOnly="0" labelOnly="1" fieldPosition="0">
        <references count="1">
          <reference field="12" count="0"/>
        </references>
      </pivotArea>
    </format>
    <format dxfId="32732">
      <pivotArea field="12" dataOnly="0" labelOnly="1" grandCol="1" outline="0" axis="axisCol" fieldPosition="0">
        <references count="1">
          <reference field="4294967294" count="1" selected="0">
            <x v="0"/>
          </reference>
        </references>
      </pivotArea>
    </format>
    <format dxfId="32731">
      <pivotArea field="12" dataOnly="0" labelOnly="1" grandCol="1" outline="0" axis="axisCol" fieldPosition="0">
        <references count="1">
          <reference field="4294967294" count="1" selected="0">
            <x v="1"/>
          </reference>
        </references>
      </pivotArea>
    </format>
    <format dxfId="32730">
      <pivotArea field="12" dataOnly="0" labelOnly="1" grandCol="1" outline="0" axis="axisCol" fieldPosition="0">
        <references count="1">
          <reference field="4294967294" count="1" selected="0">
            <x v="0"/>
          </reference>
        </references>
      </pivotArea>
    </format>
    <format dxfId="32729">
      <pivotArea field="12" dataOnly="0" labelOnly="1" grandCol="1" outline="0" axis="axisCol" fieldPosition="0">
        <references count="1">
          <reference field="4294967294" count="1" selected="0">
            <x v="1"/>
          </reference>
        </references>
      </pivotArea>
    </format>
    <format dxfId="32728">
      <pivotArea dataOnly="0" labelOnly="1" outline="0" fieldPosition="0">
        <references count="2">
          <reference field="4294967294" count="2">
            <x v="0"/>
            <x v="1"/>
          </reference>
          <reference field="12" count="1" selected="0">
            <x v="0"/>
          </reference>
        </references>
      </pivotArea>
    </format>
    <format dxfId="32727">
      <pivotArea dataOnly="0" labelOnly="1" outline="0" fieldPosition="0">
        <references count="2">
          <reference field="4294967294" count="2">
            <x v="0"/>
            <x v="1"/>
          </reference>
          <reference field="12" count="1" selected="0">
            <x v="1"/>
          </reference>
        </references>
      </pivotArea>
    </format>
    <format dxfId="32726">
      <pivotArea outline="0" collapsedLevelsAreSubtotals="1" fieldPosition="0">
        <references count="2">
          <reference field="4294967294" count="2" selected="0">
            <x v="0"/>
            <x v="1"/>
          </reference>
          <reference field="12" count="1" selected="0">
            <x v="0"/>
          </reference>
        </references>
      </pivotArea>
    </format>
    <format dxfId="32725">
      <pivotArea dataOnly="0" labelOnly="1" fieldPosition="0">
        <references count="1">
          <reference field="12" count="1">
            <x v="0"/>
          </reference>
        </references>
      </pivotArea>
    </format>
    <format dxfId="32724">
      <pivotArea dataOnly="0" labelOnly="1" outline="0" fieldPosition="0">
        <references count="2">
          <reference field="4294967294" count="2">
            <x v="0"/>
            <x v="1"/>
          </reference>
          <reference field="12" count="1" selected="0">
            <x v="0"/>
          </reference>
        </references>
      </pivotArea>
    </format>
    <format dxfId="32723">
      <pivotArea outline="0" collapsedLevelsAreSubtotals="1" fieldPosition="0">
        <references count="2">
          <reference field="4294967294" count="2" selected="0">
            <x v="0"/>
            <x v="1"/>
          </reference>
          <reference field="12" count="1" selected="0">
            <x v="1"/>
          </reference>
        </references>
      </pivotArea>
    </format>
    <format dxfId="32722">
      <pivotArea dataOnly="0" labelOnly="1" fieldPosition="0">
        <references count="1">
          <reference field="12" count="1">
            <x v="1"/>
          </reference>
        </references>
      </pivotArea>
    </format>
    <format dxfId="32721">
      <pivotArea dataOnly="0" labelOnly="1" outline="0" fieldPosition="0">
        <references count="2">
          <reference field="4294967294" count="2">
            <x v="0"/>
            <x v="1"/>
          </reference>
          <reference field="12" count="1" selected="0">
            <x v="1"/>
          </reference>
        </references>
      </pivotArea>
    </format>
    <format dxfId="32720">
      <pivotArea field="12" grandRow="1" outline="0" collapsedLevelsAreSubtotals="1" axis="axisCol" fieldPosition="0">
        <references count="2">
          <reference field="4294967294" count="2" selected="0">
            <x v="0"/>
            <x v="1"/>
          </reference>
          <reference field="12" count="0" selected="0"/>
        </references>
      </pivotArea>
    </format>
    <format dxfId="32719">
      <pivotArea dataOnly="0" labelOnly="1" fieldPosition="0">
        <references count="1">
          <reference field="12" count="0"/>
        </references>
      </pivotArea>
    </format>
    <format dxfId="32718">
      <pivotArea dataOnly="0" labelOnly="1" outline="0" fieldPosition="0">
        <references count="2">
          <reference field="4294967294" count="2">
            <x v="0"/>
            <x v="1"/>
          </reference>
          <reference field="12" count="1" selected="0">
            <x v="0"/>
          </reference>
        </references>
      </pivotArea>
    </format>
    <format dxfId="32717">
      <pivotArea dataOnly="0" labelOnly="1" outline="0" fieldPosition="0">
        <references count="2">
          <reference field="4294967294" count="2">
            <x v="0"/>
            <x v="1"/>
          </reference>
          <reference field="12" count="1" selected="0">
            <x v="1"/>
          </reference>
        </references>
      </pivotArea>
    </format>
    <format dxfId="32716">
      <pivotArea type="origin" dataOnly="0" labelOnly="1" outline="0" fieldPosition="0"/>
    </format>
    <format dxfId="32715">
      <pivotArea field="12" type="button" dataOnly="0" labelOnly="1" outline="0" axis="axisCol" fieldPosition="0"/>
    </format>
    <format dxfId="32714">
      <pivotArea field="-2" type="button" dataOnly="0" labelOnly="1" outline="0" axis="axisCol" fieldPosition="1"/>
    </format>
    <format dxfId="32713">
      <pivotArea type="topRight" dataOnly="0" labelOnly="1" outline="0" fieldPosition="0"/>
    </format>
    <format dxfId="32712">
      <pivotArea dataOnly="0" labelOnly="1" fieldPosition="0">
        <references count="1">
          <reference field="12" count="0"/>
        </references>
      </pivotArea>
    </format>
    <format dxfId="32711">
      <pivotArea field="12" dataOnly="0" labelOnly="1" grandCol="1" outline="0" axis="axisCol" fieldPosition="0">
        <references count="1">
          <reference field="4294967294" count="1" selected="0">
            <x v="0"/>
          </reference>
        </references>
      </pivotArea>
    </format>
    <format dxfId="32710">
      <pivotArea field="12" dataOnly="0" labelOnly="1" grandCol="1" outline="0" axis="axisCol" fieldPosition="0">
        <references count="1">
          <reference field="4294967294" count="1" selected="0">
            <x v="1"/>
          </reference>
        </references>
      </pivotArea>
    </format>
    <format dxfId="32709">
      <pivotArea field="12" dataOnly="0" labelOnly="1" grandCol="1" outline="0" axis="axisCol" fieldPosition="0">
        <references count="1">
          <reference field="4294967294" count="1" selected="0">
            <x v="0"/>
          </reference>
        </references>
      </pivotArea>
    </format>
    <format dxfId="32708">
      <pivotArea field="12" dataOnly="0" labelOnly="1" grandCol="1" outline="0" axis="axisCol" fieldPosition="0">
        <references count="1">
          <reference field="4294967294" count="1" selected="0">
            <x v="1"/>
          </reference>
        </references>
      </pivotArea>
    </format>
    <format dxfId="32707">
      <pivotArea dataOnly="0" labelOnly="1" outline="0" fieldPosition="0">
        <references count="2">
          <reference field="4294967294" count="2">
            <x v="0"/>
            <x v="1"/>
          </reference>
          <reference field="12" count="1" selected="0">
            <x v="0"/>
          </reference>
        </references>
      </pivotArea>
    </format>
    <format dxfId="32706">
      <pivotArea dataOnly="0" labelOnly="1" outline="0" fieldPosition="0">
        <references count="2">
          <reference field="4294967294" count="2">
            <x v="0"/>
            <x v="1"/>
          </reference>
          <reference field="12" count="1" selected="0">
            <x v="1"/>
          </reference>
        </references>
      </pivotArea>
    </format>
    <format dxfId="32705">
      <pivotArea type="all" dataOnly="0" outline="0" fieldPosition="0"/>
    </format>
    <format dxfId="32704">
      <pivotArea outline="0" collapsedLevelsAreSubtotals="1" fieldPosition="0"/>
    </format>
    <format dxfId="32703">
      <pivotArea type="origin" dataOnly="0" labelOnly="1" outline="0" fieldPosition="0"/>
    </format>
    <format dxfId="32702">
      <pivotArea field="12" type="button" dataOnly="0" labelOnly="1" outline="0" axis="axisCol" fieldPosition="0"/>
    </format>
    <format dxfId="32701">
      <pivotArea field="-2" type="button" dataOnly="0" labelOnly="1" outline="0" axis="axisCol" fieldPosition="1"/>
    </format>
    <format dxfId="32700">
      <pivotArea type="topRight" dataOnly="0" labelOnly="1" outline="0" fieldPosition="0"/>
    </format>
    <format dxfId="32699">
      <pivotArea dataOnly="0" labelOnly="1" grandRow="1" outline="0" fieldPosition="0"/>
    </format>
    <format dxfId="32698">
      <pivotArea dataOnly="0" labelOnly="1" fieldPosition="0">
        <references count="1">
          <reference field="12" count="0"/>
        </references>
      </pivotArea>
    </format>
    <format dxfId="32697">
      <pivotArea field="12" dataOnly="0" labelOnly="1" grandCol="1" outline="0" axis="axisCol" fieldPosition="0">
        <references count="1">
          <reference field="4294967294" count="1" selected="0">
            <x v="0"/>
          </reference>
        </references>
      </pivotArea>
    </format>
    <format dxfId="32696">
      <pivotArea field="12" dataOnly="0" labelOnly="1" grandCol="1" outline="0" axis="axisCol" fieldPosition="0">
        <references count="1">
          <reference field="4294967294" count="1" selected="0">
            <x v="1"/>
          </reference>
        </references>
      </pivotArea>
    </format>
    <format dxfId="32695">
      <pivotArea field="12" dataOnly="0" labelOnly="1" grandCol="1" outline="0" axis="axisCol" fieldPosition="0">
        <references count="1">
          <reference field="4294967294" count="1" selected="0">
            <x v="0"/>
          </reference>
        </references>
      </pivotArea>
    </format>
    <format dxfId="32694">
      <pivotArea field="12" dataOnly="0" labelOnly="1" grandCol="1" outline="0" axis="axisCol" fieldPosition="0">
        <references count="1">
          <reference field="4294967294" count="1" selected="0">
            <x v="1"/>
          </reference>
        </references>
      </pivotArea>
    </format>
    <format dxfId="32693">
      <pivotArea dataOnly="0" labelOnly="1" outline="0" fieldPosition="0">
        <references count="2">
          <reference field="4294967294" count="2">
            <x v="0"/>
            <x v="1"/>
          </reference>
          <reference field="12" count="1" selected="0">
            <x v="0"/>
          </reference>
        </references>
      </pivotArea>
    </format>
    <format dxfId="32692">
      <pivotArea dataOnly="0" labelOnly="1" outline="0" fieldPosition="0">
        <references count="2">
          <reference field="4294967294" count="2">
            <x v="0"/>
            <x v="1"/>
          </reference>
          <reference field="12" count="1" selected="0">
            <x v="1"/>
          </reference>
        </references>
      </pivotArea>
    </format>
    <format dxfId="32691">
      <pivotArea type="all" dataOnly="0" outline="0" fieldPosition="0"/>
    </format>
    <format dxfId="32690">
      <pivotArea outline="0" collapsedLevelsAreSubtotals="1" fieldPosition="0"/>
    </format>
    <format dxfId="32689">
      <pivotArea type="origin" dataOnly="0" labelOnly="1" outline="0" fieldPosition="0"/>
    </format>
    <format dxfId="32688">
      <pivotArea field="12" type="button" dataOnly="0" labelOnly="1" outline="0" axis="axisCol" fieldPosition="0"/>
    </format>
    <format dxfId="32687">
      <pivotArea field="-2" type="button" dataOnly="0" labelOnly="1" outline="0" axis="axisCol" fieldPosition="1"/>
    </format>
    <format dxfId="32686">
      <pivotArea type="topRight" dataOnly="0" labelOnly="1" outline="0" fieldPosition="0"/>
    </format>
    <format dxfId="32685">
      <pivotArea dataOnly="0" labelOnly="1" grandRow="1" outline="0" fieldPosition="0"/>
    </format>
    <format dxfId="32684">
      <pivotArea dataOnly="0" labelOnly="1" fieldPosition="0">
        <references count="1">
          <reference field="12" count="0"/>
        </references>
      </pivotArea>
    </format>
    <format dxfId="32683">
      <pivotArea field="12" dataOnly="0" labelOnly="1" grandCol="1" outline="0" axis="axisCol" fieldPosition="0">
        <references count="1">
          <reference field="4294967294" count="1" selected="0">
            <x v="0"/>
          </reference>
        </references>
      </pivotArea>
    </format>
    <format dxfId="32682">
      <pivotArea field="12" dataOnly="0" labelOnly="1" grandCol="1" outline="0" axis="axisCol" fieldPosition="0">
        <references count="1">
          <reference field="4294967294" count="1" selected="0">
            <x v="1"/>
          </reference>
        </references>
      </pivotArea>
    </format>
    <format dxfId="32681">
      <pivotArea field="12" dataOnly="0" labelOnly="1" grandCol="1" outline="0" axis="axisCol" fieldPosition="0">
        <references count="1">
          <reference field="4294967294" count="1" selected="0">
            <x v="0"/>
          </reference>
        </references>
      </pivotArea>
    </format>
    <format dxfId="32680">
      <pivotArea field="12" dataOnly="0" labelOnly="1" grandCol="1" outline="0" axis="axisCol" fieldPosition="0">
        <references count="1">
          <reference field="4294967294" count="1" selected="0">
            <x v="1"/>
          </reference>
        </references>
      </pivotArea>
    </format>
    <format dxfId="32679">
      <pivotArea dataOnly="0" labelOnly="1" outline="0" fieldPosition="0">
        <references count="2">
          <reference field="4294967294" count="2">
            <x v="0"/>
            <x v="1"/>
          </reference>
          <reference field="12" count="1" selected="0">
            <x v="0"/>
          </reference>
        </references>
      </pivotArea>
    </format>
    <format dxfId="32678">
      <pivotArea dataOnly="0" labelOnly="1" outline="0" fieldPosition="0">
        <references count="2">
          <reference field="4294967294" count="2">
            <x v="0"/>
            <x v="1"/>
          </reference>
          <reference field="12" count="1" selected="0">
            <x v="1"/>
          </reference>
        </references>
      </pivotArea>
    </format>
    <format dxfId="32677">
      <pivotArea grandRow="1" outline="0" collapsedLevelsAreSubtotals="1" fieldPosition="0"/>
    </format>
    <format dxfId="32676">
      <pivotArea dataOnly="0" labelOnly="1" grandRow="1" outline="0" fieldPosition="0"/>
    </format>
    <format dxfId="32675">
      <pivotArea type="origin" dataOnly="0" labelOnly="1" outline="0" offset="A1" fieldPosition="0"/>
    </format>
    <format dxfId="32674">
      <pivotArea field="12" type="button" dataOnly="0" labelOnly="1" outline="0" axis="axisCol" fieldPosition="0"/>
    </format>
    <format dxfId="32673">
      <pivotArea field="-2" type="button" dataOnly="0" labelOnly="1" outline="0" axis="axisCol" fieldPosition="1"/>
    </format>
    <format dxfId="32672">
      <pivotArea type="topRight" dataOnly="0" labelOnly="1" outline="0" fieldPosition="0"/>
    </format>
    <format dxfId="32671">
      <pivotArea grandRow="1" outline="0" collapsedLevelsAreSubtotals="1" fieldPosition="0"/>
    </format>
    <format dxfId="32670">
      <pivotArea dataOnly="0" labelOnly="1" grandRow="1" outline="0" fieldPosition="0"/>
    </format>
    <format dxfId="32669">
      <pivotArea grandRow="1" outline="0" collapsedLevelsAreSubtotals="1" fieldPosition="0"/>
    </format>
    <format dxfId="32668">
      <pivotArea dataOnly="0" labelOnly="1" grandRow="1" outline="0" fieldPosition="0"/>
    </format>
    <format dxfId="32667">
      <pivotArea type="origin" dataOnly="0" labelOnly="1" outline="0" offset="A1" fieldPosition="0"/>
    </format>
    <format dxfId="32666">
      <pivotArea field="12" type="button" dataOnly="0" labelOnly="1" outline="0" axis="axisCol" fieldPosition="0"/>
    </format>
    <format dxfId="32665">
      <pivotArea field="-2" type="button" dataOnly="0" labelOnly="1" outline="0" axis="axisCol" fieldPosition="1"/>
    </format>
    <format dxfId="32664">
      <pivotArea type="topRight" dataOnly="0" labelOnly="1" outline="0" fieldPosition="0"/>
    </format>
    <format dxfId="32663">
      <pivotArea grandRow="1" outline="0" collapsedLevelsAreSubtotals="1" fieldPosition="0"/>
    </format>
    <format dxfId="32662">
      <pivotArea dataOnly="0" labelOnly="1" grandRow="1" outline="0" fieldPosition="0"/>
    </format>
    <format dxfId="32661">
      <pivotArea grandRow="1" outline="0" collapsedLevelsAreSubtotals="1" fieldPosition="0"/>
    </format>
    <format dxfId="32660">
      <pivotArea dataOnly="0" labelOnly="1" grandRow="1" outline="0" fieldPosition="0"/>
    </format>
    <format dxfId="32659">
      <pivotArea outline="0" collapsedLevelsAreSubtotals="1" fieldPosition="0"/>
    </format>
    <format dxfId="32658">
      <pivotArea dataOnly="0" labelOnly="1" grandRow="1" outline="0" fieldPosition="0"/>
    </format>
    <format dxfId="32657">
      <pivotArea field="12" dataOnly="0" labelOnly="1" grandCol="1" outline="0" axis="axisCol" fieldPosition="0">
        <references count="1">
          <reference field="4294967294" count="1" selected="0">
            <x v="0"/>
          </reference>
        </references>
      </pivotArea>
    </format>
    <format dxfId="32656">
      <pivotArea field="12" dataOnly="0" labelOnly="1" grandCol="1" outline="0" axis="axisCol" fieldPosition="0">
        <references count="1">
          <reference field="4294967294" count="1" selected="0">
            <x v="1"/>
          </reference>
        </references>
      </pivotArea>
    </format>
    <format dxfId="32655">
      <pivotArea field="12" dataOnly="0" labelOnly="1" grandCol="1" outline="0" axis="axisCol" fieldPosition="0">
        <references count="1">
          <reference field="4294967294" count="1" selected="0">
            <x v="0"/>
          </reference>
        </references>
      </pivotArea>
    </format>
    <format dxfId="32654">
      <pivotArea field="12" dataOnly="0" labelOnly="1" grandCol="1" outline="0" axis="axisCol" fieldPosition="0">
        <references count="1">
          <reference field="4294967294" count="1" selected="0">
            <x v="1"/>
          </reference>
        </references>
      </pivotArea>
    </format>
    <format dxfId="32653">
      <pivotArea dataOnly="0" labelOnly="1" outline="0" fieldPosition="0">
        <references count="2">
          <reference field="4294967294" count="2">
            <x v="0"/>
            <x v="1"/>
          </reference>
          <reference field="12" count="1" selected="0">
            <x v="0"/>
          </reference>
        </references>
      </pivotArea>
    </format>
    <format dxfId="32652">
      <pivotArea dataOnly="0" labelOnly="1" outline="0" fieldPosition="0">
        <references count="2">
          <reference field="4294967294" count="2">
            <x v="0"/>
            <x v="1"/>
          </reference>
          <reference field="12" count="1" selected="0">
            <x v="1"/>
          </reference>
        </references>
      </pivotArea>
    </format>
    <format dxfId="32651">
      <pivotArea field="12" dataOnly="0" labelOnly="1" grandCol="1" outline="0" axis="axisCol" fieldPosition="0">
        <references count="1">
          <reference field="4294967294" count="1" selected="0">
            <x v="0"/>
          </reference>
        </references>
      </pivotArea>
    </format>
    <format dxfId="32650">
      <pivotArea field="12" dataOnly="0" labelOnly="1" grandCol="1" outline="0" axis="axisCol" fieldPosition="0">
        <references count="1">
          <reference field="4294967294" count="1" selected="0">
            <x v="1"/>
          </reference>
        </references>
      </pivotArea>
    </format>
    <format dxfId="32649">
      <pivotArea field="12" dataOnly="0" labelOnly="1" grandCol="1" outline="0" axis="axisCol" fieldPosition="0">
        <references count="1">
          <reference field="4294967294" count="1" selected="0">
            <x v="0"/>
          </reference>
        </references>
      </pivotArea>
    </format>
    <format dxfId="32648">
      <pivotArea field="12" dataOnly="0" labelOnly="1" grandCol="1" outline="0" axis="axisCol" fieldPosition="0">
        <references count="1">
          <reference field="4294967294" count="1" selected="0">
            <x v="1"/>
          </reference>
        </references>
      </pivotArea>
    </format>
    <format dxfId="32647">
      <pivotArea dataOnly="0" labelOnly="1" outline="0" fieldPosition="0">
        <references count="2">
          <reference field="4294967294" count="2">
            <x v="0"/>
            <x v="1"/>
          </reference>
          <reference field="12" count="1" selected="0">
            <x v="0"/>
          </reference>
        </references>
      </pivotArea>
    </format>
    <format dxfId="32646">
      <pivotArea dataOnly="0" labelOnly="1" outline="0" fieldPosition="0">
        <references count="2">
          <reference field="4294967294" count="2">
            <x v="0"/>
            <x v="1"/>
          </reference>
          <reference field="12" count="1" selected="0">
            <x v="1"/>
          </reference>
        </references>
      </pivotArea>
    </format>
    <format dxfId="32645">
      <pivotArea outline="0" collapsedLevelsAreSubtotals="1" fieldPosition="0"/>
    </format>
    <format dxfId="32644">
      <pivotArea type="origin" dataOnly="0" labelOnly="1" outline="0" offset="A2" fieldPosition="0"/>
    </format>
    <format dxfId="32643">
      <pivotArea dataOnly="0" labelOnly="1" grandRow="1" outline="0" fieldPosition="0"/>
    </format>
    <format dxfId="32642">
      <pivotArea dataOnly="0" labelOnly="1" fieldPosition="0">
        <references count="1">
          <reference field="12" count="0"/>
        </references>
      </pivotArea>
    </format>
    <format dxfId="32641">
      <pivotArea field="12" dataOnly="0" labelOnly="1" grandCol="1" outline="0" axis="axisCol" fieldPosition="0">
        <references count="1">
          <reference field="4294967294" count="1" selected="0">
            <x v="0"/>
          </reference>
        </references>
      </pivotArea>
    </format>
    <format dxfId="32640">
      <pivotArea field="12" dataOnly="0" labelOnly="1" grandCol="1" outline="0" axis="axisCol" fieldPosition="0">
        <references count="1">
          <reference field="4294967294" count="1" selected="0">
            <x v="1"/>
          </reference>
        </references>
      </pivotArea>
    </format>
    <format dxfId="32639">
      <pivotArea field="12" dataOnly="0" labelOnly="1" grandCol="1" outline="0" axis="axisCol" fieldPosition="0">
        <references count="1">
          <reference field="4294967294" count="1" selected="0">
            <x v="0"/>
          </reference>
        </references>
      </pivotArea>
    </format>
    <format dxfId="32638">
      <pivotArea field="12" dataOnly="0" labelOnly="1" grandCol="1" outline="0" axis="axisCol" fieldPosition="0">
        <references count="1">
          <reference field="4294967294" count="1" selected="0">
            <x v="1"/>
          </reference>
        </references>
      </pivotArea>
    </format>
    <format dxfId="32637">
      <pivotArea dataOnly="0" labelOnly="1" outline="0" fieldPosition="0">
        <references count="2">
          <reference field="4294967294" count="2">
            <x v="0"/>
            <x v="1"/>
          </reference>
          <reference field="12" count="1" selected="0">
            <x v="0"/>
          </reference>
        </references>
      </pivotArea>
    </format>
    <format dxfId="32636">
      <pivotArea dataOnly="0" labelOnly="1" outline="0" fieldPosition="0">
        <references count="2">
          <reference field="4294967294" count="2">
            <x v="0"/>
            <x v="1"/>
          </reference>
          <reference field="12" count="1" selected="0">
            <x v="1"/>
          </reference>
        </references>
      </pivotArea>
    </format>
    <format dxfId="32635">
      <pivotArea outline="0" collapsedLevelsAreSubtotals="1" fieldPosition="0"/>
    </format>
    <format dxfId="32634">
      <pivotArea type="origin" dataOnly="0" labelOnly="1" outline="0" offset="A2" fieldPosition="0"/>
    </format>
    <format dxfId="32633">
      <pivotArea dataOnly="0" labelOnly="1" grandRow="1" outline="0" fieldPosition="0"/>
    </format>
    <format dxfId="32632">
      <pivotArea dataOnly="0" labelOnly="1" fieldPosition="0">
        <references count="1">
          <reference field="12" count="0"/>
        </references>
      </pivotArea>
    </format>
    <format dxfId="32631">
      <pivotArea field="12" dataOnly="0" labelOnly="1" grandCol="1" outline="0" axis="axisCol" fieldPosition="0">
        <references count="1">
          <reference field="4294967294" count="1" selected="0">
            <x v="0"/>
          </reference>
        </references>
      </pivotArea>
    </format>
    <format dxfId="32630">
      <pivotArea field="12" dataOnly="0" labelOnly="1" grandCol="1" outline="0" axis="axisCol" fieldPosition="0">
        <references count="1">
          <reference field="4294967294" count="1" selected="0">
            <x v="1"/>
          </reference>
        </references>
      </pivotArea>
    </format>
    <format dxfId="32629">
      <pivotArea field="12" dataOnly="0" labelOnly="1" grandCol="1" outline="0" axis="axisCol" fieldPosition="0">
        <references count="1">
          <reference field="4294967294" count="1" selected="0">
            <x v="0"/>
          </reference>
        </references>
      </pivotArea>
    </format>
    <format dxfId="32628">
      <pivotArea field="12" dataOnly="0" labelOnly="1" grandCol="1" outline="0" axis="axisCol" fieldPosition="0">
        <references count="1">
          <reference field="4294967294" count="1" selected="0">
            <x v="1"/>
          </reference>
        </references>
      </pivotArea>
    </format>
    <format dxfId="32627">
      <pivotArea dataOnly="0" labelOnly="1" outline="0" fieldPosition="0">
        <references count="2">
          <reference field="4294967294" count="2">
            <x v="0"/>
            <x v="1"/>
          </reference>
          <reference field="12" count="1" selected="0">
            <x v="0"/>
          </reference>
        </references>
      </pivotArea>
    </format>
    <format dxfId="32626">
      <pivotArea dataOnly="0" labelOnly="1" outline="0" fieldPosition="0">
        <references count="2">
          <reference field="4294967294" count="2">
            <x v="0"/>
            <x v="1"/>
          </reference>
          <reference field="12" count="1" selected="0">
            <x v="1"/>
          </reference>
        </references>
      </pivotArea>
    </format>
    <format dxfId="32625">
      <pivotArea grandRow="1" outline="0" collapsedLevelsAreSubtotals="1" fieldPosition="0"/>
    </format>
    <format dxfId="32624">
      <pivotArea dataOnly="0" labelOnly="1" grandRow="1" outline="0" fieldPosition="0"/>
    </format>
    <format dxfId="32623">
      <pivotArea field="12" dataOnly="0" labelOnly="1" grandCol="1" outline="0" axis="axisCol" fieldPosition="0">
        <references count="1">
          <reference field="4294967294" count="1" selected="0">
            <x v="0"/>
          </reference>
        </references>
      </pivotArea>
    </format>
    <format dxfId="32622">
      <pivotArea field="12" dataOnly="0" labelOnly="1" grandCol="1" outline="0" axis="axisCol" fieldPosition="0">
        <references count="1">
          <reference field="4294967294" count="1" selected="0">
            <x v="1"/>
          </reference>
        </references>
      </pivotArea>
    </format>
    <format dxfId="32621">
      <pivotArea field="12" dataOnly="0" labelOnly="1" grandCol="1" outline="0" axis="axisCol" fieldPosition="0">
        <references count="1">
          <reference field="4294967294" count="1" selected="0">
            <x v="0"/>
          </reference>
        </references>
      </pivotArea>
    </format>
    <format dxfId="32620">
      <pivotArea field="12" dataOnly="0" labelOnly="1" grandCol="1" outline="0" axis="axisCol" fieldPosition="0">
        <references count="1">
          <reference field="4294967294" count="1" selected="0">
            <x v="1"/>
          </reference>
        </references>
      </pivotArea>
    </format>
    <format dxfId="32619">
      <pivotArea dataOnly="0" labelOnly="1" outline="0" fieldPosition="0">
        <references count="2">
          <reference field="4294967294" count="2">
            <x v="0"/>
            <x v="1"/>
          </reference>
          <reference field="12" count="1" selected="0">
            <x v="0"/>
          </reference>
        </references>
      </pivotArea>
    </format>
    <format dxfId="32618">
      <pivotArea dataOnly="0" labelOnly="1" outline="0" fieldPosition="0">
        <references count="2">
          <reference field="4294967294" count="2">
            <x v="0"/>
            <x v="1"/>
          </reference>
          <reference field="12" count="1" selected="0">
            <x v="1"/>
          </reference>
        </references>
      </pivotArea>
    </format>
    <format dxfId="32617">
      <pivotArea field="12" dataOnly="0" labelOnly="1" grandCol="1" outline="0" axis="axisCol" fieldPosition="0">
        <references count="1">
          <reference field="4294967294" count="1" selected="0">
            <x v="0"/>
          </reference>
        </references>
      </pivotArea>
    </format>
    <format dxfId="32616">
      <pivotArea field="12" dataOnly="0" labelOnly="1" grandCol="1" outline="0" axis="axisCol" fieldPosition="0">
        <references count="1">
          <reference field="4294967294" count="1" selected="0">
            <x v="1"/>
          </reference>
        </references>
      </pivotArea>
    </format>
    <format dxfId="32615">
      <pivotArea field="12" dataOnly="0" labelOnly="1" grandCol="1" outline="0" axis="axisCol" fieldPosition="0">
        <references count="1">
          <reference field="4294967294" count="1" selected="0">
            <x v="0"/>
          </reference>
        </references>
      </pivotArea>
    </format>
    <format dxfId="32614">
      <pivotArea field="12" dataOnly="0" labelOnly="1" grandCol="1" outline="0" axis="axisCol" fieldPosition="0">
        <references count="1">
          <reference field="4294967294" count="1" selected="0">
            <x v="1"/>
          </reference>
        </references>
      </pivotArea>
    </format>
    <format dxfId="32613">
      <pivotArea dataOnly="0" labelOnly="1" outline="0" fieldPosition="0">
        <references count="2">
          <reference field="4294967294" count="2">
            <x v="0"/>
            <x v="1"/>
          </reference>
          <reference field="12" count="1" selected="0">
            <x v="0"/>
          </reference>
        </references>
      </pivotArea>
    </format>
    <format dxfId="32612">
      <pivotArea dataOnly="0" labelOnly="1" outline="0" fieldPosition="0">
        <references count="2">
          <reference field="4294967294" count="2">
            <x v="0"/>
            <x v="1"/>
          </reference>
          <reference field="12" count="1" selected="0">
            <x v="1"/>
          </reference>
        </references>
      </pivotArea>
    </format>
    <format dxfId="32611">
      <pivotArea field="12" dataOnly="0" labelOnly="1" grandCol="1" outline="0" offset="IV256" axis="axisCol" fieldPosition="0">
        <references count="1">
          <reference field="4294967294" count="1" selected="0">
            <x v="0"/>
          </reference>
        </references>
      </pivotArea>
    </format>
    <format dxfId="32610">
      <pivotArea field="12" dataOnly="0" labelOnly="1" grandCol="1" outline="0" offset="IV256" axis="axisCol" fieldPosition="0">
        <references count="1">
          <reference field="4294967294" count="1" selected="0">
            <x v="1"/>
          </reference>
        </references>
      </pivotArea>
    </format>
    <format dxfId="32609">
      <pivotArea field="12" dataOnly="0" labelOnly="1" grandCol="1" outline="0" offset="IV256" axis="axisCol" fieldPosition="0">
        <references count="1">
          <reference field="4294967294" count="1" selected="0">
            <x v="0"/>
          </reference>
        </references>
      </pivotArea>
    </format>
    <format dxfId="32608">
      <pivotArea field="12" dataOnly="0" labelOnly="1" grandCol="1" outline="0" offset="IV256" axis="axisCol" fieldPosition="0">
        <references count="1">
          <reference field="4294967294" count="1" selected="0">
            <x v="1"/>
          </reference>
        </references>
      </pivotArea>
    </format>
    <format dxfId="32607">
      <pivotArea dataOnly="0" labelOnly="1" outline="0" fieldPosition="0">
        <references count="2">
          <reference field="4294967294" count="2">
            <x v="0"/>
            <x v="1"/>
          </reference>
          <reference field="12" count="1" selected="0">
            <x v="0"/>
          </reference>
        </references>
      </pivotArea>
    </format>
    <format dxfId="32606">
      <pivotArea dataOnly="0" labelOnly="1" outline="0" fieldPosition="0">
        <references count="2">
          <reference field="4294967294" count="2">
            <x v="0"/>
            <x v="1"/>
          </reference>
          <reference field="12" count="1" selected="0">
            <x v="1"/>
          </reference>
        </references>
      </pivotArea>
    </format>
    <format dxfId="32605">
      <pivotArea grandRow="1" outline="0" collapsedLevelsAreSubtotals="1" fieldPosition="0"/>
    </format>
    <format dxfId="32604">
      <pivotArea dataOnly="0" labelOnly="1" grandRow="1" outline="0" fieldPosition="0"/>
    </format>
    <format dxfId="32603">
      <pivotArea grandRow="1" outline="0" collapsedLevelsAreSubtotals="1" fieldPosition="0"/>
    </format>
    <format dxfId="32602">
      <pivotArea dataOnly="0" labelOnly="1" grandRow="1" outline="0" fieldPosition="0"/>
    </format>
    <format dxfId="32601">
      <pivotArea field="12" dataOnly="0" labelOnly="1" grandCol="1" outline="0" offset="IV256" axis="axisCol" fieldPosition="0">
        <references count="1">
          <reference field="4294967294" count="1" selected="0">
            <x v="0"/>
          </reference>
        </references>
      </pivotArea>
    </format>
    <format dxfId="32600">
      <pivotArea field="12" dataOnly="0" labelOnly="1" grandCol="1" outline="0" offset="IV256" axis="axisCol" fieldPosition="0">
        <references count="1">
          <reference field="4294967294" count="1" selected="0">
            <x v="1"/>
          </reference>
        </references>
      </pivotArea>
    </format>
    <format dxfId="32599">
      <pivotArea field="12" dataOnly="0" labelOnly="1" grandCol="1" outline="0" offset="IV256" axis="axisCol" fieldPosition="0">
        <references count="1">
          <reference field="4294967294" count="1" selected="0">
            <x v="0"/>
          </reference>
        </references>
      </pivotArea>
    </format>
    <format dxfId="32598">
      <pivotArea field="12" dataOnly="0" labelOnly="1" grandCol="1" outline="0" offset="IV256" axis="axisCol" fieldPosition="0">
        <references count="1">
          <reference field="4294967294" count="1" selected="0">
            <x v="1"/>
          </reference>
        </references>
      </pivotArea>
    </format>
    <format dxfId="32597">
      <pivotArea dataOnly="0" labelOnly="1" outline="0" fieldPosition="0">
        <references count="2">
          <reference field="4294967294" count="2">
            <x v="0"/>
            <x v="1"/>
          </reference>
          <reference field="12" count="1" selected="0">
            <x v="0"/>
          </reference>
        </references>
      </pivotArea>
    </format>
    <format dxfId="32596">
      <pivotArea dataOnly="0" labelOnly="1" outline="0" fieldPosition="0">
        <references count="2">
          <reference field="4294967294" count="2">
            <x v="0"/>
            <x v="1"/>
          </reference>
          <reference field="12" count="1" selected="0">
            <x v="1"/>
          </reference>
        </references>
      </pivotArea>
    </format>
    <format dxfId="32595">
      <pivotArea field="12" dataOnly="0" labelOnly="1" grandCol="1" outline="0" offset="IV256" axis="axisCol" fieldPosition="0">
        <references count="1">
          <reference field="4294967294" count="1" selected="0">
            <x v="0"/>
          </reference>
        </references>
      </pivotArea>
    </format>
    <format dxfId="32594">
      <pivotArea field="12" dataOnly="0" labelOnly="1" grandCol="1" outline="0" offset="IV256" axis="axisCol" fieldPosition="0">
        <references count="1">
          <reference field="4294967294" count="1" selected="0">
            <x v="1"/>
          </reference>
        </references>
      </pivotArea>
    </format>
    <format dxfId="32593">
      <pivotArea field="12" dataOnly="0" labelOnly="1" grandCol="1" outline="0" offset="IV256" axis="axisCol" fieldPosition="0">
        <references count="1">
          <reference field="4294967294" count="1" selected="0">
            <x v="0"/>
          </reference>
        </references>
      </pivotArea>
    </format>
    <format dxfId="32592">
      <pivotArea field="12" dataOnly="0" labelOnly="1" grandCol="1" outline="0" offset="IV256" axis="axisCol" fieldPosition="0">
        <references count="1">
          <reference field="4294967294" count="1" selected="0">
            <x v="1"/>
          </reference>
        </references>
      </pivotArea>
    </format>
    <format dxfId="32591">
      <pivotArea dataOnly="0" labelOnly="1" outline="0" fieldPosition="0">
        <references count="2">
          <reference field="4294967294" count="2">
            <x v="0"/>
            <x v="1"/>
          </reference>
          <reference field="12" count="1" selected="0">
            <x v="0"/>
          </reference>
        </references>
      </pivotArea>
    </format>
    <format dxfId="32590">
      <pivotArea dataOnly="0" labelOnly="1" outline="0" fieldPosition="0">
        <references count="2">
          <reference field="4294967294" count="2">
            <x v="0"/>
            <x v="1"/>
          </reference>
          <reference field="12" count="1" selected="0">
            <x v="1"/>
          </reference>
        </references>
      </pivotArea>
    </format>
    <format dxfId="32589">
      <pivotArea outline="0" collapsedLevelsAreSubtotals="1" fieldPosition="0"/>
    </format>
    <format dxfId="32588">
      <pivotArea type="origin" dataOnly="0" labelOnly="1" outline="0" offset="A2" fieldPosition="0"/>
    </format>
    <format dxfId="32587">
      <pivotArea dataOnly="0" labelOnly="1" grandRow="1" outline="0" fieldPosition="0"/>
    </format>
    <format dxfId="32586">
      <pivotArea dataOnly="0" labelOnly="1" fieldPosition="0">
        <references count="1">
          <reference field="12" count="0"/>
        </references>
      </pivotArea>
    </format>
    <format dxfId="32585">
      <pivotArea field="12" dataOnly="0" labelOnly="1" grandCol="1" outline="0" axis="axisCol" fieldPosition="0">
        <references count="1">
          <reference field="4294967294" count="1" selected="0">
            <x v="0"/>
          </reference>
        </references>
      </pivotArea>
    </format>
    <format dxfId="32584">
      <pivotArea field="12" dataOnly="0" labelOnly="1" grandCol="1" outline="0" axis="axisCol" fieldPosition="0">
        <references count="1">
          <reference field="4294967294" count="1" selected="0">
            <x v="1"/>
          </reference>
        </references>
      </pivotArea>
    </format>
    <format dxfId="32583">
      <pivotArea field="12" dataOnly="0" labelOnly="1" grandCol="1" outline="0" axis="axisCol" fieldPosition="0">
        <references count="1">
          <reference field="4294967294" count="1" selected="0">
            <x v="0"/>
          </reference>
        </references>
      </pivotArea>
    </format>
    <format dxfId="32582">
      <pivotArea field="12" dataOnly="0" labelOnly="1" grandCol="1" outline="0" axis="axisCol" fieldPosition="0">
        <references count="1">
          <reference field="4294967294" count="1" selected="0">
            <x v="1"/>
          </reference>
        </references>
      </pivotArea>
    </format>
    <format dxfId="32581">
      <pivotArea dataOnly="0" labelOnly="1" outline="0" fieldPosition="0">
        <references count="2">
          <reference field="4294967294" count="2">
            <x v="0"/>
            <x v="1"/>
          </reference>
          <reference field="12" count="1" selected="0">
            <x v="0"/>
          </reference>
        </references>
      </pivotArea>
    </format>
    <format dxfId="32580">
      <pivotArea dataOnly="0" labelOnly="1" outline="0" fieldPosition="0">
        <references count="2">
          <reference field="4294967294" count="2">
            <x v="0"/>
            <x v="1"/>
          </reference>
          <reference field="12" count="1" selected="0">
            <x v="1"/>
          </reference>
        </references>
      </pivotArea>
    </format>
    <format dxfId="32579">
      <pivotArea outline="0" collapsedLevelsAreSubtotals="1" fieldPosition="0"/>
    </format>
    <format dxfId="32578">
      <pivotArea type="origin" dataOnly="0" labelOnly="1" outline="0" offset="A2" fieldPosition="0"/>
    </format>
    <format dxfId="32577">
      <pivotArea dataOnly="0" labelOnly="1" grandRow="1" outline="0" fieldPosition="0"/>
    </format>
    <format dxfId="32576">
      <pivotArea dataOnly="0" labelOnly="1" fieldPosition="0">
        <references count="1">
          <reference field="12" count="0"/>
        </references>
      </pivotArea>
    </format>
    <format dxfId="32575">
      <pivotArea field="12" dataOnly="0" labelOnly="1" grandCol="1" outline="0" axis="axisCol" fieldPosition="0">
        <references count="1">
          <reference field="4294967294" count="1" selected="0">
            <x v="0"/>
          </reference>
        </references>
      </pivotArea>
    </format>
    <format dxfId="32574">
      <pivotArea field="12" dataOnly="0" labelOnly="1" grandCol="1" outline="0" axis="axisCol" fieldPosition="0">
        <references count="1">
          <reference field="4294967294" count="1" selected="0">
            <x v="1"/>
          </reference>
        </references>
      </pivotArea>
    </format>
    <format dxfId="32573">
      <pivotArea field="12" dataOnly="0" labelOnly="1" grandCol="1" outline="0" axis="axisCol" fieldPosition="0">
        <references count="1">
          <reference field="4294967294" count="1" selected="0">
            <x v="0"/>
          </reference>
        </references>
      </pivotArea>
    </format>
    <format dxfId="32572">
      <pivotArea field="12" dataOnly="0" labelOnly="1" grandCol="1" outline="0" axis="axisCol" fieldPosition="0">
        <references count="1">
          <reference field="4294967294" count="1" selected="0">
            <x v="1"/>
          </reference>
        </references>
      </pivotArea>
    </format>
    <format dxfId="32571">
      <pivotArea dataOnly="0" labelOnly="1" outline="0" fieldPosition="0">
        <references count="2">
          <reference field="4294967294" count="2">
            <x v="0"/>
            <x v="1"/>
          </reference>
          <reference field="12" count="1" selected="0">
            <x v="0"/>
          </reference>
        </references>
      </pivotArea>
    </format>
    <format dxfId="32570">
      <pivotArea dataOnly="0" labelOnly="1" outline="0" fieldPosition="0">
        <references count="2">
          <reference field="4294967294" count="2">
            <x v="0"/>
            <x v="1"/>
          </reference>
          <reference field="12" count="1" selected="0">
            <x v="1"/>
          </reference>
        </references>
      </pivotArea>
    </format>
    <format dxfId="32569">
      <pivotArea grandRow="1" outline="0" collapsedLevelsAreSubtotals="1" fieldPosition="0"/>
    </format>
    <format dxfId="32568">
      <pivotArea dataOnly="0" labelOnly="1" grandRow="1" outline="0" fieldPosition="0"/>
    </format>
    <format dxfId="32567">
      <pivotArea grandRow="1" outline="0" collapsedLevelsAreSubtotals="1" fieldPosition="0"/>
    </format>
    <format dxfId="32566">
      <pivotArea dataOnly="0" labelOnly="1" grandRow="1" outline="0" fieldPosition="0"/>
    </format>
    <format dxfId="32565">
      <pivotArea outline="0" collapsedLevelsAreSubtotals="1" fieldPosition="0"/>
    </format>
    <format dxfId="32564">
      <pivotArea type="origin" dataOnly="0" labelOnly="1" outline="0" offset="A2" fieldPosition="0"/>
    </format>
    <format dxfId="32563">
      <pivotArea dataOnly="0" labelOnly="1" grandRow="1" outline="0" fieldPosition="0"/>
    </format>
    <format dxfId="32562">
      <pivotArea dataOnly="0" labelOnly="1" fieldPosition="0">
        <references count="1">
          <reference field="12" count="0"/>
        </references>
      </pivotArea>
    </format>
    <format dxfId="32561">
      <pivotArea field="12" dataOnly="0" labelOnly="1" grandCol="1" outline="0" axis="axisCol" fieldPosition="0">
        <references count="1">
          <reference field="4294967294" count="1" selected="0">
            <x v="0"/>
          </reference>
        </references>
      </pivotArea>
    </format>
    <format dxfId="32560">
      <pivotArea field="12" dataOnly="0" labelOnly="1" grandCol="1" outline="0" axis="axisCol" fieldPosition="0">
        <references count="1">
          <reference field="4294967294" count="1" selected="0">
            <x v="1"/>
          </reference>
        </references>
      </pivotArea>
    </format>
    <format dxfId="32559">
      <pivotArea field="12" dataOnly="0" labelOnly="1" grandCol="1" outline="0" axis="axisCol" fieldPosition="0">
        <references count="1">
          <reference field="4294967294" count="1" selected="0">
            <x v="0"/>
          </reference>
        </references>
      </pivotArea>
    </format>
    <format dxfId="32558">
      <pivotArea field="12" dataOnly="0" labelOnly="1" grandCol="1" outline="0" axis="axisCol" fieldPosition="0">
        <references count="1">
          <reference field="4294967294" count="1" selected="0">
            <x v="1"/>
          </reference>
        </references>
      </pivotArea>
    </format>
    <format dxfId="32557">
      <pivotArea dataOnly="0" labelOnly="1" outline="0" fieldPosition="0">
        <references count="2">
          <reference field="4294967294" count="2">
            <x v="0"/>
            <x v="1"/>
          </reference>
          <reference field="12" count="1" selected="0">
            <x v="0"/>
          </reference>
        </references>
      </pivotArea>
    </format>
    <format dxfId="32556">
      <pivotArea dataOnly="0" labelOnly="1" outline="0" fieldPosition="0">
        <references count="2">
          <reference field="4294967294" count="2">
            <x v="0"/>
            <x v="1"/>
          </reference>
          <reference field="12" count="1" selected="0">
            <x v="1"/>
          </reference>
        </references>
      </pivotArea>
    </format>
    <format dxfId="32555">
      <pivotArea outline="0" collapsedLevelsAreSubtotals="1" fieldPosition="0"/>
    </format>
    <format dxfId="32554">
      <pivotArea outline="0" collapsedLevelsAreSubtotals="1" fieldPosition="0"/>
    </format>
    <format dxfId="32553">
      <pivotArea outline="0" collapsedLevelsAreSubtotals="1" fieldPosition="0"/>
    </format>
    <format dxfId="32552">
      <pivotArea type="origin" dataOnly="0" labelOnly="1" outline="0" offset="A2" fieldPosition="0"/>
    </format>
    <format dxfId="32551">
      <pivotArea field="13" type="button" dataOnly="0" labelOnly="1" outline="0" axis="axisRow" fieldPosition="0"/>
    </format>
    <format dxfId="32550">
      <pivotArea dataOnly="0" labelOnly="1" fieldPosition="0">
        <references count="1">
          <reference field="13" count="15">
            <x v="0"/>
            <x v="1"/>
            <x v="2"/>
            <x v="3"/>
            <x v="5"/>
            <x v="7"/>
            <x v="8"/>
            <x v="10"/>
            <x v="11"/>
            <x v="12"/>
            <x v="14"/>
            <x v="15"/>
            <x v="16"/>
            <x v="17"/>
            <x v="18"/>
          </reference>
        </references>
      </pivotArea>
    </format>
    <format dxfId="32549">
      <pivotArea dataOnly="0" labelOnly="1" grandRow="1" outline="0" fieldPosition="0"/>
    </format>
    <format dxfId="32548">
      <pivotArea dataOnly="0" labelOnly="1" fieldPosition="0">
        <references count="1">
          <reference field="12" count="0"/>
        </references>
      </pivotArea>
    </format>
    <format dxfId="32547">
      <pivotArea field="12" dataOnly="0" labelOnly="1" grandCol="1" outline="0" axis="axisCol" fieldPosition="0">
        <references count="1">
          <reference field="4294967294" count="1" selected="0">
            <x v="0"/>
          </reference>
        </references>
      </pivotArea>
    </format>
    <format dxfId="32546">
      <pivotArea field="12" dataOnly="0" labelOnly="1" grandCol="1" outline="0" axis="axisCol" fieldPosition="0">
        <references count="1">
          <reference field="4294967294" count="1" selected="0">
            <x v="1"/>
          </reference>
        </references>
      </pivotArea>
    </format>
    <format dxfId="32545">
      <pivotArea field="12" dataOnly="0" labelOnly="1" grandCol="1" outline="0" axis="axisCol" fieldPosition="0">
        <references count="1">
          <reference field="4294967294" count="1" selected="0">
            <x v="0"/>
          </reference>
        </references>
      </pivotArea>
    </format>
    <format dxfId="32544">
      <pivotArea field="12" dataOnly="0" labelOnly="1" grandCol="1" outline="0" axis="axisCol" fieldPosition="0">
        <references count="1">
          <reference field="4294967294" count="1" selected="0">
            <x v="1"/>
          </reference>
        </references>
      </pivotArea>
    </format>
    <format dxfId="32543">
      <pivotArea dataOnly="0" labelOnly="1" outline="0" fieldPosition="0">
        <references count="2">
          <reference field="4294967294" count="2">
            <x v="0"/>
            <x v="1"/>
          </reference>
          <reference field="12" count="1" selected="0">
            <x v="0"/>
          </reference>
        </references>
      </pivotArea>
    </format>
    <format dxfId="32542">
      <pivotArea dataOnly="0" labelOnly="1" outline="0" fieldPosition="0">
        <references count="2">
          <reference field="4294967294" count="2">
            <x v="0"/>
            <x v="1"/>
          </reference>
          <reference field="12" count="1" selected="0">
            <x v="1"/>
          </reference>
        </references>
      </pivotArea>
    </format>
    <format dxfId="32541">
      <pivotArea outline="0" collapsedLevelsAreSubtotals="1" fieldPosition="0"/>
    </format>
    <format dxfId="32540">
      <pivotArea type="origin" dataOnly="0" labelOnly="1" outline="0" offset="A2" fieldPosition="0"/>
    </format>
    <format dxfId="32539">
      <pivotArea field="13" type="button" dataOnly="0" labelOnly="1" outline="0" axis="axisRow" fieldPosition="0"/>
    </format>
    <format dxfId="32538">
      <pivotArea dataOnly="0" labelOnly="1" fieldPosition="0">
        <references count="1">
          <reference field="13" count="15">
            <x v="0"/>
            <x v="1"/>
            <x v="2"/>
            <x v="3"/>
            <x v="5"/>
            <x v="7"/>
            <x v="8"/>
            <x v="10"/>
            <x v="11"/>
            <x v="12"/>
            <x v="14"/>
            <x v="15"/>
            <x v="16"/>
            <x v="17"/>
            <x v="18"/>
          </reference>
        </references>
      </pivotArea>
    </format>
    <format dxfId="32537">
      <pivotArea dataOnly="0" labelOnly="1" grandRow="1" outline="0" fieldPosition="0"/>
    </format>
    <format dxfId="32536">
      <pivotArea dataOnly="0" labelOnly="1" fieldPosition="0">
        <references count="1">
          <reference field="12" count="0"/>
        </references>
      </pivotArea>
    </format>
    <format dxfId="32535">
      <pivotArea field="12" dataOnly="0" labelOnly="1" grandCol="1" outline="0" axis="axisCol" fieldPosition="0">
        <references count="1">
          <reference field="4294967294" count="1" selected="0">
            <x v="0"/>
          </reference>
        </references>
      </pivotArea>
    </format>
    <format dxfId="32534">
      <pivotArea field="12" dataOnly="0" labelOnly="1" grandCol="1" outline="0" axis="axisCol" fieldPosition="0">
        <references count="1">
          <reference field="4294967294" count="1" selected="0">
            <x v="1"/>
          </reference>
        </references>
      </pivotArea>
    </format>
    <format dxfId="32533">
      <pivotArea field="12" dataOnly="0" labelOnly="1" grandCol="1" outline="0" axis="axisCol" fieldPosition="0">
        <references count="1">
          <reference field="4294967294" count="1" selected="0">
            <x v="0"/>
          </reference>
        </references>
      </pivotArea>
    </format>
    <format dxfId="32532">
      <pivotArea field="12" dataOnly="0" labelOnly="1" grandCol="1" outline="0" axis="axisCol" fieldPosition="0">
        <references count="1">
          <reference field="4294967294" count="1" selected="0">
            <x v="1"/>
          </reference>
        </references>
      </pivotArea>
    </format>
    <format dxfId="32531">
      <pivotArea dataOnly="0" labelOnly="1" outline="0" fieldPosition="0">
        <references count="2">
          <reference field="4294967294" count="2">
            <x v="0"/>
            <x v="1"/>
          </reference>
          <reference field="12" count="1" selected="0">
            <x v="0"/>
          </reference>
        </references>
      </pivotArea>
    </format>
    <format dxfId="32530">
      <pivotArea dataOnly="0" labelOnly="1" outline="0" fieldPosition="0">
        <references count="2">
          <reference field="4294967294" count="2">
            <x v="0"/>
            <x v="1"/>
          </reference>
          <reference field="12" count="1" selected="0">
            <x v="1"/>
          </reference>
        </references>
      </pivotArea>
    </format>
    <format dxfId="32529">
      <pivotArea outline="0" collapsedLevelsAreSubtotals="1" fieldPosition="0"/>
    </format>
    <format dxfId="32528">
      <pivotArea field="12" type="button" dataOnly="0" labelOnly="1" outline="0" axis="axisCol" fieldPosition="0"/>
    </format>
    <format dxfId="32527">
      <pivotArea field="-2" type="button" dataOnly="0" labelOnly="1" outline="0" axis="axisCol" fieldPosition="1"/>
    </format>
    <format dxfId="32526">
      <pivotArea type="topRight" dataOnly="0" labelOnly="1" outline="0" fieldPosition="0"/>
    </format>
    <format dxfId="32525">
      <pivotArea dataOnly="0" labelOnly="1" fieldPosition="0">
        <references count="1">
          <reference field="12" count="0"/>
        </references>
      </pivotArea>
    </format>
    <format dxfId="32524">
      <pivotArea field="12" dataOnly="0" labelOnly="1" grandCol="1" outline="0" axis="axisCol" fieldPosition="0">
        <references count="1">
          <reference field="4294967294" count="1" selected="0">
            <x v="0"/>
          </reference>
        </references>
      </pivotArea>
    </format>
    <format dxfId="32523">
      <pivotArea field="12" dataOnly="0" labelOnly="1" grandCol="1" outline="0" axis="axisCol" fieldPosition="0">
        <references count="1">
          <reference field="4294967294" count="1" selected="0">
            <x v="1"/>
          </reference>
        </references>
      </pivotArea>
    </format>
    <format dxfId="32522">
      <pivotArea field="12" dataOnly="0" labelOnly="1" grandCol="1" outline="0" axis="axisCol" fieldPosition="0">
        <references count="1">
          <reference field="4294967294" count="1" selected="0">
            <x v="0"/>
          </reference>
        </references>
      </pivotArea>
    </format>
    <format dxfId="32521">
      <pivotArea field="12" dataOnly="0" labelOnly="1" grandCol="1" outline="0" axis="axisCol" fieldPosition="0">
        <references count="1">
          <reference field="4294967294" count="1" selected="0">
            <x v="1"/>
          </reference>
        </references>
      </pivotArea>
    </format>
    <format dxfId="32520">
      <pivotArea dataOnly="0" labelOnly="1" outline="0" fieldPosition="0">
        <references count="2">
          <reference field="4294967294" count="2">
            <x v="0"/>
            <x v="1"/>
          </reference>
          <reference field="12" count="1" selected="0">
            <x v="0"/>
          </reference>
        </references>
      </pivotArea>
    </format>
    <format dxfId="32519">
      <pivotArea dataOnly="0" labelOnly="1" outline="0" fieldPosition="0">
        <references count="2">
          <reference field="4294967294" count="2">
            <x v="0"/>
            <x v="1"/>
          </reference>
          <reference field="12" count="1" selected="0">
            <x v="1"/>
          </reference>
        </references>
      </pivotArea>
    </format>
    <format dxfId="32518">
      <pivotArea type="all" dataOnly="0" outline="0" fieldPosition="0"/>
    </format>
    <format dxfId="32517">
      <pivotArea outline="0" collapsedLevelsAreSubtotals="1" fieldPosition="0"/>
    </format>
    <format dxfId="32516">
      <pivotArea type="origin" dataOnly="0" labelOnly="1" outline="0" fieldPosition="0"/>
    </format>
    <format dxfId="32515">
      <pivotArea field="12" type="button" dataOnly="0" labelOnly="1" outline="0" axis="axisCol" fieldPosition="0"/>
    </format>
    <format dxfId="32514">
      <pivotArea field="-2" type="button" dataOnly="0" labelOnly="1" outline="0" axis="axisCol" fieldPosition="1"/>
    </format>
    <format dxfId="32513">
      <pivotArea type="topRight" dataOnly="0" labelOnly="1" outline="0" fieldPosition="0"/>
    </format>
    <format dxfId="32512">
      <pivotArea field="13" type="button" dataOnly="0" labelOnly="1" outline="0" axis="axisRow" fieldPosition="0"/>
    </format>
    <format dxfId="32511">
      <pivotArea dataOnly="0" labelOnly="1" fieldPosition="0">
        <references count="1">
          <reference field="13" count="15">
            <x v="0"/>
            <x v="1"/>
            <x v="2"/>
            <x v="3"/>
            <x v="6"/>
            <x v="7"/>
            <x v="8"/>
            <x v="9"/>
            <x v="10"/>
            <x v="11"/>
            <x v="13"/>
            <x v="14"/>
            <x v="16"/>
            <x v="17"/>
            <x v="18"/>
          </reference>
        </references>
      </pivotArea>
    </format>
    <format dxfId="32510">
      <pivotArea dataOnly="0" labelOnly="1" grandRow="1" outline="0" fieldPosition="0"/>
    </format>
    <format dxfId="32509">
      <pivotArea dataOnly="0" labelOnly="1" fieldPosition="0">
        <references count="1">
          <reference field="12" count="0"/>
        </references>
      </pivotArea>
    </format>
    <format dxfId="32508">
      <pivotArea field="12" dataOnly="0" labelOnly="1" grandCol="1" outline="0" axis="axisCol" fieldPosition="0">
        <references count="1">
          <reference field="4294967294" count="1" selected="0">
            <x v="0"/>
          </reference>
        </references>
      </pivotArea>
    </format>
    <format dxfId="32507">
      <pivotArea field="12" dataOnly="0" labelOnly="1" grandCol="1" outline="0" axis="axisCol" fieldPosition="0">
        <references count="1">
          <reference field="4294967294" count="1" selected="0">
            <x v="1"/>
          </reference>
        </references>
      </pivotArea>
    </format>
    <format dxfId="32506">
      <pivotArea field="12" dataOnly="0" labelOnly="1" grandCol="1" outline="0" axis="axisCol" fieldPosition="0">
        <references count="1">
          <reference field="4294967294" count="1" selected="0">
            <x v="0"/>
          </reference>
        </references>
      </pivotArea>
    </format>
    <format dxfId="32505">
      <pivotArea field="12" dataOnly="0" labelOnly="1" grandCol="1" outline="0" axis="axisCol" fieldPosition="0">
        <references count="1">
          <reference field="4294967294" count="1" selected="0">
            <x v="1"/>
          </reference>
        </references>
      </pivotArea>
    </format>
    <format dxfId="32504">
      <pivotArea dataOnly="0" labelOnly="1" outline="0" fieldPosition="0">
        <references count="2">
          <reference field="4294967294" count="2">
            <x v="0"/>
            <x v="1"/>
          </reference>
          <reference field="12" count="1" selected="0">
            <x v="0"/>
          </reference>
        </references>
      </pivotArea>
    </format>
    <format dxfId="32503">
      <pivotArea dataOnly="0" labelOnly="1" outline="0" fieldPosition="0">
        <references count="2">
          <reference field="4294967294" count="2">
            <x v="0"/>
            <x v="1"/>
          </reference>
          <reference field="12" count="1" selected="0">
            <x v="1"/>
          </reference>
        </references>
      </pivotArea>
    </format>
    <format dxfId="32502">
      <pivotArea outline="0" collapsedLevelsAreSubtotals="1" fieldPosition="0"/>
    </format>
    <format dxfId="32501">
      <pivotArea type="origin" dataOnly="0" labelOnly="1" outline="0" offset="A2" fieldPosition="0"/>
    </format>
    <format dxfId="32500">
      <pivotArea field="13" type="button" dataOnly="0" labelOnly="1" outline="0" axis="axisRow" fieldPosition="0"/>
    </format>
    <format dxfId="32499">
      <pivotArea dataOnly="0" labelOnly="1" fieldPosition="0">
        <references count="1">
          <reference field="13" count="16">
            <x v="0"/>
            <x v="1"/>
            <x v="2"/>
            <x v="3"/>
            <x v="6"/>
            <x v="7"/>
            <x v="8"/>
            <x v="9"/>
            <x v="10"/>
            <x v="11"/>
            <x v="13"/>
            <x v="14"/>
            <x v="15"/>
            <x v="16"/>
            <x v="17"/>
            <x v="18"/>
          </reference>
        </references>
      </pivotArea>
    </format>
    <format dxfId="32498">
      <pivotArea dataOnly="0" labelOnly="1" grandRow="1" outline="0" fieldPosition="0"/>
    </format>
    <format dxfId="32497">
      <pivotArea dataOnly="0" labelOnly="1" fieldPosition="0">
        <references count="1">
          <reference field="12" count="0"/>
        </references>
      </pivotArea>
    </format>
    <format dxfId="32496">
      <pivotArea field="12" dataOnly="0" labelOnly="1" grandCol="1" outline="0" axis="axisCol" fieldPosition="0">
        <references count="1">
          <reference field="4294967294" count="1" selected="0">
            <x v="0"/>
          </reference>
        </references>
      </pivotArea>
    </format>
    <format dxfId="32495">
      <pivotArea field="12" dataOnly="0" labelOnly="1" grandCol="1" outline="0" axis="axisCol" fieldPosition="0">
        <references count="1">
          <reference field="4294967294" count="1" selected="0">
            <x v="1"/>
          </reference>
        </references>
      </pivotArea>
    </format>
    <format dxfId="32494">
      <pivotArea field="12" dataOnly="0" labelOnly="1" grandCol="1" outline="0" axis="axisCol" fieldPosition="0">
        <references count="1">
          <reference field="4294967294" count="1" selected="0">
            <x v="0"/>
          </reference>
        </references>
      </pivotArea>
    </format>
    <format dxfId="32493">
      <pivotArea field="12" dataOnly="0" labelOnly="1" grandCol="1" outline="0" axis="axisCol" fieldPosition="0">
        <references count="1">
          <reference field="4294967294" count="1" selected="0">
            <x v="1"/>
          </reference>
        </references>
      </pivotArea>
    </format>
    <format dxfId="32492">
      <pivotArea dataOnly="0" labelOnly="1" outline="0" fieldPosition="0">
        <references count="2">
          <reference field="4294967294" count="2">
            <x v="0"/>
            <x v="1"/>
          </reference>
          <reference field="12" count="1" selected="0">
            <x v="0"/>
          </reference>
        </references>
      </pivotArea>
    </format>
    <format dxfId="32491">
      <pivotArea dataOnly="0" labelOnly="1" outline="0" fieldPosition="0">
        <references count="2">
          <reference field="4294967294" count="2">
            <x v="0"/>
            <x v="1"/>
          </reference>
          <reference field="12" count="1" selected="0">
            <x v="1"/>
          </reference>
        </references>
      </pivotArea>
    </format>
    <format dxfId="32490">
      <pivotArea outline="0" collapsedLevelsAreSubtotals="1" fieldPosition="0"/>
    </format>
    <format dxfId="32489">
      <pivotArea type="origin" dataOnly="0" labelOnly="1" outline="0" offset="A2" fieldPosition="0"/>
    </format>
    <format dxfId="32488">
      <pivotArea field="13" type="button" dataOnly="0" labelOnly="1" outline="0" axis="axisRow" fieldPosition="0"/>
    </format>
    <format dxfId="32487">
      <pivotArea dataOnly="0" labelOnly="1" fieldPosition="0">
        <references count="1">
          <reference field="13" count="16">
            <x v="0"/>
            <x v="1"/>
            <x v="2"/>
            <x v="3"/>
            <x v="6"/>
            <x v="7"/>
            <x v="8"/>
            <x v="9"/>
            <x v="10"/>
            <x v="11"/>
            <x v="13"/>
            <x v="14"/>
            <x v="15"/>
            <x v="16"/>
            <x v="17"/>
            <x v="18"/>
          </reference>
        </references>
      </pivotArea>
    </format>
    <format dxfId="32486">
      <pivotArea dataOnly="0" labelOnly="1" grandRow="1" outline="0" fieldPosition="0"/>
    </format>
    <format dxfId="32485">
      <pivotArea dataOnly="0" labelOnly="1" fieldPosition="0">
        <references count="1">
          <reference field="12" count="0"/>
        </references>
      </pivotArea>
    </format>
    <format dxfId="32484">
      <pivotArea field="12" dataOnly="0" labelOnly="1" grandCol="1" outline="0" axis="axisCol" fieldPosition="0">
        <references count="1">
          <reference field="4294967294" count="1" selected="0">
            <x v="0"/>
          </reference>
        </references>
      </pivotArea>
    </format>
    <format dxfId="32483">
      <pivotArea field="12" dataOnly="0" labelOnly="1" grandCol="1" outline="0" axis="axisCol" fieldPosition="0">
        <references count="1">
          <reference field="4294967294" count="1" selected="0">
            <x v="1"/>
          </reference>
        </references>
      </pivotArea>
    </format>
    <format dxfId="32482">
      <pivotArea field="12" dataOnly="0" labelOnly="1" grandCol="1" outline="0" axis="axisCol" fieldPosition="0">
        <references count="1">
          <reference field="4294967294" count="1" selected="0">
            <x v="0"/>
          </reference>
        </references>
      </pivotArea>
    </format>
    <format dxfId="32481">
      <pivotArea field="12" dataOnly="0" labelOnly="1" grandCol="1" outline="0" axis="axisCol" fieldPosition="0">
        <references count="1">
          <reference field="4294967294" count="1" selected="0">
            <x v="1"/>
          </reference>
        </references>
      </pivotArea>
    </format>
    <format dxfId="32480">
      <pivotArea dataOnly="0" labelOnly="1" outline="0" fieldPosition="0">
        <references count="2">
          <reference field="4294967294" count="2">
            <x v="0"/>
            <x v="1"/>
          </reference>
          <reference field="12" count="1" selected="0">
            <x v="0"/>
          </reference>
        </references>
      </pivotArea>
    </format>
    <format dxfId="32479">
      <pivotArea dataOnly="0" labelOnly="1" outline="0" fieldPosition="0">
        <references count="2">
          <reference field="4294967294" count="2">
            <x v="0"/>
            <x v="1"/>
          </reference>
          <reference field="12" count="1" selected="0">
            <x v="1"/>
          </reference>
        </references>
      </pivotArea>
    </format>
    <format dxfId="32478">
      <pivotArea outline="0" collapsedLevelsAreSubtotals="1" fieldPosition="0"/>
    </format>
    <format dxfId="32477">
      <pivotArea type="origin" dataOnly="0" labelOnly="1" outline="0" offset="A2" fieldPosition="0"/>
    </format>
    <format dxfId="32476">
      <pivotArea field="13" type="button" dataOnly="0" labelOnly="1" outline="0" axis="axisRow" fieldPosition="0"/>
    </format>
    <format dxfId="32475">
      <pivotArea dataOnly="0" labelOnly="1" fieldPosition="0">
        <references count="1">
          <reference field="13" count="16">
            <x v="0"/>
            <x v="1"/>
            <x v="2"/>
            <x v="3"/>
            <x v="6"/>
            <x v="7"/>
            <x v="8"/>
            <x v="9"/>
            <x v="10"/>
            <x v="11"/>
            <x v="13"/>
            <x v="14"/>
            <x v="15"/>
            <x v="16"/>
            <x v="17"/>
            <x v="18"/>
          </reference>
        </references>
      </pivotArea>
    </format>
    <format dxfId="32474">
      <pivotArea dataOnly="0" labelOnly="1" grandRow="1" outline="0" fieldPosition="0"/>
    </format>
    <format dxfId="32473">
      <pivotArea dataOnly="0" labelOnly="1" fieldPosition="0">
        <references count="1">
          <reference field="12" count="0"/>
        </references>
      </pivotArea>
    </format>
    <format dxfId="32472">
      <pivotArea field="12" dataOnly="0" labelOnly="1" grandCol="1" outline="0" axis="axisCol" fieldPosition="0">
        <references count="1">
          <reference field="4294967294" count="1" selected="0">
            <x v="0"/>
          </reference>
        </references>
      </pivotArea>
    </format>
    <format dxfId="32471">
      <pivotArea field="12" dataOnly="0" labelOnly="1" grandCol="1" outline="0" axis="axisCol" fieldPosition="0">
        <references count="1">
          <reference field="4294967294" count="1" selected="0">
            <x v="1"/>
          </reference>
        </references>
      </pivotArea>
    </format>
    <format dxfId="32470">
      <pivotArea field="12" dataOnly="0" labelOnly="1" grandCol="1" outline="0" axis="axisCol" fieldPosition="0">
        <references count="1">
          <reference field="4294967294" count="1" selected="0">
            <x v="0"/>
          </reference>
        </references>
      </pivotArea>
    </format>
    <format dxfId="32469">
      <pivotArea field="12" dataOnly="0" labelOnly="1" grandCol="1" outline="0" axis="axisCol" fieldPosition="0">
        <references count="1">
          <reference field="4294967294" count="1" selected="0">
            <x v="1"/>
          </reference>
        </references>
      </pivotArea>
    </format>
    <format dxfId="32468">
      <pivotArea dataOnly="0" labelOnly="1" outline="0" fieldPosition="0">
        <references count="2">
          <reference field="4294967294" count="2">
            <x v="0"/>
            <x v="1"/>
          </reference>
          <reference field="12" count="1" selected="0">
            <x v="0"/>
          </reference>
        </references>
      </pivotArea>
    </format>
    <format dxfId="32467">
      <pivotArea dataOnly="0" labelOnly="1" outline="0" fieldPosition="0">
        <references count="2">
          <reference field="4294967294" count="2">
            <x v="0"/>
            <x v="1"/>
          </reference>
          <reference field="12" count="1" selected="0">
            <x v="1"/>
          </reference>
        </references>
      </pivotArea>
    </format>
    <format dxfId="32466">
      <pivotArea outline="0" collapsedLevelsAreSubtotals="1" fieldPosition="0">
        <references count="2">
          <reference field="4294967294" count="2" selected="0">
            <x v="0"/>
            <x v="1"/>
          </reference>
          <reference field="12" count="1" selected="0">
            <x v="0"/>
          </reference>
        </references>
      </pivotArea>
    </format>
    <format dxfId="32465">
      <pivotArea type="origin" dataOnly="0" labelOnly="1" outline="0" offset="A2" fieldPosition="0"/>
    </format>
    <format dxfId="32464">
      <pivotArea field="13" type="button" dataOnly="0" labelOnly="1" outline="0" axis="axisRow" fieldPosition="0"/>
    </format>
    <format dxfId="32463">
      <pivotArea dataOnly="0" labelOnly="1" fieldPosition="0">
        <references count="1">
          <reference field="13" count="16">
            <x v="0"/>
            <x v="1"/>
            <x v="2"/>
            <x v="3"/>
            <x v="6"/>
            <x v="7"/>
            <x v="8"/>
            <x v="9"/>
            <x v="10"/>
            <x v="11"/>
            <x v="13"/>
            <x v="14"/>
            <x v="15"/>
            <x v="16"/>
            <x v="17"/>
            <x v="18"/>
          </reference>
        </references>
      </pivotArea>
    </format>
    <format dxfId="32462">
      <pivotArea dataOnly="0" labelOnly="1" grandRow="1" outline="0" fieldPosition="0"/>
    </format>
    <format dxfId="32461">
      <pivotArea dataOnly="0" labelOnly="1" fieldPosition="0">
        <references count="1">
          <reference field="12" count="1">
            <x v="0"/>
          </reference>
        </references>
      </pivotArea>
    </format>
    <format dxfId="32460">
      <pivotArea dataOnly="0" labelOnly="1" outline="0" fieldPosition="0">
        <references count="2">
          <reference field="4294967294" count="2">
            <x v="0"/>
            <x v="1"/>
          </reference>
          <reference field="12" count="1" selected="0">
            <x v="0"/>
          </reference>
        </references>
      </pivotArea>
    </format>
    <format dxfId="32459">
      <pivotArea outline="0" collapsedLevelsAreSubtotals="1" fieldPosition="0">
        <references count="2">
          <reference field="4294967294" count="2" selected="0">
            <x v="0"/>
            <x v="1"/>
          </reference>
          <reference field="12" count="1" selected="0">
            <x v="1"/>
          </reference>
        </references>
      </pivotArea>
    </format>
    <format dxfId="32458">
      <pivotArea field="12" grandCol="1" outline="0" collapsedLevelsAreSubtotals="1" axis="axisCol" fieldPosition="0">
        <references count="1">
          <reference field="4294967294" count="1" selected="0">
            <x v="0"/>
          </reference>
        </references>
      </pivotArea>
    </format>
    <format dxfId="32457">
      <pivotArea dataOnly="0" labelOnly="1" fieldPosition="0">
        <references count="1">
          <reference field="12" count="1">
            <x v="1"/>
          </reference>
        </references>
      </pivotArea>
    </format>
    <format dxfId="32456">
      <pivotArea field="12" dataOnly="0" labelOnly="1" grandCol="1" outline="0" axis="axisCol" fieldPosition="0">
        <references count="1">
          <reference field="4294967294" count="1" selected="0">
            <x v="0"/>
          </reference>
        </references>
      </pivotArea>
    </format>
    <format dxfId="32455">
      <pivotArea field="12" dataOnly="0" labelOnly="1" grandCol="1" outline="0" axis="axisCol" fieldPosition="0">
        <references count="1">
          <reference field="4294967294" count="1" selected="0">
            <x v="1"/>
          </reference>
        </references>
      </pivotArea>
    </format>
    <format dxfId="32454">
      <pivotArea dataOnly="0" labelOnly="1" outline="0" fieldPosition="0">
        <references count="2">
          <reference field="4294967294" count="2">
            <x v="0"/>
            <x v="1"/>
          </reference>
          <reference field="12" count="1" selected="0">
            <x v="1"/>
          </reference>
        </references>
      </pivotArea>
    </format>
    <format dxfId="32453">
      <pivotArea field="12" grandCol="1" outline="0" collapsedLevelsAreSubtotals="1" axis="axisCol" fieldPosition="0">
        <references count="1">
          <reference field="4294967294" count="1" selected="0">
            <x v="1"/>
          </reference>
        </references>
      </pivotArea>
    </format>
    <format dxfId="32452">
      <pivotArea field="12" dataOnly="0" labelOnly="1" grandCol="1" outline="0" axis="axisCol" fieldPosition="0">
        <references count="1">
          <reference field="4294967294" count="1" selected="0">
            <x v="0"/>
          </reference>
        </references>
      </pivotArea>
    </format>
    <format dxfId="32451">
      <pivotArea field="12" dataOnly="0" labelOnly="1" grandCol="1" outline="0" axis="axisCol" fieldPosition="0">
        <references count="1">
          <reference field="4294967294" count="1" selected="0">
            <x v="1"/>
          </reference>
        </references>
      </pivotArea>
    </format>
    <format dxfId="3245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9">
      <pivotArea type="origin" dataOnly="0" labelOnly="1" outline="0" offset="A2" fieldPosition="0"/>
    </format>
    <format dxfId="32448">
      <pivotArea field="13" type="button" dataOnly="0" labelOnly="1" outline="0" axis="axisRow" fieldPosition="0"/>
    </format>
    <format dxfId="32447">
      <pivotArea dataOnly="0" labelOnly="1" fieldPosition="0">
        <references count="1">
          <reference field="13" count="16">
            <x v="0"/>
            <x v="1"/>
            <x v="2"/>
            <x v="3"/>
            <x v="6"/>
            <x v="7"/>
            <x v="8"/>
            <x v="9"/>
            <x v="10"/>
            <x v="11"/>
            <x v="13"/>
            <x v="14"/>
            <x v="15"/>
            <x v="16"/>
            <x v="17"/>
            <x v="18"/>
          </reference>
        </references>
      </pivotArea>
    </format>
    <format dxfId="32446">
      <pivotArea dataOnly="0" labelOnly="1" fieldPosition="0">
        <references count="1">
          <reference field="12" count="1">
            <x v="0"/>
          </reference>
        </references>
      </pivotArea>
    </format>
    <format dxfId="32445">
      <pivotArea dataOnly="0" labelOnly="1" outline="0" fieldPosition="0">
        <references count="2">
          <reference field="4294967294" count="2">
            <x v="0"/>
            <x v="1"/>
          </reference>
          <reference field="12" count="1" selected="0">
            <x v="0"/>
          </reference>
        </references>
      </pivotArea>
    </format>
    <format dxfId="3244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2443">
      <pivotArea type="origin" dataOnly="0" labelOnly="1" outline="0" offset="A2" fieldPosition="0"/>
    </format>
    <format dxfId="32442">
      <pivotArea field="13" type="button" dataOnly="0" labelOnly="1" outline="0" axis="axisRow" fieldPosition="0"/>
    </format>
    <format dxfId="32441">
      <pivotArea dataOnly="0" labelOnly="1" fieldPosition="0">
        <references count="1">
          <reference field="13" count="16">
            <x v="0"/>
            <x v="1"/>
            <x v="2"/>
            <x v="3"/>
            <x v="6"/>
            <x v="7"/>
            <x v="8"/>
            <x v="9"/>
            <x v="10"/>
            <x v="11"/>
            <x v="13"/>
            <x v="14"/>
            <x v="15"/>
            <x v="16"/>
            <x v="17"/>
            <x v="18"/>
          </reference>
        </references>
      </pivotArea>
    </format>
    <format dxfId="32440">
      <pivotArea dataOnly="0" labelOnly="1" fieldPosition="0">
        <references count="1">
          <reference field="12" count="1">
            <x v="0"/>
          </reference>
        </references>
      </pivotArea>
    </format>
    <format dxfId="32439">
      <pivotArea dataOnly="0" labelOnly="1" outline="0" fieldPosition="0">
        <references count="2">
          <reference field="4294967294" count="2">
            <x v="0"/>
            <x v="1"/>
          </reference>
          <reference field="12" count="1" selected="0">
            <x v="0"/>
          </reference>
        </references>
      </pivotArea>
    </format>
    <format dxfId="32438">
      <pivotArea outline="0" collapsedLevelsAreSubtotals="1" fieldPosition="0">
        <references count="2">
          <reference field="4294967294" count="2" selected="0">
            <x v="0"/>
            <x v="1"/>
          </reference>
          <reference field="12" count="1" selected="0">
            <x v="1"/>
          </reference>
        </references>
      </pivotArea>
    </format>
    <format dxfId="32437">
      <pivotArea field="12" grandCol="1" outline="0" collapsedLevelsAreSubtotals="1" axis="axisCol" fieldPosition="0">
        <references count="1">
          <reference field="4294967294" count="1" selected="0">
            <x v="0"/>
          </reference>
        </references>
      </pivotArea>
    </format>
    <format dxfId="32436">
      <pivotArea dataOnly="0" labelOnly="1" fieldPosition="0">
        <references count="1">
          <reference field="12" count="1">
            <x v="1"/>
          </reference>
        </references>
      </pivotArea>
    </format>
    <format dxfId="32435">
      <pivotArea field="12" dataOnly="0" labelOnly="1" grandCol="1" outline="0" axis="axisCol" fieldPosition="0">
        <references count="1">
          <reference field="4294967294" count="1" selected="0">
            <x v="0"/>
          </reference>
        </references>
      </pivotArea>
    </format>
    <format dxfId="32434">
      <pivotArea field="12" dataOnly="0" labelOnly="1" grandCol="1" outline="0" axis="axisCol" fieldPosition="0">
        <references count="1">
          <reference field="4294967294" count="1" selected="0">
            <x v="1"/>
          </reference>
        </references>
      </pivotArea>
    </format>
    <format dxfId="32433">
      <pivotArea dataOnly="0" labelOnly="1" outline="0" fieldPosition="0">
        <references count="2">
          <reference field="4294967294" count="2">
            <x v="0"/>
            <x v="1"/>
          </reference>
          <reference field="12" count="1" selected="0">
            <x v="1"/>
          </reference>
        </references>
      </pivotArea>
    </format>
    <format dxfId="32432">
      <pivotArea field="12" grandCol="1" outline="0" collapsedLevelsAreSubtotals="1" axis="axisCol" fieldPosition="0">
        <references count="1">
          <reference field="4294967294" count="1" selected="0">
            <x v="1"/>
          </reference>
        </references>
      </pivotArea>
    </format>
    <format dxfId="32431">
      <pivotArea field="12" dataOnly="0" labelOnly="1" grandCol="1" outline="0" axis="axisCol" fieldPosition="0">
        <references count="1">
          <reference field="4294967294" count="1" selected="0">
            <x v="0"/>
          </reference>
        </references>
      </pivotArea>
    </format>
    <format dxfId="32430">
      <pivotArea field="12" dataOnly="0" labelOnly="1" grandCol="1" outline="0" axis="axisCol" fieldPosition="0">
        <references count="1">
          <reference field="4294967294" count="1" selected="0">
            <x v="1"/>
          </reference>
        </references>
      </pivotArea>
    </format>
    <format dxfId="32429">
      <pivotArea grandRow="1" outline="0" collapsedLevelsAreSubtotals="1" fieldPosition="0"/>
    </format>
    <format dxfId="32428">
      <pivotArea dataOnly="0" labelOnly="1" grandRow="1" outline="0" fieldPosition="0"/>
    </format>
    <format dxfId="32427">
      <pivotArea collapsedLevelsAreSubtotals="1" fieldPosition="0">
        <references count="3">
          <reference field="4294967294" count="2" selected="0">
            <x v="0"/>
            <x v="1"/>
          </reference>
          <reference field="12" count="1" selected="0">
            <x v="0"/>
          </reference>
          <reference field="13" count="1">
            <x v="5"/>
          </reference>
        </references>
      </pivotArea>
    </format>
    <format dxfId="32426">
      <pivotArea dataOnly="0" labelOnly="1" fieldPosition="0">
        <references count="1">
          <reference field="13" count="1">
            <x v="5"/>
          </reference>
        </references>
      </pivotArea>
    </format>
    <format dxfId="32425">
      <pivotArea dataOnly="0" labelOnly="1" fieldPosition="0">
        <references count="1">
          <reference field="13" count="1">
            <x v="12"/>
          </reference>
        </references>
      </pivotArea>
    </format>
    <format dxfId="32424">
      <pivotArea collapsedLevelsAreSubtotals="1" fieldPosition="0">
        <references count="1">
          <reference field="13" count="12">
            <x v="3"/>
            <x v="5"/>
            <x v="6"/>
            <x v="7"/>
            <x v="8"/>
            <x v="10"/>
            <x v="11"/>
            <x v="12"/>
            <x v="14"/>
            <x v="16"/>
            <x v="17"/>
            <x v="18"/>
          </reference>
        </references>
      </pivotArea>
    </format>
    <format dxfId="32423">
      <pivotArea type="origin" dataOnly="0" labelOnly="1" outline="0" offset="A2" fieldPosition="0"/>
    </format>
    <format dxfId="32422">
      <pivotArea field="13" type="button" dataOnly="0" labelOnly="1" outline="0" axis="axisRow" fieldPosition="0"/>
    </format>
    <format dxfId="32421">
      <pivotArea dataOnly="0" labelOnly="1" fieldPosition="0">
        <references count="1">
          <reference field="13" count="12">
            <x v="3"/>
            <x v="5"/>
            <x v="6"/>
            <x v="7"/>
            <x v="8"/>
            <x v="10"/>
            <x v="11"/>
            <x v="12"/>
            <x v="14"/>
            <x v="16"/>
            <x v="17"/>
            <x v="18"/>
          </reference>
        </references>
      </pivotArea>
    </format>
    <format dxfId="32420">
      <pivotArea dataOnly="0" labelOnly="1" fieldPosition="0">
        <references count="1">
          <reference field="12" count="0"/>
        </references>
      </pivotArea>
    </format>
    <format dxfId="32419">
      <pivotArea field="12" dataOnly="0" labelOnly="1" grandCol="1" outline="0" axis="axisCol" fieldPosition="0">
        <references count="1">
          <reference field="4294967294" count="1" selected="0">
            <x v="0"/>
          </reference>
        </references>
      </pivotArea>
    </format>
    <format dxfId="32418">
      <pivotArea field="12" dataOnly="0" labelOnly="1" grandCol="1" outline="0" axis="axisCol" fieldPosition="0">
        <references count="1">
          <reference field="4294967294" count="1" selected="0">
            <x v="1"/>
          </reference>
        </references>
      </pivotArea>
    </format>
    <format dxfId="32417">
      <pivotArea field="12" dataOnly="0" labelOnly="1" grandCol="1" outline="0" axis="axisCol" fieldPosition="0">
        <references count="1">
          <reference field="4294967294" count="1" selected="0">
            <x v="0"/>
          </reference>
        </references>
      </pivotArea>
    </format>
    <format dxfId="32416">
      <pivotArea field="12" dataOnly="0" labelOnly="1" grandCol="1" outline="0" axis="axisCol" fieldPosition="0">
        <references count="1">
          <reference field="4294967294" count="1" selected="0">
            <x v="1"/>
          </reference>
        </references>
      </pivotArea>
    </format>
    <format dxfId="32415">
      <pivotArea dataOnly="0" labelOnly="1" outline="0" fieldPosition="0">
        <references count="2">
          <reference field="4294967294" count="2">
            <x v="0"/>
            <x v="1"/>
          </reference>
          <reference field="12" count="1" selected="0">
            <x v="0"/>
          </reference>
        </references>
      </pivotArea>
    </format>
    <format dxfId="32414">
      <pivotArea dataOnly="0" labelOnly="1" outline="0" fieldPosition="0">
        <references count="2">
          <reference field="4294967294" count="2">
            <x v="0"/>
            <x v="1"/>
          </reference>
          <reference field="12" count="1" selected="0">
            <x v="1"/>
          </reference>
        </references>
      </pivotArea>
    </format>
    <format dxfId="32413">
      <pivotArea collapsedLevelsAreSubtotals="1" fieldPosition="0">
        <references count="1">
          <reference field="13" count="12">
            <x v="3"/>
            <x v="5"/>
            <x v="6"/>
            <x v="7"/>
            <x v="8"/>
            <x v="10"/>
            <x v="11"/>
            <x v="12"/>
            <x v="14"/>
            <x v="16"/>
            <x v="17"/>
            <x v="18"/>
          </reference>
        </references>
      </pivotArea>
    </format>
    <format dxfId="32412">
      <pivotArea type="origin" dataOnly="0" labelOnly="1" outline="0" offset="A2" fieldPosition="0"/>
    </format>
    <format dxfId="32411">
      <pivotArea field="13" type="button" dataOnly="0" labelOnly="1" outline="0" axis="axisRow" fieldPosition="0"/>
    </format>
    <format dxfId="32410">
      <pivotArea dataOnly="0" labelOnly="1" fieldPosition="0">
        <references count="1">
          <reference field="13" count="12">
            <x v="3"/>
            <x v="5"/>
            <x v="6"/>
            <x v="7"/>
            <x v="8"/>
            <x v="10"/>
            <x v="11"/>
            <x v="12"/>
            <x v="14"/>
            <x v="16"/>
            <x v="17"/>
            <x v="18"/>
          </reference>
        </references>
      </pivotArea>
    </format>
    <format dxfId="32409">
      <pivotArea dataOnly="0" labelOnly="1" fieldPosition="0">
        <references count="1">
          <reference field="12" count="0"/>
        </references>
      </pivotArea>
    </format>
    <format dxfId="32408">
      <pivotArea field="12" dataOnly="0" labelOnly="1" grandCol="1" outline="0" axis="axisCol" fieldPosition="0">
        <references count="1">
          <reference field="4294967294" count="1" selected="0">
            <x v="0"/>
          </reference>
        </references>
      </pivotArea>
    </format>
    <format dxfId="32407">
      <pivotArea field="12" dataOnly="0" labelOnly="1" grandCol="1" outline="0" axis="axisCol" fieldPosition="0">
        <references count="1">
          <reference field="4294967294" count="1" selected="0">
            <x v="1"/>
          </reference>
        </references>
      </pivotArea>
    </format>
    <format dxfId="32406">
      <pivotArea field="12" dataOnly="0" labelOnly="1" grandCol="1" outline="0" axis="axisCol" fieldPosition="0">
        <references count="1">
          <reference field="4294967294" count="1" selected="0">
            <x v="0"/>
          </reference>
        </references>
      </pivotArea>
    </format>
    <format dxfId="32405">
      <pivotArea field="12" dataOnly="0" labelOnly="1" grandCol="1" outline="0" axis="axisCol" fieldPosition="0">
        <references count="1">
          <reference field="4294967294" count="1" selected="0">
            <x v="1"/>
          </reference>
        </references>
      </pivotArea>
    </format>
    <format dxfId="32404">
      <pivotArea dataOnly="0" labelOnly="1" outline="0" fieldPosition="0">
        <references count="2">
          <reference field="4294967294" count="2">
            <x v="0"/>
            <x v="1"/>
          </reference>
          <reference field="12" count="1" selected="0">
            <x v="0"/>
          </reference>
        </references>
      </pivotArea>
    </format>
    <format dxfId="32403">
      <pivotArea dataOnly="0" labelOnly="1" outline="0" fieldPosition="0">
        <references count="2">
          <reference field="4294967294" count="2">
            <x v="0"/>
            <x v="1"/>
          </reference>
          <reference field="12" count="1" selected="0">
            <x v="1"/>
          </reference>
        </references>
      </pivotArea>
    </format>
    <format dxfId="32402">
      <pivotArea type="origin" dataOnly="0" labelOnly="1" outline="0" offset="A2" fieldPosition="0"/>
    </format>
    <format dxfId="32401">
      <pivotArea dataOnly="0" labelOnly="1" fieldPosition="0">
        <references count="1">
          <reference field="12" count="0"/>
        </references>
      </pivotArea>
    </format>
    <format dxfId="32400">
      <pivotArea field="12" dataOnly="0" labelOnly="1" grandCol="1" outline="0" offset="IV1" axis="axisCol" fieldPosition="0">
        <references count="1">
          <reference field="4294967294" count="1" selected="0">
            <x v="0"/>
          </reference>
        </references>
      </pivotArea>
    </format>
    <format dxfId="32399">
      <pivotArea field="12" dataOnly="0" labelOnly="1" grandCol="1" outline="0" offset="IV1" axis="axisCol" fieldPosition="0">
        <references count="1">
          <reference field="4294967294" count="1" selected="0">
            <x v="1"/>
          </reference>
        </references>
      </pivotArea>
    </format>
    <format dxfId="32398">
      <pivotArea field="12" dataOnly="0" labelOnly="1" grandCol="1" outline="0" offset="IV1" axis="axisCol" fieldPosition="0">
        <references count="1">
          <reference field="4294967294" count="1" selected="0">
            <x v="0"/>
          </reference>
        </references>
      </pivotArea>
    </format>
    <format dxfId="32397">
      <pivotArea field="12" dataOnly="0" labelOnly="1" grandCol="1" outline="0" offset="IV1" axis="axisCol" fieldPosition="0">
        <references count="1">
          <reference field="4294967294" count="1" selected="0">
            <x v="1"/>
          </reference>
        </references>
      </pivotArea>
    </format>
    <format dxfId="32396">
      <pivotArea field="12" dataOnly="0" grandCol="1" outline="0" axis="axisCol" fieldPosition="0">
        <references count="1">
          <reference field="4294967294" count="1" selected="0">
            <x v="1"/>
          </reference>
        </references>
      </pivotArea>
    </format>
    <format dxfId="32395">
      <pivotArea field="12" dataOnly="0" labelOnly="1" grandCol="1" outline="0" offset="IV1" axis="axisCol" fieldPosition="0">
        <references count="1">
          <reference field="4294967294" count="1" selected="0">
            <x v="0"/>
          </reference>
        </references>
      </pivotArea>
    </format>
    <format dxfId="32394">
      <pivotArea field="12" dataOnly="0" labelOnly="1" grandCol="1" outline="0" offset="IV1" axis="axisCol" fieldPosition="0">
        <references count="1">
          <reference field="4294967294" count="1" selected="0">
            <x v="1"/>
          </reference>
        </references>
      </pivotArea>
    </format>
    <format dxfId="32393">
      <pivotArea field="12" dataOnly="0" labelOnly="1" grandCol="1" outline="0" offset="IV1" axis="axisCol" fieldPosition="0">
        <references count="1">
          <reference field="4294967294" count="1" selected="0">
            <x v="0"/>
          </reference>
        </references>
      </pivotArea>
    </format>
    <format dxfId="32392">
      <pivotArea field="12" dataOnly="0" labelOnly="1" grandCol="1" outline="0" offset="IV1" axis="axisCol" fieldPosition="0">
        <references count="1">
          <reference field="4294967294" count="1" selected="0">
            <x v="1"/>
          </reference>
        </references>
      </pivotArea>
    </format>
    <format dxfId="32391">
      <pivotArea field="12" dataOnly="0" labelOnly="1" grandCol="1" outline="0" offset="IV1" axis="axisCol" fieldPosition="0">
        <references count="1">
          <reference field="4294967294" count="1" selected="0">
            <x v="0"/>
          </reference>
        </references>
      </pivotArea>
    </format>
    <format dxfId="32390">
      <pivotArea field="12" dataOnly="0" labelOnly="1" grandCol="1" outline="0" offset="IV1" axis="axisCol" fieldPosition="0">
        <references count="1">
          <reference field="4294967294" count="1" selected="0">
            <x v="1"/>
          </reference>
        </references>
      </pivotArea>
    </format>
    <format dxfId="32389">
      <pivotArea type="all" dataOnly="0" outline="0" fieldPosition="0"/>
    </format>
    <format dxfId="32388">
      <pivotArea outline="0" collapsedLevelsAreSubtotals="1" fieldPosition="0"/>
    </format>
    <format dxfId="32387">
      <pivotArea type="origin" dataOnly="0" labelOnly="1" outline="0" fieldPosition="0"/>
    </format>
    <format dxfId="32386">
      <pivotArea field="12" type="button" dataOnly="0" labelOnly="1" outline="0" axis="axisCol" fieldPosition="0"/>
    </format>
    <format dxfId="32385">
      <pivotArea field="-2" type="button" dataOnly="0" labelOnly="1" outline="0" axis="axisCol" fieldPosition="1"/>
    </format>
    <format dxfId="32384">
      <pivotArea type="topRight" dataOnly="0" labelOnly="1" outline="0" fieldPosition="0"/>
    </format>
    <format dxfId="32383">
      <pivotArea field="13" type="button" dataOnly="0" labelOnly="1" outline="0" axis="axisRow" fieldPosition="0"/>
    </format>
    <format dxfId="32382">
      <pivotArea dataOnly="0" labelOnly="1" fieldPosition="0">
        <references count="1">
          <reference field="13" count="12">
            <x v="3"/>
            <x v="5"/>
            <x v="6"/>
            <x v="7"/>
            <x v="8"/>
            <x v="10"/>
            <x v="11"/>
            <x v="12"/>
            <x v="14"/>
            <x v="16"/>
            <x v="17"/>
            <x v="18"/>
          </reference>
        </references>
      </pivotArea>
    </format>
    <format dxfId="32381">
      <pivotArea dataOnly="0" labelOnly="1" grandRow="1" outline="0" fieldPosition="0"/>
    </format>
    <format dxfId="32380">
      <pivotArea dataOnly="0" labelOnly="1" fieldPosition="0">
        <references count="1">
          <reference field="12" count="0"/>
        </references>
      </pivotArea>
    </format>
    <format dxfId="32379">
      <pivotArea field="12" dataOnly="0" labelOnly="1" grandCol="1" outline="0" axis="axisCol" fieldPosition="0">
        <references count="1">
          <reference field="4294967294" count="1" selected="0">
            <x v="0"/>
          </reference>
        </references>
      </pivotArea>
    </format>
    <format dxfId="32378">
      <pivotArea field="12" dataOnly="0" labelOnly="1" grandCol="1" outline="0" axis="axisCol" fieldPosition="0">
        <references count="1">
          <reference field="4294967294" count="1" selected="0">
            <x v="1"/>
          </reference>
        </references>
      </pivotArea>
    </format>
    <format dxfId="32377">
      <pivotArea field="12" dataOnly="0" labelOnly="1" grandCol="1" outline="0" axis="axisCol" fieldPosition="0">
        <references count="1">
          <reference field="4294967294" count="1" selected="0">
            <x v="0"/>
          </reference>
        </references>
      </pivotArea>
    </format>
    <format dxfId="32376">
      <pivotArea field="12" dataOnly="0" labelOnly="1" grandCol="1" outline="0" axis="axisCol" fieldPosition="0">
        <references count="1">
          <reference field="4294967294" count="1" selected="0">
            <x v="1"/>
          </reference>
        </references>
      </pivotArea>
    </format>
    <format dxfId="32375">
      <pivotArea dataOnly="0" labelOnly="1" outline="0" fieldPosition="0">
        <references count="2">
          <reference field="4294967294" count="2">
            <x v="0"/>
            <x v="1"/>
          </reference>
          <reference field="12" count="1" selected="0">
            <x v="0"/>
          </reference>
        </references>
      </pivotArea>
    </format>
    <format dxfId="32374">
      <pivotArea dataOnly="0" labelOnly="1" outline="0" fieldPosition="0">
        <references count="2">
          <reference field="4294967294" count="2">
            <x v="0"/>
            <x v="1"/>
          </reference>
          <reference field="12" count="1" selected="0">
            <x v="1"/>
          </reference>
        </references>
      </pivotArea>
    </format>
    <format dxfId="32373">
      <pivotArea type="all" dataOnly="0" outline="0" fieldPosition="0"/>
    </format>
    <format dxfId="32372">
      <pivotArea outline="0" collapsedLevelsAreSubtotals="1" fieldPosition="0"/>
    </format>
    <format dxfId="32371">
      <pivotArea type="origin" dataOnly="0" labelOnly="1" outline="0" fieldPosition="0"/>
    </format>
    <format dxfId="32370">
      <pivotArea field="12" type="button" dataOnly="0" labelOnly="1" outline="0" axis="axisCol" fieldPosition="0"/>
    </format>
    <format dxfId="32369">
      <pivotArea field="-2" type="button" dataOnly="0" labelOnly="1" outline="0" axis="axisCol" fieldPosition="1"/>
    </format>
    <format dxfId="32368">
      <pivotArea type="topRight" dataOnly="0" labelOnly="1" outline="0" fieldPosition="0"/>
    </format>
    <format dxfId="32367">
      <pivotArea field="13" type="button" dataOnly="0" labelOnly="1" outline="0" axis="axisRow" fieldPosition="0"/>
    </format>
    <format dxfId="32366">
      <pivotArea dataOnly="0" labelOnly="1" fieldPosition="0">
        <references count="1">
          <reference field="13" count="12">
            <x v="3"/>
            <x v="5"/>
            <x v="6"/>
            <x v="7"/>
            <x v="8"/>
            <x v="10"/>
            <x v="11"/>
            <x v="12"/>
            <x v="14"/>
            <x v="16"/>
            <x v="17"/>
            <x v="18"/>
          </reference>
        </references>
      </pivotArea>
    </format>
    <format dxfId="32365">
      <pivotArea dataOnly="0" labelOnly="1" grandRow="1" outline="0" fieldPosition="0"/>
    </format>
    <format dxfId="32364">
      <pivotArea dataOnly="0" labelOnly="1" fieldPosition="0">
        <references count="1">
          <reference field="12" count="0"/>
        </references>
      </pivotArea>
    </format>
    <format dxfId="32363">
      <pivotArea field="12" dataOnly="0" labelOnly="1" grandCol="1" outline="0" axis="axisCol" fieldPosition="0">
        <references count="1">
          <reference field="4294967294" count="1" selected="0">
            <x v="0"/>
          </reference>
        </references>
      </pivotArea>
    </format>
    <format dxfId="32362">
      <pivotArea field="12" dataOnly="0" labelOnly="1" grandCol="1" outline="0" axis="axisCol" fieldPosition="0">
        <references count="1">
          <reference field="4294967294" count="1" selected="0">
            <x v="1"/>
          </reference>
        </references>
      </pivotArea>
    </format>
    <format dxfId="32361">
      <pivotArea field="12" dataOnly="0" labelOnly="1" grandCol="1" outline="0" axis="axisCol" fieldPosition="0">
        <references count="1">
          <reference field="4294967294" count="1" selected="0">
            <x v="0"/>
          </reference>
        </references>
      </pivotArea>
    </format>
    <format dxfId="32360">
      <pivotArea field="12" dataOnly="0" labelOnly="1" grandCol="1" outline="0" axis="axisCol" fieldPosition="0">
        <references count="1">
          <reference field="4294967294" count="1" selected="0">
            <x v="1"/>
          </reference>
        </references>
      </pivotArea>
    </format>
    <format dxfId="32359">
      <pivotArea dataOnly="0" labelOnly="1" outline="0" fieldPosition="0">
        <references count="2">
          <reference field="4294967294" count="2">
            <x v="0"/>
            <x v="1"/>
          </reference>
          <reference field="12" count="1" selected="0">
            <x v="0"/>
          </reference>
        </references>
      </pivotArea>
    </format>
    <format dxfId="32358">
      <pivotArea dataOnly="0" labelOnly="1" outline="0" fieldPosition="0">
        <references count="2">
          <reference field="4294967294" count="2">
            <x v="0"/>
            <x v="1"/>
          </reference>
          <reference field="12" count="1" selected="0">
            <x v="1"/>
          </reference>
        </references>
      </pivotArea>
    </format>
    <format dxfId="32357">
      <pivotArea outline="0" collapsedLevelsAreSubtotals="1" fieldPosition="0"/>
    </format>
    <format dxfId="32356">
      <pivotArea type="origin" dataOnly="0" labelOnly="1" outline="0" offset="A2" fieldPosition="0"/>
    </format>
    <format dxfId="32355">
      <pivotArea field="13" type="button" dataOnly="0" labelOnly="1" outline="0" axis="axisRow" fieldPosition="0"/>
    </format>
    <format dxfId="32354">
      <pivotArea dataOnly="0" labelOnly="1" fieldPosition="0">
        <references count="1">
          <reference field="13" count="12">
            <x v="3"/>
            <x v="5"/>
            <x v="6"/>
            <x v="7"/>
            <x v="8"/>
            <x v="10"/>
            <x v="11"/>
            <x v="12"/>
            <x v="14"/>
            <x v="16"/>
            <x v="17"/>
            <x v="18"/>
          </reference>
        </references>
      </pivotArea>
    </format>
    <format dxfId="32353">
      <pivotArea dataOnly="0" labelOnly="1" grandRow="1" outline="0" fieldPosition="0"/>
    </format>
    <format dxfId="32352">
      <pivotArea dataOnly="0" labelOnly="1" fieldPosition="0">
        <references count="1">
          <reference field="12" count="0"/>
        </references>
      </pivotArea>
    </format>
    <format dxfId="32351">
      <pivotArea field="12" dataOnly="0" labelOnly="1" grandCol="1" outline="0" axis="axisCol" fieldPosition="0">
        <references count="1">
          <reference field="4294967294" count="1" selected="0">
            <x v="0"/>
          </reference>
        </references>
      </pivotArea>
    </format>
    <format dxfId="32350">
      <pivotArea field="12" dataOnly="0" labelOnly="1" grandCol="1" outline="0" axis="axisCol" fieldPosition="0">
        <references count="1">
          <reference field="4294967294" count="1" selected="0">
            <x v="1"/>
          </reference>
        </references>
      </pivotArea>
    </format>
    <format dxfId="32349">
      <pivotArea field="12" dataOnly="0" labelOnly="1" grandCol="1" outline="0" axis="axisCol" fieldPosition="0">
        <references count="1">
          <reference field="4294967294" count="1" selected="0">
            <x v="0"/>
          </reference>
        </references>
      </pivotArea>
    </format>
    <format dxfId="32348">
      <pivotArea field="12" dataOnly="0" labelOnly="1" grandCol="1" outline="0" axis="axisCol" fieldPosition="0">
        <references count="1">
          <reference field="4294967294" count="1" selected="0">
            <x v="1"/>
          </reference>
        </references>
      </pivotArea>
    </format>
    <format dxfId="32347">
      <pivotArea dataOnly="0" labelOnly="1" outline="0" fieldPosition="0">
        <references count="2">
          <reference field="4294967294" count="2">
            <x v="0"/>
            <x v="1"/>
          </reference>
          <reference field="12" count="1" selected="0">
            <x v="0"/>
          </reference>
        </references>
      </pivotArea>
    </format>
    <format dxfId="32346">
      <pivotArea dataOnly="0" labelOnly="1" outline="0" fieldPosition="0">
        <references count="2">
          <reference field="4294967294" count="2">
            <x v="0"/>
            <x v="1"/>
          </reference>
          <reference field="12" count="1" selected="0">
            <x v="1"/>
          </reference>
        </references>
      </pivotArea>
    </format>
    <format dxfId="32345">
      <pivotArea outline="0" collapsedLevelsAreSubtotals="1" fieldPosition="0"/>
    </format>
    <format dxfId="32344">
      <pivotArea type="origin" dataOnly="0" labelOnly="1" outline="0" offset="A2" fieldPosition="0"/>
    </format>
    <format dxfId="32343">
      <pivotArea field="13" type="button" dataOnly="0" labelOnly="1" outline="0" axis="axisRow" fieldPosition="0"/>
    </format>
    <format dxfId="32342">
      <pivotArea dataOnly="0" labelOnly="1" fieldPosition="0">
        <references count="1">
          <reference field="13" count="12">
            <x v="3"/>
            <x v="5"/>
            <x v="6"/>
            <x v="7"/>
            <x v="8"/>
            <x v="10"/>
            <x v="11"/>
            <x v="12"/>
            <x v="14"/>
            <x v="16"/>
            <x v="17"/>
            <x v="18"/>
          </reference>
        </references>
      </pivotArea>
    </format>
    <format dxfId="32341">
      <pivotArea dataOnly="0" labelOnly="1" grandRow="1" outline="0" fieldPosition="0"/>
    </format>
    <format dxfId="32340">
      <pivotArea dataOnly="0" labelOnly="1" fieldPosition="0">
        <references count="1">
          <reference field="12" count="0"/>
        </references>
      </pivotArea>
    </format>
    <format dxfId="32339">
      <pivotArea field="12" dataOnly="0" labelOnly="1" grandCol="1" outline="0" axis="axisCol" fieldPosition="0">
        <references count="1">
          <reference field="4294967294" count="1" selected="0">
            <x v="0"/>
          </reference>
        </references>
      </pivotArea>
    </format>
    <format dxfId="32338">
      <pivotArea field="12" dataOnly="0" labelOnly="1" grandCol="1" outline="0" axis="axisCol" fieldPosition="0">
        <references count="1">
          <reference field="4294967294" count="1" selected="0">
            <x v="1"/>
          </reference>
        </references>
      </pivotArea>
    </format>
    <format dxfId="32337">
      <pivotArea field="12" dataOnly="0" labelOnly="1" grandCol="1" outline="0" axis="axisCol" fieldPosition="0">
        <references count="1">
          <reference field="4294967294" count="1" selected="0">
            <x v="0"/>
          </reference>
        </references>
      </pivotArea>
    </format>
    <format dxfId="32336">
      <pivotArea field="12" dataOnly="0" labelOnly="1" grandCol="1" outline="0" axis="axisCol" fieldPosition="0">
        <references count="1">
          <reference field="4294967294" count="1" selected="0">
            <x v="1"/>
          </reference>
        </references>
      </pivotArea>
    </format>
    <format dxfId="32335">
      <pivotArea dataOnly="0" labelOnly="1" outline="0" fieldPosition="0">
        <references count="2">
          <reference field="4294967294" count="2">
            <x v="0"/>
            <x v="1"/>
          </reference>
          <reference field="12" count="1" selected="0">
            <x v="0"/>
          </reference>
        </references>
      </pivotArea>
    </format>
    <format dxfId="32334">
      <pivotArea dataOnly="0" labelOnly="1" outline="0" fieldPosition="0">
        <references count="2">
          <reference field="4294967294" count="2">
            <x v="0"/>
            <x v="1"/>
          </reference>
          <reference field="12" count="1" selected="0">
            <x v="1"/>
          </reference>
        </references>
      </pivotArea>
    </format>
    <format dxfId="32333">
      <pivotArea type="origin" dataOnly="0" labelOnly="1" outline="0" offset="A2" fieldPosition="0"/>
    </format>
    <format dxfId="32332">
      <pivotArea dataOnly="0" labelOnly="1" fieldPosition="0">
        <references count="1">
          <reference field="12" count="0"/>
        </references>
      </pivotArea>
    </format>
    <format dxfId="32331">
      <pivotArea field="12" dataOnly="0" labelOnly="1" grandCol="1" outline="0" offset="IV1" axis="axisCol" fieldPosition="0">
        <references count="1">
          <reference field="4294967294" count="1" selected="0">
            <x v="0"/>
          </reference>
        </references>
      </pivotArea>
    </format>
    <format dxfId="32330">
      <pivotArea field="12" dataOnly="0" labelOnly="1" grandCol="1" outline="0" offset="IV1" axis="axisCol" fieldPosition="0">
        <references count="1">
          <reference field="4294967294" count="1" selected="0">
            <x v="1"/>
          </reference>
        </references>
      </pivotArea>
    </format>
    <format dxfId="32329">
      <pivotArea field="12" dataOnly="0" labelOnly="1" grandCol="1" outline="0" offset="IV1" axis="axisCol" fieldPosition="0">
        <references count="1">
          <reference field="4294967294" count="1" selected="0">
            <x v="0"/>
          </reference>
        </references>
      </pivotArea>
    </format>
    <format dxfId="32328">
      <pivotArea field="12" dataOnly="0" labelOnly="1" grandCol="1" outline="0" offset="IV1" axis="axisCol" fieldPosition="0">
        <references count="1">
          <reference field="4294967294" count="1" selected="0">
            <x v="1"/>
          </reference>
        </references>
      </pivotArea>
    </format>
    <format dxfId="32327">
      <pivotArea grandRow="1" outline="0" collapsedLevelsAreSubtotals="1" fieldPosition="0"/>
    </format>
    <format dxfId="32326">
      <pivotArea dataOnly="0" labelOnly="1" grandRow="1" outline="0" fieldPosition="0"/>
    </format>
    <format dxfId="32325">
      <pivotArea field="12" grandCol="1" outline="0" collapsedLevelsAreSubtotals="1" axis="axisCol" fieldPosition="0">
        <references count="1">
          <reference field="4294967294" count="1" selected="0">
            <x v="1"/>
          </reference>
        </references>
      </pivotArea>
    </format>
    <format dxfId="32324">
      <pivotArea field="12" dataOnly="0" labelOnly="1" grandCol="1" outline="0" axis="axisCol" fieldPosition="0">
        <references count="1">
          <reference field="4294967294" count="1" selected="0">
            <x v="0"/>
          </reference>
        </references>
      </pivotArea>
    </format>
    <format dxfId="32323">
      <pivotArea field="12" dataOnly="0" labelOnly="1" grandCol="1" outline="0" axis="axisCol" fieldPosition="0">
        <references count="1">
          <reference field="4294967294" count="1" selected="0">
            <x v="1"/>
          </reference>
        </references>
      </pivotArea>
    </format>
    <format dxfId="3232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232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2320">
      <pivotArea dataOnly="0" labelOnly="1" fieldPosition="0">
        <references count="1">
          <reference field="12" count="1">
            <x v="1"/>
          </reference>
        </references>
      </pivotArea>
    </format>
    <format dxfId="32319">
      <pivotArea field="12" dataOnly="0" labelOnly="1" grandCol="1" outline="0" axis="axisCol" fieldPosition="0">
        <references count="1">
          <reference field="4294967294" count="1" selected="0">
            <x v="0"/>
          </reference>
        </references>
      </pivotArea>
    </format>
    <format dxfId="32318">
      <pivotArea field="12" dataOnly="0" labelOnly="1" grandCol="1" outline="0" axis="axisCol" fieldPosition="0">
        <references count="1">
          <reference field="4294967294" count="1" selected="0">
            <x v="1"/>
          </reference>
        </references>
      </pivotArea>
    </format>
    <format dxfId="32317">
      <pivotArea field="12" dataOnly="0" labelOnly="1" grandCol="1" outline="0" axis="axisCol" fieldPosition="0">
        <references count="1">
          <reference field="4294967294" count="1" selected="0">
            <x v="0"/>
          </reference>
        </references>
      </pivotArea>
    </format>
    <format dxfId="32316">
      <pivotArea field="12" dataOnly="0" labelOnly="1" grandCol="1" outline="0" axis="axisCol" fieldPosition="0">
        <references count="1">
          <reference field="4294967294" count="1" selected="0">
            <x v="1"/>
          </reference>
        </references>
      </pivotArea>
    </format>
    <format dxfId="32315">
      <pivotArea dataOnly="0" labelOnly="1" outline="0" fieldPosition="0">
        <references count="2">
          <reference field="4294967294" count="2">
            <x v="0"/>
            <x v="1"/>
          </reference>
          <reference field="12" count="1" selected="0">
            <x v="1"/>
          </reference>
        </references>
      </pivotArea>
    </format>
    <format dxfId="3231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2313">
      <pivotArea type="origin" dataOnly="0" labelOnly="1" outline="0" offset="A2" fieldPosition="0"/>
    </format>
    <format dxfId="32312">
      <pivotArea field="13" type="button" dataOnly="0" labelOnly="1" outline="0" axis="axisRow" fieldPosition="0"/>
    </format>
    <format dxfId="32311">
      <pivotArea dataOnly="0" labelOnly="1" fieldPosition="0">
        <references count="1">
          <reference field="13" count="12">
            <x v="3"/>
            <x v="5"/>
            <x v="6"/>
            <x v="7"/>
            <x v="8"/>
            <x v="10"/>
            <x v="11"/>
            <x v="12"/>
            <x v="14"/>
            <x v="16"/>
            <x v="17"/>
            <x v="18"/>
          </reference>
        </references>
      </pivotArea>
    </format>
    <format dxfId="32310">
      <pivotArea dataOnly="0" labelOnly="1" fieldPosition="0">
        <references count="1">
          <reference field="12" count="1">
            <x v="0"/>
          </reference>
        </references>
      </pivotArea>
    </format>
    <format dxfId="32309">
      <pivotArea dataOnly="0" labelOnly="1" outline="0" fieldPosition="0">
        <references count="2">
          <reference field="4294967294" count="2">
            <x v="0"/>
            <x v="1"/>
          </reference>
          <reference field="12" count="1" selected="0">
            <x v="0"/>
          </reference>
        </references>
      </pivotArea>
    </format>
    <format dxfId="32308">
      <pivotArea type="all" dataOnly="0" outline="0" fieldPosition="0"/>
    </format>
    <format dxfId="32307">
      <pivotArea outline="0" collapsedLevelsAreSubtotals="1" fieldPosition="0"/>
    </format>
    <format dxfId="32306">
      <pivotArea type="origin" dataOnly="0" labelOnly="1" outline="0" fieldPosition="0"/>
    </format>
    <format dxfId="32305">
      <pivotArea field="12" type="button" dataOnly="0" labelOnly="1" outline="0" axis="axisCol" fieldPosition="0"/>
    </format>
    <format dxfId="32304">
      <pivotArea field="-2" type="button" dataOnly="0" labelOnly="1" outline="0" axis="axisCol" fieldPosition="1"/>
    </format>
    <format dxfId="32303">
      <pivotArea type="topRight" dataOnly="0" labelOnly="1" outline="0" fieldPosition="0"/>
    </format>
    <format dxfId="32302">
      <pivotArea field="13" type="button" dataOnly="0" labelOnly="1" outline="0" axis="axisRow" fieldPosition="0"/>
    </format>
    <format dxfId="32301">
      <pivotArea dataOnly="0" labelOnly="1" fieldPosition="0">
        <references count="1">
          <reference field="13" count="14">
            <x v="1"/>
            <x v="2"/>
            <x v="3"/>
            <x v="6"/>
            <x v="7"/>
            <x v="8"/>
            <x v="9"/>
            <x v="10"/>
            <x v="11"/>
            <x v="14"/>
            <x v="15"/>
            <x v="16"/>
            <x v="17"/>
            <x v="18"/>
          </reference>
        </references>
      </pivotArea>
    </format>
    <format dxfId="32300">
      <pivotArea dataOnly="0" labelOnly="1" grandRow="1" outline="0" fieldPosition="0"/>
    </format>
    <format dxfId="32299">
      <pivotArea dataOnly="0" labelOnly="1" fieldPosition="0">
        <references count="1">
          <reference field="12" count="0"/>
        </references>
      </pivotArea>
    </format>
    <format dxfId="32298">
      <pivotArea field="12" dataOnly="0" labelOnly="1" grandCol="1" outline="0" axis="axisCol" fieldPosition="0">
        <references count="1">
          <reference field="4294967294" count="1" selected="0">
            <x v="0"/>
          </reference>
        </references>
      </pivotArea>
    </format>
    <format dxfId="32297">
      <pivotArea field="12" dataOnly="0" labelOnly="1" grandCol="1" outline="0" axis="axisCol" fieldPosition="0">
        <references count="1">
          <reference field="4294967294" count="1" selected="0">
            <x v="1"/>
          </reference>
        </references>
      </pivotArea>
    </format>
    <format dxfId="32296">
      <pivotArea field="12" dataOnly="0" labelOnly="1" grandCol="1" outline="0" axis="axisCol" fieldPosition="0">
        <references count="1">
          <reference field="4294967294" count="1" selected="0">
            <x v="0"/>
          </reference>
        </references>
      </pivotArea>
    </format>
    <format dxfId="32295">
      <pivotArea field="12" dataOnly="0" labelOnly="1" grandCol="1" outline="0" axis="axisCol" fieldPosition="0">
        <references count="1">
          <reference field="4294967294" count="1" selected="0">
            <x v="1"/>
          </reference>
        </references>
      </pivotArea>
    </format>
    <format dxfId="32294">
      <pivotArea dataOnly="0" labelOnly="1" outline="0" fieldPosition="0">
        <references count="2">
          <reference field="4294967294" count="2">
            <x v="0"/>
            <x v="1"/>
          </reference>
          <reference field="12" count="1" selected="0">
            <x v="0"/>
          </reference>
        </references>
      </pivotArea>
    </format>
    <format dxfId="32293">
      <pivotArea dataOnly="0" labelOnly="1" outline="0" fieldPosition="0">
        <references count="2">
          <reference field="4294967294" count="2">
            <x v="0"/>
            <x v="1"/>
          </reference>
          <reference field="12" count="1" selected="0">
            <x v="1"/>
          </reference>
        </references>
      </pivotArea>
    </format>
    <format dxfId="32292">
      <pivotArea type="all" dataOnly="0" outline="0" fieldPosition="0"/>
    </format>
    <format dxfId="32291">
      <pivotArea outline="0" collapsedLevelsAreSubtotals="1" fieldPosition="0"/>
    </format>
    <format dxfId="32290">
      <pivotArea type="origin" dataOnly="0" labelOnly="1" outline="0" fieldPosition="0"/>
    </format>
    <format dxfId="32289">
      <pivotArea field="12" type="button" dataOnly="0" labelOnly="1" outline="0" axis="axisCol" fieldPosition="0"/>
    </format>
    <format dxfId="32288">
      <pivotArea field="-2" type="button" dataOnly="0" labelOnly="1" outline="0" axis="axisCol" fieldPosition="1"/>
    </format>
    <format dxfId="32287">
      <pivotArea type="topRight" dataOnly="0" labelOnly="1" outline="0" fieldPosition="0"/>
    </format>
    <format dxfId="32286">
      <pivotArea field="13" type="button" dataOnly="0" labelOnly="1" outline="0" axis="axisRow" fieldPosition="0"/>
    </format>
    <format dxfId="32285">
      <pivotArea dataOnly="0" labelOnly="1" fieldPosition="0">
        <references count="1">
          <reference field="13" count="14">
            <x v="1"/>
            <x v="2"/>
            <x v="3"/>
            <x v="6"/>
            <x v="7"/>
            <x v="8"/>
            <x v="9"/>
            <x v="10"/>
            <x v="11"/>
            <x v="14"/>
            <x v="15"/>
            <x v="16"/>
            <x v="17"/>
            <x v="18"/>
          </reference>
        </references>
      </pivotArea>
    </format>
    <format dxfId="32284">
      <pivotArea dataOnly="0" labelOnly="1" grandRow="1" outline="0" fieldPosition="0"/>
    </format>
    <format dxfId="32283">
      <pivotArea dataOnly="0" labelOnly="1" fieldPosition="0">
        <references count="1">
          <reference field="12" count="0"/>
        </references>
      </pivotArea>
    </format>
    <format dxfId="32282">
      <pivotArea field="12" dataOnly="0" labelOnly="1" grandCol="1" outline="0" axis="axisCol" fieldPosition="0">
        <references count="1">
          <reference field="4294967294" count="1" selected="0">
            <x v="0"/>
          </reference>
        </references>
      </pivotArea>
    </format>
    <format dxfId="32281">
      <pivotArea field="12" dataOnly="0" labelOnly="1" grandCol="1" outline="0" axis="axisCol" fieldPosition="0">
        <references count="1">
          <reference field="4294967294" count="1" selected="0">
            <x v="1"/>
          </reference>
        </references>
      </pivotArea>
    </format>
    <format dxfId="32280">
      <pivotArea field="12" dataOnly="0" labelOnly="1" grandCol="1" outline="0" axis="axisCol" fieldPosition="0">
        <references count="1">
          <reference field="4294967294" count="1" selected="0">
            <x v="0"/>
          </reference>
        </references>
      </pivotArea>
    </format>
    <format dxfId="32279">
      <pivotArea field="12" dataOnly="0" labelOnly="1" grandCol="1" outline="0" axis="axisCol" fieldPosition="0">
        <references count="1">
          <reference field="4294967294" count="1" selected="0">
            <x v="1"/>
          </reference>
        </references>
      </pivotArea>
    </format>
    <format dxfId="32278">
      <pivotArea dataOnly="0" labelOnly="1" outline="0" fieldPosition="0">
        <references count="2">
          <reference field="4294967294" count="2">
            <x v="0"/>
            <x v="1"/>
          </reference>
          <reference field="12" count="1" selected="0">
            <x v="0"/>
          </reference>
        </references>
      </pivotArea>
    </format>
    <format dxfId="32277">
      <pivotArea dataOnly="0" labelOnly="1" outline="0" fieldPosition="0">
        <references count="2">
          <reference field="4294967294" count="2">
            <x v="0"/>
            <x v="1"/>
          </reference>
          <reference field="12" count="1" selected="0">
            <x v="1"/>
          </reference>
        </references>
      </pivotArea>
    </format>
    <format dxfId="32276">
      <pivotArea type="all" dataOnly="0" outline="0" fieldPosition="0"/>
    </format>
    <format dxfId="32275">
      <pivotArea outline="0" collapsedLevelsAreSubtotals="1" fieldPosition="0"/>
    </format>
    <format dxfId="32274">
      <pivotArea type="origin" dataOnly="0" labelOnly="1" outline="0" fieldPosition="0"/>
    </format>
    <format dxfId="32273">
      <pivotArea field="12" type="button" dataOnly="0" labelOnly="1" outline="0" axis="axisCol" fieldPosition="0"/>
    </format>
    <format dxfId="32272">
      <pivotArea field="-2" type="button" dataOnly="0" labelOnly="1" outline="0" axis="axisCol" fieldPosition="1"/>
    </format>
    <format dxfId="32271">
      <pivotArea type="topRight" dataOnly="0" labelOnly="1" outline="0" fieldPosition="0"/>
    </format>
    <format dxfId="32270">
      <pivotArea field="13" type="button" dataOnly="0" labelOnly="1" outline="0" axis="axisRow" fieldPosition="0"/>
    </format>
    <format dxfId="32269">
      <pivotArea dataOnly="0" labelOnly="1" fieldPosition="0">
        <references count="1">
          <reference field="13" count="14">
            <x v="1"/>
            <x v="2"/>
            <x v="3"/>
            <x v="6"/>
            <x v="7"/>
            <x v="8"/>
            <x v="9"/>
            <x v="10"/>
            <x v="11"/>
            <x v="14"/>
            <x v="15"/>
            <x v="16"/>
            <x v="17"/>
            <x v="18"/>
          </reference>
        </references>
      </pivotArea>
    </format>
    <format dxfId="32268">
      <pivotArea dataOnly="0" labelOnly="1" grandRow="1" outline="0" fieldPosition="0"/>
    </format>
    <format dxfId="32267">
      <pivotArea dataOnly="0" labelOnly="1" fieldPosition="0">
        <references count="1">
          <reference field="12" count="0"/>
        </references>
      </pivotArea>
    </format>
    <format dxfId="32266">
      <pivotArea field="12" dataOnly="0" labelOnly="1" grandCol="1" outline="0" axis="axisCol" fieldPosition="0">
        <references count="1">
          <reference field="4294967294" count="1" selected="0">
            <x v="0"/>
          </reference>
        </references>
      </pivotArea>
    </format>
    <format dxfId="32265">
      <pivotArea field="12" dataOnly="0" labelOnly="1" grandCol="1" outline="0" axis="axisCol" fieldPosition="0">
        <references count="1">
          <reference field="4294967294" count="1" selected="0">
            <x v="1"/>
          </reference>
        </references>
      </pivotArea>
    </format>
    <format dxfId="32264">
      <pivotArea field="12" dataOnly="0" labelOnly="1" grandCol="1" outline="0" axis="axisCol" fieldPosition="0">
        <references count="1">
          <reference field="4294967294" count="1" selected="0">
            <x v="0"/>
          </reference>
        </references>
      </pivotArea>
    </format>
    <format dxfId="32263">
      <pivotArea field="12" dataOnly="0" labelOnly="1" grandCol="1" outline="0" axis="axisCol" fieldPosition="0">
        <references count="1">
          <reference field="4294967294" count="1" selected="0">
            <x v="1"/>
          </reference>
        </references>
      </pivotArea>
    </format>
    <format dxfId="32262">
      <pivotArea dataOnly="0" labelOnly="1" outline="0" fieldPosition="0">
        <references count="2">
          <reference field="4294967294" count="2">
            <x v="0"/>
            <x v="1"/>
          </reference>
          <reference field="12" count="1" selected="0">
            <x v="0"/>
          </reference>
        </references>
      </pivotArea>
    </format>
    <format dxfId="32261">
      <pivotArea dataOnly="0" labelOnly="1" outline="0" fieldPosition="0">
        <references count="2">
          <reference field="4294967294" count="2">
            <x v="0"/>
            <x v="1"/>
          </reference>
          <reference field="12" count="1" selected="0">
            <x v="1"/>
          </reference>
        </references>
      </pivotArea>
    </format>
    <format dxfId="32260">
      <pivotArea outline="0" collapsedLevelsAreSubtotals="1" fieldPosition="0"/>
    </format>
    <format dxfId="32259">
      <pivotArea type="origin" dataOnly="0" labelOnly="1" outline="0" offset="A2" fieldPosition="0"/>
    </format>
    <format dxfId="32258">
      <pivotArea field="13" type="button" dataOnly="0" labelOnly="1" outline="0" axis="axisRow" fieldPosition="0"/>
    </format>
    <format dxfId="32257">
      <pivotArea dataOnly="0" labelOnly="1" fieldPosition="0">
        <references count="1">
          <reference field="13" count="14">
            <x v="1"/>
            <x v="2"/>
            <x v="3"/>
            <x v="6"/>
            <x v="7"/>
            <x v="8"/>
            <x v="9"/>
            <x v="10"/>
            <x v="11"/>
            <x v="14"/>
            <x v="15"/>
            <x v="16"/>
            <x v="17"/>
            <x v="18"/>
          </reference>
        </references>
      </pivotArea>
    </format>
    <format dxfId="32256">
      <pivotArea dataOnly="0" labelOnly="1" grandRow="1" outline="0" fieldPosition="0"/>
    </format>
    <format dxfId="32255">
      <pivotArea dataOnly="0" labelOnly="1" fieldPosition="0">
        <references count="1">
          <reference field="12" count="0"/>
        </references>
      </pivotArea>
    </format>
    <format dxfId="32254">
      <pivotArea field="12" dataOnly="0" labelOnly="1" grandCol="1" outline="0" axis="axisCol" fieldPosition="0">
        <references count="1">
          <reference field="4294967294" count="1" selected="0">
            <x v="0"/>
          </reference>
        </references>
      </pivotArea>
    </format>
    <format dxfId="32253">
      <pivotArea field="12" dataOnly="0" labelOnly="1" grandCol="1" outline="0" axis="axisCol" fieldPosition="0">
        <references count="1">
          <reference field="4294967294" count="1" selected="0">
            <x v="1"/>
          </reference>
        </references>
      </pivotArea>
    </format>
    <format dxfId="32252">
      <pivotArea field="12" dataOnly="0" labelOnly="1" grandCol="1" outline="0" axis="axisCol" fieldPosition="0">
        <references count="1">
          <reference field="4294967294" count="1" selected="0">
            <x v="0"/>
          </reference>
        </references>
      </pivotArea>
    </format>
    <format dxfId="32251">
      <pivotArea field="12" dataOnly="0" labelOnly="1" grandCol="1" outline="0" axis="axisCol" fieldPosition="0">
        <references count="1">
          <reference field="4294967294" count="1" selected="0">
            <x v="1"/>
          </reference>
        </references>
      </pivotArea>
    </format>
    <format dxfId="32250">
      <pivotArea dataOnly="0" labelOnly="1" outline="0" fieldPosition="0">
        <references count="2">
          <reference field="4294967294" count="2">
            <x v="0"/>
            <x v="1"/>
          </reference>
          <reference field="12" count="1" selected="0">
            <x v="0"/>
          </reference>
        </references>
      </pivotArea>
    </format>
    <format dxfId="32249">
      <pivotArea dataOnly="0" labelOnly="1" outline="0" fieldPosition="0">
        <references count="2">
          <reference field="4294967294" count="2">
            <x v="0"/>
            <x v="1"/>
          </reference>
          <reference field="12" count="1" selected="0">
            <x v="1"/>
          </reference>
        </references>
      </pivotArea>
    </format>
    <format dxfId="32248">
      <pivotArea collapsedLevelsAreSubtotals="1" fieldPosition="0">
        <references count="3">
          <reference field="4294967294" count="2" selected="0">
            <x v="0"/>
            <x v="1"/>
          </reference>
          <reference field="12" count="1" selected="0">
            <x v="1"/>
          </reference>
          <reference field="13" count="3">
            <x v="1"/>
            <x v="2"/>
            <x v="3"/>
          </reference>
        </references>
      </pivotArea>
    </format>
    <format dxfId="32247">
      <pivotArea field="13" grandCol="1" collapsedLevelsAreSubtotals="1" axis="axisRow" fieldPosition="0">
        <references count="2">
          <reference field="4294967294" count="2" selected="0">
            <x v="0"/>
            <x v="1"/>
          </reference>
          <reference field="13" count="3">
            <x v="1"/>
            <x v="2"/>
            <x v="3"/>
          </reference>
        </references>
      </pivotArea>
    </format>
    <format dxfId="3224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2245">
      <pivotArea dataOnly="0" labelOnly="1" fieldPosition="0">
        <references count="1">
          <reference field="13" count="4">
            <x v="1"/>
            <x v="2"/>
            <x v="3"/>
            <x v="6"/>
          </reference>
        </references>
      </pivotArea>
    </format>
    <format dxfId="32244">
      <pivotArea outline="0" collapsedLevelsAreSubtotals="1" fieldPosition="0"/>
    </format>
    <format dxfId="32243">
      <pivotArea type="origin" dataOnly="0" labelOnly="1" outline="0" offset="A2" fieldPosition="0"/>
    </format>
    <format dxfId="32242">
      <pivotArea field="13" type="button" dataOnly="0" labelOnly="1" outline="0" axis="axisRow" fieldPosition="0"/>
    </format>
    <format dxfId="32241">
      <pivotArea dataOnly="0" labelOnly="1" fieldPosition="0">
        <references count="1">
          <reference field="13" count="14">
            <x v="1"/>
            <x v="2"/>
            <x v="3"/>
            <x v="6"/>
            <x v="7"/>
            <x v="8"/>
            <x v="9"/>
            <x v="10"/>
            <x v="11"/>
            <x v="14"/>
            <x v="15"/>
            <x v="16"/>
            <x v="17"/>
            <x v="18"/>
          </reference>
        </references>
      </pivotArea>
    </format>
    <format dxfId="32240">
      <pivotArea dataOnly="0" labelOnly="1" grandRow="1" outline="0" fieldPosition="0"/>
    </format>
    <format dxfId="32239">
      <pivotArea dataOnly="0" labelOnly="1" fieldPosition="0">
        <references count="1">
          <reference field="12" count="0"/>
        </references>
      </pivotArea>
    </format>
    <format dxfId="32238">
      <pivotArea field="12" dataOnly="0" labelOnly="1" grandCol="1" outline="0" axis="axisCol" fieldPosition="0">
        <references count="1">
          <reference field="4294967294" count="1" selected="0">
            <x v="0"/>
          </reference>
        </references>
      </pivotArea>
    </format>
    <format dxfId="32237">
      <pivotArea field="12" dataOnly="0" labelOnly="1" grandCol="1" outline="0" axis="axisCol" fieldPosition="0">
        <references count="1">
          <reference field="4294967294" count="1" selected="0">
            <x v="1"/>
          </reference>
        </references>
      </pivotArea>
    </format>
    <format dxfId="32236">
      <pivotArea field="12" dataOnly="0" labelOnly="1" grandCol="1" outline="0" axis="axisCol" fieldPosition="0">
        <references count="1">
          <reference field="4294967294" count="1" selected="0">
            <x v="0"/>
          </reference>
        </references>
      </pivotArea>
    </format>
    <format dxfId="32235">
      <pivotArea field="12" dataOnly="0" labelOnly="1" grandCol="1" outline="0" axis="axisCol" fieldPosition="0">
        <references count="1">
          <reference field="4294967294" count="1" selected="0">
            <x v="1"/>
          </reference>
        </references>
      </pivotArea>
    </format>
    <format dxfId="32234">
      <pivotArea dataOnly="0" labelOnly="1" outline="0" fieldPosition="0">
        <references count="2">
          <reference field="4294967294" count="2">
            <x v="0"/>
            <x v="1"/>
          </reference>
          <reference field="12" count="1" selected="0">
            <x v="0"/>
          </reference>
        </references>
      </pivotArea>
    </format>
    <format dxfId="32233">
      <pivotArea dataOnly="0" labelOnly="1" outline="0" fieldPosition="0">
        <references count="2">
          <reference field="4294967294" count="2">
            <x v="0"/>
            <x v="1"/>
          </reference>
          <reference field="12" count="1" selected="0">
            <x v="1"/>
          </reference>
        </references>
      </pivotArea>
    </format>
    <format dxfId="32232">
      <pivotArea grandRow="1" outline="0" collapsedLevelsAreSubtotals="1" fieldPosition="0"/>
    </format>
    <format dxfId="32231">
      <pivotArea dataOnly="0" labelOnly="1" grandRow="1" outline="0" fieldPosition="0"/>
    </format>
    <format dxfId="32230">
      <pivotArea type="origin" dataOnly="0" labelOnly="1" outline="0" offset="A2" fieldPosition="0"/>
    </format>
    <format dxfId="32229">
      <pivotArea dataOnly="0" labelOnly="1" fieldPosition="0">
        <references count="1">
          <reference field="12" count="0"/>
        </references>
      </pivotArea>
    </format>
    <format dxfId="32228">
      <pivotArea field="12" dataOnly="0" labelOnly="1" grandCol="1" outline="0" offset="IV1" axis="axisCol" fieldPosition="0">
        <references count="1">
          <reference field="4294967294" count="1" selected="0">
            <x v="0"/>
          </reference>
        </references>
      </pivotArea>
    </format>
    <format dxfId="32227">
      <pivotArea field="12" dataOnly="0" labelOnly="1" grandCol="1" outline="0" offset="IV1" axis="axisCol" fieldPosition="0">
        <references count="1">
          <reference field="4294967294" count="1" selected="0">
            <x v="1"/>
          </reference>
        </references>
      </pivotArea>
    </format>
    <format dxfId="32226">
      <pivotArea field="12" dataOnly="0" labelOnly="1" grandCol="1" outline="0" offset="IV1" axis="axisCol" fieldPosition="0">
        <references count="1">
          <reference field="4294967294" count="1" selected="0">
            <x v="0"/>
          </reference>
        </references>
      </pivotArea>
    </format>
    <format dxfId="32225">
      <pivotArea field="12" dataOnly="0" labelOnly="1" grandCol="1" outline="0" offset="IV1" axis="axisCol" fieldPosition="0">
        <references count="1">
          <reference field="4294967294" count="1" selected="0">
            <x v="1"/>
          </reference>
        </references>
      </pivotArea>
    </format>
    <format dxfId="32224">
      <pivotArea field="12" dataOnly="0" grandCol="1" outline="0" axis="axisCol" fieldPosition="0">
        <references count="1">
          <reference field="4294967294" count="1" selected="0">
            <x v="1"/>
          </reference>
        </references>
      </pivotArea>
    </format>
    <format dxfId="32223">
      <pivotArea collapsedLevelsAreSubtotals="1" fieldPosition="0">
        <references count="1">
          <reference field="13" count="14">
            <x v="1"/>
            <x v="2"/>
            <x v="3"/>
            <x v="6"/>
            <x v="7"/>
            <x v="8"/>
            <x v="9"/>
            <x v="10"/>
            <x v="11"/>
            <x v="14"/>
            <x v="15"/>
            <x v="16"/>
            <x v="17"/>
            <x v="18"/>
          </reference>
        </references>
      </pivotArea>
    </format>
    <format dxfId="32222">
      <pivotArea type="origin" dataOnly="0" labelOnly="1" outline="0" offset="A2" fieldPosition="0"/>
    </format>
    <format dxfId="32221">
      <pivotArea field="13" type="button" dataOnly="0" labelOnly="1" outline="0" axis="axisRow" fieldPosition="0"/>
    </format>
    <format dxfId="32220">
      <pivotArea dataOnly="0" labelOnly="1" fieldPosition="0">
        <references count="1">
          <reference field="13" count="14">
            <x v="1"/>
            <x v="2"/>
            <x v="3"/>
            <x v="6"/>
            <x v="7"/>
            <x v="8"/>
            <x v="9"/>
            <x v="10"/>
            <x v="11"/>
            <x v="14"/>
            <x v="15"/>
            <x v="16"/>
            <x v="17"/>
            <x v="18"/>
          </reference>
        </references>
      </pivotArea>
    </format>
    <format dxfId="32219">
      <pivotArea dataOnly="0" labelOnly="1" fieldPosition="0">
        <references count="1">
          <reference field="12" count="0"/>
        </references>
      </pivotArea>
    </format>
    <format dxfId="32218">
      <pivotArea field="12" dataOnly="0" labelOnly="1" grandCol="1" outline="0" axis="axisCol" fieldPosition="0">
        <references count="1">
          <reference field="4294967294" count="1" selected="0">
            <x v="0"/>
          </reference>
        </references>
      </pivotArea>
    </format>
    <format dxfId="32217">
      <pivotArea field="12" dataOnly="0" labelOnly="1" grandCol="1" outline="0" axis="axisCol" fieldPosition="0">
        <references count="1">
          <reference field="4294967294" count="1" selected="0">
            <x v="1"/>
          </reference>
        </references>
      </pivotArea>
    </format>
    <format dxfId="32216">
      <pivotArea field="12" dataOnly="0" labelOnly="1" grandCol="1" outline="0" axis="axisCol" fieldPosition="0">
        <references count="1">
          <reference field="4294967294" count="1" selected="0">
            <x v="0"/>
          </reference>
        </references>
      </pivotArea>
    </format>
    <format dxfId="32215">
      <pivotArea field="12" dataOnly="0" labelOnly="1" grandCol="1" outline="0" axis="axisCol" fieldPosition="0">
        <references count="1">
          <reference field="4294967294" count="1" selected="0">
            <x v="1"/>
          </reference>
        </references>
      </pivotArea>
    </format>
    <format dxfId="32214">
      <pivotArea dataOnly="0" labelOnly="1" outline="0" fieldPosition="0">
        <references count="2">
          <reference field="4294967294" count="2">
            <x v="0"/>
            <x v="1"/>
          </reference>
          <reference field="12" count="1" selected="0">
            <x v="0"/>
          </reference>
        </references>
      </pivotArea>
    </format>
    <format dxfId="32213">
      <pivotArea dataOnly="0" labelOnly="1" outline="0" fieldPosition="0">
        <references count="2">
          <reference field="4294967294" count="2">
            <x v="0"/>
            <x v="1"/>
          </reference>
          <reference field="12" count="1" selected="0">
            <x v="1"/>
          </reference>
        </references>
      </pivotArea>
    </format>
    <format dxfId="32212">
      <pivotArea collapsedLevelsAreSubtotals="1" fieldPosition="0">
        <references count="1">
          <reference field="13" count="14">
            <x v="1"/>
            <x v="2"/>
            <x v="3"/>
            <x v="6"/>
            <x v="7"/>
            <x v="8"/>
            <x v="9"/>
            <x v="10"/>
            <x v="11"/>
            <x v="14"/>
            <x v="15"/>
            <x v="16"/>
            <x v="17"/>
            <x v="18"/>
          </reference>
        </references>
      </pivotArea>
    </format>
    <format dxfId="32211">
      <pivotArea type="origin" dataOnly="0" labelOnly="1" outline="0" offset="A2" fieldPosition="0"/>
    </format>
    <format dxfId="32210">
      <pivotArea field="13" type="button" dataOnly="0" labelOnly="1" outline="0" axis="axisRow" fieldPosition="0"/>
    </format>
    <format dxfId="32209">
      <pivotArea dataOnly="0" labelOnly="1" fieldPosition="0">
        <references count="1">
          <reference field="13" count="14">
            <x v="1"/>
            <x v="2"/>
            <x v="3"/>
            <x v="6"/>
            <x v="7"/>
            <x v="8"/>
            <x v="9"/>
            <x v="10"/>
            <x v="11"/>
            <x v="14"/>
            <x v="15"/>
            <x v="16"/>
            <x v="17"/>
            <x v="18"/>
          </reference>
        </references>
      </pivotArea>
    </format>
    <format dxfId="32208">
      <pivotArea dataOnly="0" labelOnly="1" fieldPosition="0">
        <references count="1">
          <reference field="12" count="0"/>
        </references>
      </pivotArea>
    </format>
    <format dxfId="32207">
      <pivotArea field="12" dataOnly="0" labelOnly="1" grandCol="1" outline="0" axis="axisCol" fieldPosition="0">
        <references count="1">
          <reference field="4294967294" count="1" selected="0">
            <x v="0"/>
          </reference>
        </references>
      </pivotArea>
    </format>
    <format dxfId="32206">
      <pivotArea field="12" dataOnly="0" labelOnly="1" grandCol="1" outline="0" axis="axisCol" fieldPosition="0">
        <references count="1">
          <reference field="4294967294" count="1" selected="0">
            <x v="1"/>
          </reference>
        </references>
      </pivotArea>
    </format>
    <format dxfId="32205">
      <pivotArea field="12" dataOnly="0" labelOnly="1" grandCol="1" outline="0" axis="axisCol" fieldPosition="0">
        <references count="1">
          <reference field="4294967294" count="1" selected="0">
            <x v="0"/>
          </reference>
        </references>
      </pivotArea>
    </format>
    <format dxfId="32204">
      <pivotArea field="12" dataOnly="0" labelOnly="1" grandCol="1" outline="0" axis="axisCol" fieldPosition="0">
        <references count="1">
          <reference field="4294967294" count="1" selected="0">
            <x v="1"/>
          </reference>
        </references>
      </pivotArea>
    </format>
    <format dxfId="32203">
      <pivotArea dataOnly="0" labelOnly="1" outline="0" fieldPosition="0">
        <references count="2">
          <reference field="4294967294" count="2">
            <x v="0"/>
            <x v="1"/>
          </reference>
          <reference field="12" count="1" selected="0">
            <x v="0"/>
          </reference>
        </references>
      </pivotArea>
    </format>
    <format dxfId="32202">
      <pivotArea dataOnly="0" labelOnly="1" outline="0" fieldPosition="0">
        <references count="2">
          <reference field="4294967294" count="2">
            <x v="0"/>
            <x v="1"/>
          </reference>
          <reference field="12" count="1" selected="0">
            <x v="1"/>
          </reference>
        </references>
      </pivotArea>
    </format>
    <format dxfId="3220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220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219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219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71"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3146">
      <pivotArea outline="0" collapsedLevelsAreSubtotals="1" fieldPosition="0"/>
    </format>
    <format dxfId="33145">
      <pivotArea dataOnly="0" labelOnly="1" grandRow="1" outline="0" fieldPosition="0"/>
    </format>
    <format dxfId="33144">
      <pivotArea dataOnly="0" labelOnly="1" outline="0" fieldPosition="0">
        <references count="1">
          <reference field="13" count="0"/>
        </references>
      </pivotArea>
    </format>
    <format dxfId="33143">
      <pivotArea dataOnly="0" labelOnly="1" grandCol="1" outline="0" fieldPosition="0"/>
    </format>
    <format dxfId="33142">
      <pivotArea outline="0" collapsedLevelsAreSubtotals="1" fieldPosition="0"/>
    </format>
    <format dxfId="33141">
      <pivotArea dataOnly="0" labelOnly="1" grandRow="1" outline="0" fieldPosition="0"/>
    </format>
    <format dxfId="33140">
      <pivotArea dataOnly="0" labelOnly="1" outline="0" fieldPosition="0">
        <references count="1">
          <reference field="13" count="0"/>
        </references>
      </pivotArea>
    </format>
    <format dxfId="33139">
      <pivotArea dataOnly="0" labelOnly="1" grandCol="1" outline="0" fieldPosition="0"/>
    </format>
    <format dxfId="33138">
      <pivotArea type="all" dataOnly="0" outline="0" fieldPosition="0"/>
    </format>
    <format dxfId="33137">
      <pivotArea outline="0" collapsedLevelsAreSubtotals="1" fieldPosition="0"/>
    </format>
    <format dxfId="33136">
      <pivotArea outline="0" collapsedLevelsAreSubtotals="1" fieldPosition="0"/>
    </format>
    <format dxfId="33135">
      <pivotArea type="origin" dataOnly="0" labelOnly="1" outline="0" fieldPosition="0"/>
    </format>
    <format dxfId="33134">
      <pivotArea type="origin" dataOnly="0" labelOnly="1" outline="0" fieldPosition="0"/>
    </format>
    <format dxfId="33133">
      <pivotArea type="origin" dataOnly="0" labelOnly="1" outline="0" fieldPosition="0"/>
    </format>
    <format dxfId="33132">
      <pivotArea field="13" type="button" dataOnly="0" labelOnly="1" outline="0" axis="axisCol" fieldPosition="0"/>
    </format>
    <format dxfId="33131">
      <pivotArea type="topRight" dataOnly="0" labelOnly="1" outline="0" fieldPosition="0"/>
    </format>
    <format dxfId="33130">
      <pivotArea dataOnly="0" labelOnly="1" outline="0" fieldPosition="0">
        <references count="1">
          <reference field="13" count="0"/>
        </references>
      </pivotArea>
    </format>
    <format dxfId="33129">
      <pivotArea dataOnly="0" labelOnly="1" grandCol="1" outline="0" fieldPosition="0"/>
    </format>
    <format dxfId="33128">
      <pivotArea outline="0" collapsedLevelsAreSubtotals="1" fieldPosition="0"/>
    </format>
    <format dxfId="33127">
      <pivotArea dataOnly="0" labelOnly="1" outline="0" fieldPosition="0">
        <references count="1">
          <reference field="13" count="0"/>
        </references>
      </pivotArea>
    </format>
    <format dxfId="33126">
      <pivotArea dataOnly="0" labelOnly="1" grandCol="1" outline="0" fieldPosition="0"/>
    </format>
    <format dxfId="33125">
      <pivotArea outline="0" collapsedLevelsAreSubtotals="1" fieldPosition="0"/>
    </format>
    <format dxfId="33124">
      <pivotArea dataOnly="0" labelOnly="1" outline="0" fieldPosition="0">
        <references count="1">
          <reference field="13" count="0"/>
        </references>
      </pivotArea>
    </format>
    <format dxfId="33123">
      <pivotArea dataOnly="0" labelOnly="1" grandCol="1" outline="0" fieldPosition="0"/>
    </format>
    <format dxfId="33122">
      <pivotArea outline="0" collapsedLevelsAreSubtotals="1" fieldPosition="0"/>
    </format>
    <format dxfId="33121">
      <pivotArea dataOnly="0" labelOnly="1" grandRow="1" outline="0" fieldPosition="0"/>
    </format>
    <format dxfId="33120">
      <pivotArea dataOnly="0" labelOnly="1" outline="0" fieldPosition="0">
        <references count="1">
          <reference field="13" count="0"/>
        </references>
      </pivotArea>
    </format>
    <format dxfId="33119">
      <pivotArea dataOnly="0" labelOnly="1" grandCol="1" outline="0" fieldPosition="0"/>
    </format>
    <format dxfId="33118">
      <pivotArea dataOnly="0" labelOnly="1" outline="0" fieldPosition="0">
        <references count="1">
          <reference field="13" count="0"/>
        </references>
      </pivotArea>
    </format>
    <format dxfId="33117">
      <pivotArea dataOnly="0" labelOnly="1" grandCol="1" outline="0" fieldPosition="0"/>
    </format>
    <format dxfId="33116">
      <pivotArea dataOnly="0" labelOnly="1" outline="0" fieldPosition="0">
        <references count="1">
          <reference field="13" count="0"/>
        </references>
      </pivotArea>
    </format>
    <format dxfId="33115">
      <pivotArea dataOnly="0" labelOnly="1" grandCol="1" outline="0" fieldPosition="0"/>
    </format>
    <format dxfId="33114">
      <pivotArea outline="0" collapsedLevelsAreSubtotals="1" fieldPosition="0"/>
    </format>
    <format dxfId="33113">
      <pivotArea dataOnly="0" labelOnly="1" outline="0" fieldPosition="0">
        <references count="1">
          <reference field="13" count="0"/>
        </references>
      </pivotArea>
    </format>
    <format dxfId="33112">
      <pivotArea dataOnly="0" labelOnly="1" grandCol="1" outline="0" fieldPosition="0"/>
    </format>
    <format dxfId="33111">
      <pivotArea grandRow="1" outline="0" collapsedLevelsAreSubtotals="1" fieldPosition="0"/>
    </format>
    <format dxfId="33110">
      <pivotArea dataOnly="0" labelOnly="1" grandRow="1" outline="0" fieldPosition="0"/>
    </format>
    <format dxfId="33109">
      <pivotArea dataOnly="0" labelOnly="1" outline="0" fieldPosition="0">
        <references count="1">
          <reference field="13" count="0"/>
        </references>
      </pivotArea>
    </format>
    <format dxfId="33108">
      <pivotArea outline="0" collapsedLevelsAreSubtotals="1" fieldPosition="0"/>
    </format>
    <format dxfId="33107">
      <pivotArea dataOnly="0" labelOnly="1" grandRow="1" outline="0" fieldPosition="0"/>
    </format>
    <format dxfId="33106">
      <pivotArea dataOnly="0" labelOnly="1" outline="0" fieldPosition="0">
        <references count="1">
          <reference field="13" count="0"/>
        </references>
      </pivotArea>
    </format>
    <format dxfId="33105">
      <pivotArea dataOnly="0" labelOnly="1" grandCol="1" outline="0" fieldPosition="0"/>
    </format>
    <format dxfId="33104">
      <pivotArea outline="0" collapsedLevelsAreSubtotals="1" fieldPosition="0"/>
    </format>
    <format dxfId="33103">
      <pivotArea dataOnly="0" labelOnly="1" grandRow="1" outline="0" fieldPosition="0"/>
    </format>
    <format dxfId="33102">
      <pivotArea dataOnly="0" labelOnly="1" outline="0" fieldPosition="0">
        <references count="1">
          <reference field="13" count="0"/>
        </references>
      </pivotArea>
    </format>
    <format dxfId="33101">
      <pivotArea dataOnly="0" labelOnly="1" grandCol="1" outline="0" fieldPosition="0"/>
    </format>
    <format dxfId="33100">
      <pivotArea outline="0" collapsedLevelsAreSubtotals="1" fieldPosition="0"/>
    </format>
    <format dxfId="33099">
      <pivotArea dataOnly="0" labelOnly="1" grandRow="1" outline="0" fieldPosition="0"/>
    </format>
    <format dxfId="33098">
      <pivotArea dataOnly="0" labelOnly="1" outline="0" fieldPosition="0">
        <references count="1">
          <reference field="13" count="0"/>
        </references>
      </pivotArea>
    </format>
    <format dxfId="33097">
      <pivotArea dataOnly="0" labelOnly="1" grandCol="1" outline="0" fieldPosition="0"/>
    </format>
    <format dxfId="33096">
      <pivotArea dataOnly="0" labelOnly="1" outline="0" fieldPosition="0">
        <references count="1">
          <reference field="13" count="0"/>
        </references>
      </pivotArea>
    </format>
    <format dxfId="33095">
      <pivotArea dataOnly="0" labelOnly="1" grandCol="1" outline="0" fieldPosition="0"/>
    </format>
    <format dxfId="33094">
      <pivotArea grandRow="1" outline="0" collapsedLevelsAreSubtotals="1" fieldPosition="0"/>
    </format>
    <format dxfId="33093">
      <pivotArea dataOnly="0" labelOnly="1" grandRow="1" outline="0" fieldPosition="0"/>
    </format>
    <format dxfId="33092">
      <pivotArea outline="0" collapsedLevelsAreSubtotals="1" fieldPosition="0"/>
    </format>
    <format dxfId="33091">
      <pivotArea dataOnly="0" labelOnly="1" grandRow="1" outline="0" fieldPosition="0"/>
    </format>
    <format dxfId="33090">
      <pivotArea dataOnly="0" labelOnly="1" outline="0" fieldPosition="0">
        <references count="1">
          <reference field="13" count="0"/>
        </references>
      </pivotArea>
    </format>
    <format dxfId="33089">
      <pivotArea dataOnly="0" labelOnly="1" grandCol="1" outline="0" fieldPosition="0"/>
    </format>
    <format dxfId="33088">
      <pivotArea outline="0" fieldPosition="0">
        <references count="1">
          <reference field="13" count="1" selected="0">
            <x v="1"/>
          </reference>
        </references>
      </pivotArea>
    </format>
    <format dxfId="33087">
      <pivotArea grandCol="1" outline="0" collapsedLevelsAreSubtotals="1" fieldPosition="0"/>
    </format>
    <format dxfId="33086">
      <pivotArea type="topRight" dataOnly="0" labelOnly="1" outline="0" fieldPosition="0"/>
    </format>
    <format dxfId="33085">
      <pivotArea dataOnly="0" labelOnly="1" outline="0" fieldPosition="0">
        <references count="1">
          <reference field="13" count="1">
            <x v="1"/>
          </reference>
        </references>
      </pivotArea>
    </format>
    <format dxfId="33084">
      <pivotArea dataOnly="0" labelOnly="1" grandCol="1" outline="0" fieldPosition="0"/>
    </format>
    <format dxfId="33083">
      <pivotArea outline="0" fieldPosition="0">
        <references count="1">
          <reference field="13" count="1" selected="0">
            <x v="1"/>
          </reference>
        </references>
      </pivotArea>
    </format>
    <format dxfId="33082">
      <pivotArea grandCol="1" outline="0" collapsedLevelsAreSubtotals="1" fieldPosition="0"/>
    </format>
    <format dxfId="33081">
      <pivotArea type="topRight" dataOnly="0" labelOnly="1" outline="0" fieldPosition="0"/>
    </format>
    <format dxfId="33080">
      <pivotArea dataOnly="0" labelOnly="1" outline="0" fieldPosition="0">
        <references count="1">
          <reference field="13" count="1">
            <x v="1"/>
          </reference>
        </references>
      </pivotArea>
    </format>
    <format dxfId="33079">
      <pivotArea dataOnly="0" labelOnly="1" grandCol="1" outline="0" fieldPosition="0"/>
    </format>
    <format dxfId="33078">
      <pivotArea dataOnly="0" labelOnly="1" outline="0" fieldPosition="0">
        <references count="1">
          <reference field="13" count="0"/>
        </references>
      </pivotArea>
    </format>
    <format dxfId="33077">
      <pivotArea dataOnly="0" labelOnly="1" grandCol="1" outline="0" fieldPosition="0"/>
    </format>
    <format dxfId="33076">
      <pivotArea dataOnly="0" labelOnly="1" outline="0" fieldPosition="0">
        <references count="1">
          <reference field="13" count="0"/>
        </references>
      </pivotArea>
    </format>
    <format dxfId="33075">
      <pivotArea dataOnly="0" labelOnly="1" grandCol="1" outline="0" fieldPosition="0"/>
    </format>
    <format dxfId="33074">
      <pivotArea dataOnly="0" labelOnly="1" outline="0" fieldPosition="0">
        <references count="1">
          <reference field="13" count="0"/>
        </references>
      </pivotArea>
    </format>
    <format dxfId="33073">
      <pivotArea dataOnly="0" labelOnly="1" grandCol="1" outline="0" fieldPosition="0"/>
    </format>
    <format dxfId="33072">
      <pivotArea dataOnly="0" labelOnly="1" outline="0" fieldPosition="0">
        <references count="1">
          <reference field="13" count="0"/>
        </references>
      </pivotArea>
    </format>
    <format dxfId="33071">
      <pivotArea dataOnly="0" labelOnly="1" grandCol="1" outline="0" fieldPosition="0"/>
    </format>
    <format dxfId="33070">
      <pivotArea dataOnly="0" labelOnly="1" outline="0" fieldPosition="0">
        <references count="1">
          <reference field="13" count="0"/>
        </references>
      </pivotArea>
    </format>
    <format dxfId="33069">
      <pivotArea dataOnly="0" labelOnly="1" grandCol="1" outline="0" fieldPosition="0"/>
    </format>
    <format dxfId="33068">
      <pivotArea dataOnly="0" labelOnly="1" outline="0" fieldPosition="0">
        <references count="1">
          <reference field="13" count="0"/>
        </references>
      </pivotArea>
    </format>
    <format dxfId="33067">
      <pivotArea dataOnly="0" labelOnly="1" grandCol="1" outline="0" fieldPosition="0"/>
    </format>
    <format dxfId="33066">
      <pivotArea dataOnly="0" labelOnly="1" outline="0" fieldPosition="0">
        <references count="1">
          <reference field="13" count="0"/>
        </references>
      </pivotArea>
    </format>
    <format dxfId="33065">
      <pivotArea dataOnly="0" labelOnly="1" grandCol="1" outline="0" fieldPosition="0"/>
    </format>
    <format dxfId="33064">
      <pivotArea dataOnly="0" labelOnly="1" outline="0" fieldPosition="0">
        <references count="1">
          <reference field="13" count="0"/>
        </references>
      </pivotArea>
    </format>
    <format dxfId="33063">
      <pivotArea dataOnly="0" labelOnly="1" grandCol="1" outline="0" fieldPosition="0"/>
    </format>
    <format dxfId="33062">
      <pivotArea grandRow="1" outline="0" collapsedLevelsAreSubtotals="1" fieldPosition="0"/>
    </format>
    <format dxfId="33061">
      <pivotArea dataOnly="0" labelOnly="1" grandRow="1" outline="0" fieldPosition="0"/>
    </format>
    <format dxfId="33060">
      <pivotArea outline="0" collapsedLevelsAreSubtotals="1" fieldPosition="0"/>
    </format>
    <format dxfId="33059">
      <pivotArea dataOnly="0" labelOnly="1" grandRow="1" outline="0" fieldPosition="0"/>
    </format>
    <format dxfId="33058">
      <pivotArea dataOnly="0" labelOnly="1" outline="0" fieldPosition="0">
        <references count="1">
          <reference field="13" count="0"/>
        </references>
      </pivotArea>
    </format>
    <format dxfId="33057">
      <pivotArea dataOnly="0" labelOnly="1" grandCol="1" outline="0" fieldPosition="0"/>
    </format>
    <format dxfId="33056">
      <pivotArea outline="0" collapsedLevelsAreSubtotals="1" fieldPosition="0"/>
    </format>
    <format dxfId="33055">
      <pivotArea dataOnly="0" labelOnly="1" grandRow="1" outline="0" fieldPosition="0"/>
    </format>
    <format dxfId="33054">
      <pivotArea dataOnly="0" labelOnly="1" outline="0" fieldPosition="0">
        <references count="1">
          <reference field="13" count="0"/>
        </references>
      </pivotArea>
    </format>
    <format dxfId="33053">
      <pivotArea dataOnly="0" labelOnly="1" grandCol="1" outline="0" fieldPosition="0"/>
    </format>
    <format dxfId="33052">
      <pivotArea outline="0" collapsedLevelsAreSubtotals="1" fieldPosition="0"/>
    </format>
    <format dxfId="33051">
      <pivotArea dataOnly="0" labelOnly="1" grandRow="1" outline="0" fieldPosition="0"/>
    </format>
    <format dxfId="33050">
      <pivotArea dataOnly="0" labelOnly="1" outline="0" fieldPosition="0">
        <references count="1">
          <reference field="13" count="0"/>
        </references>
      </pivotArea>
    </format>
    <format dxfId="33049">
      <pivotArea dataOnly="0" labelOnly="1" grandCol="1" outline="0" fieldPosition="0"/>
    </format>
    <format dxfId="33048">
      <pivotArea dataOnly="0" labelOnly="1" outline="0" fieldPosition="0">
        <references count="1">
          <reference field="13" count="0"/>
        </references>
      </pivotArea>
    </format>
    <format dxfId="33047">
      <pivotArea dataOnly="0" labelOnly="1" grandCol="1" outline="0" fieldPosition="0"/>
    </format>
    <format dxfId="33046">
      <pivotArea dataOnly="0" labelOnly="1" outline="0" fieldPosition="0">
        <references count="1">
          <reference field="13" count="0"/>
        </references>
      </pivotArea>
    </format>
    <format dxfId="33045">
      <pivotArea dataOnly="0" labelOnly="1" grandCol="1" outline="0" fieldPosition="0"/>
    </format>
    <format dxfId="33044">
      <pivotArea outline="0" collapsedLevelsAreSubtotals="1" fieldPosition="0"/>
    </format>
    <format dxfId="33043">
      <pivotArea dataOnly="0" labelOnly="1" grandRow="1" outline="0" fieldPosition="0"/>
    </format>
    <format dxfId="33042">
      <pivotArea dataOnly="0" labelOnly="1" outline="0" fieldPosition="0">
        <references count="1">
          <reference field="13" count="0"/>
        </references>
      </pivotArea>
    </format>
    <format dxfId="33041">
      <pivotArea dataOnly="0" labelOnly="1" grandCol="1" outline="0" fieldPosition="0"/>
    </format>
    <format dxfId="33040">
      <pivotArea outline="0" collapsedLevelsAreSubtotals="1" fieldPosition="0"/>
    </format>
    <format dxfId="33039">
      <pivotArea dataOnly="0" labelOnly="1" grandRow="1" outline="0" fieldPosition="0"/>
    </format>
    <format dxfId="33038">
      <pivotArea dataOnly="0" labelOnly="1" outline="0" fieldPosition="0">
        <references count="1">
          <reference field="13" count="0"/>
        </references>
      </pivotArea>
    </format>
    <format dxfId="33037">
      <pivotArea dataOnly="0" labelOnly="1" grandCol="1" outline="0" fieldPosition="0"/>
    </format>
    <format dxfId="33036">
      <pivotArea outline="0" collapsedLevelsAreSubtotals="1" fieldPosition="0"/>
    </format>
    <format dxfId="33035">
      <pivotArea dataOnly="0" labelOnly="1" grandRow="1" outline="0" fieldPosition="0"/>
    </format>
    <format dxfId="33034">
      <pivotArea dataOnly="0" labelOnly="1" outline="0" fieldPosition="0">
        <references count="1">
          <reference field="13" count="0"/>
        </references>
      </pivotArea>
    </format>
    <format dxfId="33033">
      <pivotArea dataOnly="0" labelOnly="1" grandCol="1" outline="0" fieldPosition="0"/>
    </format>
    <format dxfId="33032">
      <pivotArea type="topRight" dataOnly="0" labelOnly="1" outline="0" fieldPosition="0"/>
    </format>
    <format dxfId="33031">
      <pivotArea type="topRight" dataOnly="0" labelOnly="1" outline="0" fieldPosition="0"/>
    </format>
    <format dxfId="33030">
      <pivotArea dataOnly="0" labelOnly="1" outline="0" fieldPosition="0">
        <references count="1">
          <reference field="13" count="0"/>
        </references>
      </pivotArea>
    </format>
    <format dxfId="33029">
      <pivotArea dataOnly="0" labelOnly="1" grandCol="1" outline="0" fieldPosition="0"/>
    </format>
    <format dxfId="33028">
      <pivotArea outline="0" collapsedLevelsAreSubtotals="1" fieldPosition="0"/>
    </format>
    <format dxfId="33027">
      <pivotArea dataOnly="0" labelOnly="1" grandRow="1" outline="0" fieldPosition="0"/>
    </format>
    <format dxfId="33026">
      <pivotArea dataOnly="0" labelOnly="1" outline="0" fieldPosition="0">
        <references count="1">
          <reference field="13" count="0"/>
        </references>
      </pivotArea>
    </format>
    <format dxfId="33025">
      <pivotArea dataOnly="0" labelOnly="1" grandCol="1" outline="0" fieldPosition="0"/>
    </format>
    <format dxfId="33024">
      <pivotArea outline="0" collapsedLevelsAreSubtotals="1" fieldPosition="0"/>
    </format>
    <format dxfId="33023">
      <pivotArea dataOnly="0" labelOnly="1" grandRow="1" outline="0" fieldPosition="0"/>
    </format>
    <format dxfId="33022">
      <pivotArea dataOnly="0" labelOnly="1" outline="0" fieldPosition="0">
        <references count="1">
          <reference field="13" count="0"/>
        </references>
      </pivotArea>
    </format>
    <format dxfId="33021">
      <pivotArea dataOnly="0" labelOnly="1" grandCol="1" outline="0" fieldPosition="0"/>
    </format>
    <format dxfId="33020">
      <pivotArea outline="0" collapsedLevelsAreSubtotals="1" fieldPosition="0"/>
    </format>
    <format dxfId="33019">
      <pivotArea dataOnly="0" labelOnly="1" grandRow="1" outline="0" fieldPosition="0"/>
    </format>
    <format dxfId="33018">
      <pivotArea dataOnly="0" labelOnly="1" outline="0" fieldPosition="0">
        <references count="1">
          <reference field="13" count="0"/>
        </references>
      </pivotArea>
    </format>
    <format dxfId="33017">
      <pivotArea dataOnly="0" labelOnly="1" grandCol="1" outline="0" fieldPosition="0"/>
    </format>
    <format dxfId="33016">
      <pivotArea dataOnly="0" labelOnly="1" outline="0" fieldPosition="0">
        <references count="1">
          <reference field="13" count="0"/>
        </references>
      </pivotArea>
    </format>
    <format dxfId="33015">
      <pivotArea dataOnly="0" labelOnly="1" grandCol="1" outline="0" fieldPosition="0"/>
    </format>
    <format dxfId="33014">
      <pivotArea grandRow="1" outline="0" collapsedLevelsAreSubtotals="1" fieldPosition="0"/>
    </format>
    <format dxfId="33013">
      <pivotArea dataOnly="0" labelOnly="1" grandRow="1" outline="0" fieldPosition="0"/>
    </format>
    <format dxfId="33012">
      <pivotArea outline="0" collapsedLevelsAreSubtotals="1" fieldPosition="0"/>
    </format>
    <format dxfId="33011">
      <pivotArea dataOnly="0" labelOnly="1" grandRow="1" outline="0" fieldPosition="0"/>
    </format>
    <format dxfId="33010">
      <pivotArea dataOnly="0" labelOnly="1" outline="0" fieldPosition="0">
        <references count="1">
          <reference field="13" count="0"/>
        </references>
      </pivotArea>
    </format>
    <format dxfId="33009">
      <pivotArea dataOnly="0" labelOnly="1" grandCol="1" outline="0" fieldPosition="0"/>
    </format>
    <format dxfId="33008">
      <pivotArea outline="0" collapsedLevelsAreSubtotals="1" fieldPosition="0"/>
    </format>
    <format dxfId="33007">
      <pivotArea dataOnly="0" labelOnly="1" grandRow="1" outline="0" fieldPosition="0"/>
    </format>
    <format dxfId="33006">
      <pivotArea dataOnly="0" labelOnly="1" outline="0" fieldPosition="0">
        <references count="1">
          <reference field="13" count="0"/>
        </references>
      </pivotArea>
    </format>
    <format dxfId="33005">
      <pivotArea dataOnly="0" labelOnly="1" grandCol="1" outline="0" fieldPosition="0"/>
    </format>
    <format dxfId="33004">
      <pivotArea dataOnly="0" labelOnly="1" outline="0" fieldPosition="0">
        <references count="1">
          <reference field="13" count="0"/>
        </references>
      </pivotArea>
    </format>
    <format dxfId="33003">
      <pivotArea dataOnly="0" labelOnly="1" grandCol="1" outline="0" fieldPosition="0"/>
    </format>
    <format dxfId="33002">
      <pivotArea grandRow="1" outline="0" collapsedLevelsAreSubtotals="1" fieldPosition="0"/>
    </format>
    <format dxfId="33001">
      <pivotArea dataOnly="0" labelOnly="1" grandRow="1" outline="0" fieldPosition="0"/>
    </format>
    <format dxfId="33000">
      <pivotArea outline="0" collapsedLevelsAreSubtotals="1" fieldPosition="0"/>
    </format>
    <format dxfId="32999">
      <pivotArea dataOnly="0" labelOnly="1" grandRow="1" outline="0" fieldPosition="0"/>
    </format>
    <format dxfId="32998">
      <pivotArea dataOnly="0" labelOnly="1" outline="0" fieldPosition="0">
        <references count="1">
          <reference field="13" count="0"/>
        </references>
      </pivotArea>
    </format>
    <format dxfId="32997">
      <pivotArea dataOnly="0" labelOnly="1" grandCol="1" outline="0" fieldPosition="0"/>
    </format>
    <format dxfId="32996">
      <pivotArea outline="0" collapsedLevelsAreSubtotals="1" fieldPosition="0"/>
    </format>
    <format dxfId="32995">
      <pivotArea dataOnly="0" labelOnly="1" grandRow="1" outline="0" fieldPosition="0"/>
    </format>
    <format dxfId="32994">
      <pivotArea dataOnly="0" labelOnly="1" outline="0" fieldPosition="0">
        <references count="1">
          <reference field="13" count="0"/>
        </references>
      </pivotArea>
    </format>
    <format dxfId="32993">
      <pivotArea dataOnly="0" labelOnly="1" grandCol="1" outline="0" fieldPosition="0"/>
    </format>
    <format dxfId="32992">
      <pivotArea dataOnly="0" labelOnly="1" outline="0" fieldPosition="0">
        <references count="1">
          <reference field="13" count="0"/>
        </references>
      </pivotArea>
    </format>
    <format dxfId="32991">
      <pivotArea dataOnly="0" labelOnly="1" grandCol="1" outline="0" fieldPosition="0"/>
    </format>
    <format dxfId="32990">
      <pivotArea outline="0" collapsedLevelsAreSubtotals="1" fieldPosition="0"/>
    </format>
    <format dxfId="32989">
      <pivotArea dataOnly="0" labelOnly="1" grandRow="1" outline="0" fieldPosition="0"/>
    </format>
    <format dxfId="32988">
      <pivotArea outline="0" collapsedLevelsAreSubtotals="1" fieldPosition="0"/>
    </format>
    <format dxfId="32987">
      <pivotArea dataOnly="0" labelOnly="1" grandRow="1" outline="0" fieldPosition="0"/>
    </format>
    <format dxfId="32986">
      <pivotArea grandRow="1" outline="0" collapsedLevelsAreSubtotals="1" fieldPosition="0"/>
    </format>
    <format dxfId="32985">
      <pivotArea dataOnly="0" labelOnly="1" grandRow="1" outline="0" fieldPosition="0"/>
    </format>
    <format dxfId="32984">
      <pivotArea outline="0" collapsedLevelsAreSubtotals="1" fieldPosition="0"/>
    </format>
    <format dxfId="32983">
      <pivotArea dataOnly="0" labelOnly="1" grandRow="1" outline="0" fieldPosition="0"/>
    </format>
    <format dxfId="32982">
      <pivotArea dataOnly="0" labelOnly="1" outline="0" fieldPosition="0">
        <references count="1">
          <reference field="13" count="0"/>
        </references>
      </pivotArea>
    </format>
    <format dxfId="32981">
      <pivotArea dataOnly="0" labelOnly="1" grandCol="1" outline="0" fieldPosition="0"/>
    </format>
    <format dxfId="32980">
      <pivotArea outline="0" collapsedLevelsAreSubtotals="1" fieldPosition="0"/>
    </format>
    <format dxfId="32979">
      <pivotArea dataOnly="0" labelOnly="1" grandRow="1" outline="0" fieldPosition="0"/>
    </format>
    <format dxfId="32978">
      <pivotArea dataOnly="0" labelOnly="1" outline="0" fieldPosition="0">
        <references count="1">
          <reference field="13" count="0"/>
        </references>
      </pivotArea>
    </format>
    <format dxfId="32977">
      <pivotArea dataOnly="0" labelOnly="1" grandCol="1" outline="0" fieldPosition="0"/>
    </format>
    <format dxfId="32976">
      <pivotArea grandRow="1" outline="0" collapsedLevelsAreSubtotals="1" fieldPosition="0"/>
    </format>
    <format dxfId="32975">
      <pivotArea dataOnly="0" labelOnly="1" grandRow="1" outline="0" fieldPosition="0"/>
    </format>
    <format dxfId="32974">
      <pivotArea outline="0" collapsedLevelsAreSubtotals="1" fieldPosition="0"/>
    </format>
    <format dxfId="32973">
      <pivotArea dataOnly="0" labelOnly="1" grandRow="1" outline="0" fieldPosition="0"/>
    </format>
    <format dxfId="32972">
      <pivotArea dataOnly="0" labelOnly="1" outline="0" fieldPosition="0">
        <references count="1">
          <reference field="13" count="0"/>
        </references>
      </pivotArea>
    </format>
    <format dxfId="32971">
      <pivotArea dataOnly="0" labelOnly="1" grandCol="1" outline="0" fieldPosition="0"/>
    </format>
    <format dxfId="32970">
      <pivotArea outline="0" collapsedLevelsAreSubtotals="1" fieldPosition="0"/>
    </format>
    <format dxfId="32969">
      <pivotArea dataOnly="0" labelOnly="1" grandRow="1" outline="0" fieldPosition="0"/>
    </format>
    <format dxfId="32968">
      <pivotArea dataOnly="0" labelOnly="1" outline="0" fieldPosition="0">
        <references count="1">
          <reference field="13" count="0"/>
        </references>
      </pivotArea>
    </format>
    <format dxfId="32967">
      <pivotArea dataOnly="0" labelOnly="1" grandCol="1" outline="0" fieldPosition="0"/>
    </format>
    <format dxfId="32966">
      <pivotArea grandRow="1" outline="0" collapsedLevelsAreSubtotals="1" fieldPosition="0"/>
    </format>
    <format dxfId="32965">
      <pivotArea dataOnly="0" labelOnly="1" grandRow="1" outline="0" fieldPosition="0"/>
    </format>
    <format dxfId="32964">
      <pivotArea dataOnly="0" labelOnly="1" grandRow="1" outline="0" fieldPosition="0"/>
    </format>
    <format dxfId="32963">
      <pivotArea dataOnly="0" labelOnly="1" outline="0" fieldPosition="0">
        <references count="1">
          <reference field="13" count="0"/>
        </references>
      </pivotArea>
    </format>
    <format dxfId="32962">
      <pivotArea dataOnly="0" labelOnly="1" grandCol="1" outline="0" fieldPosition="0"/>
    </format>
    <format dxfId="32961">
      <pivotArea dataOnly="0" labelOnly="1" outline="0" fieldPosition="0">
        <references count="1">
          <reference field="13" count="0"/>
        </references>
      </pivotArea>
    </format>
    <format dxfId="32960">
      <pivotArea dataOnly="0" labelOnly="1" grandCol="1" outline="0" fieldPosition="0"/>
    </format>
    <format dxfId="32959">
      <pivotArea grandRow="1" outline="0" collapsedLevelsAreSubtotals="1" fieldPosition="0"/>
    </format>
    <format dxfId="32958">
      <pivotArea dataOnly="0" labelOnly="1" grandRow="1" outline="0" fieldPosition="0"/>
    </format>
    <format dxfId="32957">
      <pivotArea outline="0" collapsedLevelsAreSubtotals="1" fieldPosition="0"/>
    </format>
    <format dxfId="32956">
      <pivotArea dataOnly="0" labelOnly="1" grandRow="1" outline="0" fieldPosition="0"/>
    </format>
    <format dxfId="32955">
      <pivotArea dataOnly="0" labelOnly="1" grandRow="1" outline="0" fieldPosition="0"/>
    </format>
    <format dxfId="32954">
      <pivotArea outline="0" collapsedLevelsAreSubtotals="1" fieldPosition="0"/>
    </format>
    <format dxfId="32953">
      <pivotArea dataOnly="0" labelOnly="1" grandRow="1" outline="0" fieldPosition="0"/>
    </format>
    <format dxfId="32952">
      <pivotArea dataOnly="0" labelOnly="1" outline="0" fieldPosition="0">
        <references count="1">
          <reference field="13" count="0"/>
        </references>
      </pivotArea>
    </format>
    <format dxfId="32951">
      <pivotArea dataOnly="0" labelOnly="1" grandCol="1" outline="0" fieldPosition="0"/>
    </format>
    <format dxfId="32950">
      <pivotArea outline="0" collapsedLevelsAreSubtotals="1" fieldPosition="0"/>
    </format>
    <format dxfId="32949">
      <pivotArea dataOnly="0" labelOnly="1" grandRow="1" outline="0" fieldPosition="0"/>
    </format>
    <format dxfId="32948">
      <pivotArea dataOnly="0" labelOnly="1" outline="0" fieldPosition="0">
        <references count="1">
          <reference field="13" count="0"/>
        </references>
      </pivotArea>
    </format>
    <format dxfId="32947">
      <pivotArea dataOnly="0" labelOnly="1" grandCol="1" outline="0" fieldPosition="0"/>
    </format>
    <format dxfId="32946">
      <pivotArea outline="0" collapsedLevelsAreSubtotals="1" fieldPosition="0"/>
    </format>
    <format dxfId="32945">
      <pivotArea dataOnly="0" labelOnly="1" grandRow="1" outline="0" fieldPosition="0"/>
    </format>
    <format dxfId="32944">
      <pivotArea dataOnly="0" labelOnly="1" outline="0" fieldPosition="0">
        <references count="1">
          <reference field="13" count="0"/>
        </references>
      </pivotArea>
    </format>
    <format dxfId="32943">
      <pivotArea dataOnly="0" labelOnly="1" grandCol="1" outline="0" fieldPosition="0"/>
    </format>
    <format dxfId="32942">
      <pivotArea dataOnly="0" labelOnly="1" outline="0" fieldPosition="0">
        <references count="1">
          <reference field="13" count="0"/>
        </references>
      </pivotArea>
    </format>
    <format dxfId="32941">
      <pivotArea dataOnly="0" labelOnly="1" grandCol="1" outline="0" fieldPosition="0"/>
    </format>
    <format dxfId="32940">
      <pivotArea dataOnly="0" labelOnly="1" outline="0" fieldPosition="0">
        <references count="1">
          <reference field="13" count="0"/>
        </references>
      </pivotArea>
    </format>
    <format dxfId="32939">
      <pivotArea dataOnly="0" labelOnly="1" grandCol="1" outline="0" fieldPosition="0"/>
    </format>
    <format dxfId="32938">
      <pivotArea dataOnly="0" labelOnly="1" outline="0" fieldPosition="0">
        <references count="1">
          <reference field="13" count="0"/>
        </references>
      </pivotArea>
    </format>
    <format dxfId="32937">
      <pivotArea dataOnly="0" labelOnly="1" grandCol="1" outline="0" fieldPosition="0"/>
    </format>
    <format dxfId="32936">
      <pivotArea outline="0" collapsedLevelsAreSubtotals="1" fieldPosition="0"/>
    </format>
    <format dxfId="32935">
      <pivotArea dataOnly="0" labelOnly="1" grandRow="1" outline="0" fieldPosition="0"/>
    </format>
    <format dxfId="32934">
      <pivotArea dataOnly="0" labelOnly="1" outline="0" fieldPosition="0">
        <references count="1">
          <reference field="13" count="0"/>
        </references>
      </pivotArea>
    </format>
    <format dxfId="32933">
      <pivotArea dataOnly="0" labelOnly="1" grandCol="1" outline="0" fieldPosition="0"/>
    </format>
    <format dxfId="32932">
      <pivotArea outline="0" collapsedLevelsAreSubtotals="1" fieldPosition="0"/>
    </format>
    <format dxfId="32931">
      <pivotArea dataOnly="0" labelOnly="1" grandRow="1" outline="0" fieldPosition="0"/>
    </format>
    <format dxfId="32930">
      <pivotArea dataOnly="0" labelOnly="1" outline="0" fieldPosition="0">
        <references count="1">
          <reference field="13" count="0"/>
        </references>
      </pivotArea>
    </format>
    <format dxfId="32929">
      <pivotArea dataOnly="0" labelOnly="1" grandCol="1" outline="0" fieldPosition="0"/>
    </format>
    <format dxfId="32928">
      <pivotArea dataOnly="0" labelOnly="1" outline="0" fieldPosition="0">
        <references count="1">
          <reference field="13" count="0"/>
        </references>
      </pivotArea>
    </format>
    <format dxfId="32927">
      <pivotArea dataOnly="0" labelOnly="1" grandCol="1" outline="0" fieldPosition="0"/>
    </format>
    <format dxfId="32926">
      <pivotArea dataOnly="0" labelOnly="1" grandRow="1" outline="0" fieldPosition="0"/>
    </format>
    <format dxfId="32925">
      <pivotArea outline="0" collapsedLevelsAreSubtotals="1" fieldPosition="0"/>
    </format>
    <format dxfId="32924">
      <pivotArea dataOnly="0" labelOnly="1" grandRow="1" outline="0" fieldPosition="0"/>
    </format>
    <format dxfId="32923">
      <pivotArea dataOnly="0" labelOnly="1" outline="0" fieldPosition="0">
        <references count="1">
          <reference field="13" count="0"/>
        </references>
      </pivotArea>
    </format>
    <format dxfId="32922">
      <pivotArea dataOnly="0" labelOnly="1" grandCol="1" outline="0" fieldPosition="0"/>
    </format>
    <format dxfId="32921">
      <pivotArea outline="0" collapsedLevelsAreSubtotals="1" fieldPosition="0"/>
    </format>
    <format dxfId="32920">
      <pivotArea field="13" type="button" dataOnly="0" labelOnly="1" outline="0" axis="axisCol" fieldPosition="0"/>
    </format>
    <format dxfId="32919">
      <pivotArea type="topRight" dataOnly="0" labelOnly="1" outline="0" fieldPosition="0"/>
    </format>
    <format dxfId="32918">
      <pivotArea dataOnly="0" labelOnly="1" outline="0" fieldPosition="0">
        <references count="1">
          <reference field="13" count="0"/>
        </references>
      </pivotArea>
    </format>
    <format dxfId="32917">
      <pivotArea dataOnly="0" labelOnly="1" grandCol="1" outline="0" fieldPosition="0"/>
    </format>
    <format dxfId="32916">
      <pivotArea outline="0" collapsedLevelsAreSubtotals="1" fieldPosition="0"/>
    </format>
    <format dxfId="32915">
      <pivotArea dataOnly="0" labelOnly="1" grandRow="1" outline="0" fieldPosition="0"/>
    </format>
    <format dxfId="32914">
      <pivotArea dataOnly="0" labelOnly="1" outline="0" fieldPosition="0">
        <references count="1">
          <reference field="13" count="0"/>
        </references>
      </pivotArea>
    </format>
    <format dxfId="32913">
      <pivotArea dataOnly="0" labelOnly="1" grandCol="1" outline="0" fieldPosition="0"/>
    </format>
    <format dxfId="32912">
      <pivotArea outline="0" collapsedLevelsAreSubtotals="1" fieldPosition="0"/>
    </format>
    <format dxfId="32911">
      <pivotArea dataOnly="0" labelOnly="1" grandRow="1" outline="0" fieldPosition="0"/>
    </format>
    <format dxfId="32910">
      <pivotArea dataOnly="0" labelOnly="1" outline="0" fieldPosition="0">
        <references count="1">
          <reference field="13" count="0"/>
        </references>
      </pivotArea>
    </format>
    <format dxfId="32909">
      <pivotArea dataOnly="0" labelOnly="1" grandCol="1" outline="0" fieldPosition="0"/>
    </format>
    <format dxfId="32908">
      <pivotArea dataOnly="0" labelOnly="1" outline="0" fieldPosition="0">
        <references count="1">
          <reference field="13" count="0"/>
        </references>
      </pivotArea>
    </format>
    <format dxfId="32907">
      <pivotArea dataOnly="0" labelOnly="1" grandCol="1" outline="0" fieldPosition="0"/>
    </format>
    <format dxfId="32906">
      <pivotArea dataOnly="0" labelOnly="1" grandRow="1" outline="0" fieldPosition="0"/>
    </format>
    <format dxfId="32905">
      <pivotArea outline="0" collapsedLevelsAreSubtotals="1" fieldPosition="0"/>
    </format>
    <format dxfId="32904">
      <pivotArea dataOnly="0" labelOnly="1" grandRow="1" outline="0" fieldPosition="0"/>
    </format>
    <format dxfId="32903">
      <pivotArea dataOnly="0" labelOnly="1" outline="0" fieldPosition="0">
        <references count="1">
          <reference field="13" count="0"/>
        </references>
      </pivotArea>
    </format>
    <format dxfId="32902">
      <pivotArea dataOnly="0" labelOnly="1" grandCol="1" outline="0" fieldPosition="0"/>
    </format>
    <format dxfId="32901">
      <pivotArea outline="0" collapsedLevelsAreSubtotals="1" fieldPosition="0"/>
    </format>
    <format dxfId="32900">
      <pivotArea dataOnly="0" labelOnly="1" grandRow="1" outline="0" fieldPosition="0"/>
    </format>
    <format dxfId="32899">
      <pivotArea dataOnly="0" labelOnly="1" outline="0" fieldPosition="0">
        <references count="1">
          <reference field="13" count="0"/>
        </references>
      </pivotArea>
    </format>
    <format dxfId="32898">
      <pivotArea dataOnly="0" labelOnly="1" grandCol="1" outline="0" fieldPosition="0"/>
    </format>
    <format dxfId="32897">
      <pivotArea outline="0" collapsedLevelsAreSubtotals="1" fieldPosition="0"/>
    </format>
    <format dxfId="32896">
      <pivotArea dataOnly="0" labelOnly="1" grandRow="1" outline="0" fieldPosition="0"/>
    </format>
    <format dxfId="32895">
      <pivotArea dataOnly="0" labelOnly="1" outline="0" fieldPosition="0">
        <references count="1">
          <reference field="13" count="0"/>
        </references>
      </pivotArea>
    </format>
    <format dxfId="32894">
      <pivotArea dataOnly="0" labelOnly="1" grandCol="1" outline="0" fieldPosition="0"/>
    </format>
    <format dxfId="32893">
      <pivotArea dataOnly="0" labelOnly="1" grandRow="1" outline="0" fieldPosition="0"/>
    </format>
    <format dxfId="32892">
      <pivotArea outline="0" collapsedLevelsAreSubtotals="1" fieldPosition="0"/>
    </format>
    <format dxfId="32891">
      <pivotArea field="15" type="button" dataOnly="0" labelOnly="1" outline="0" axis="axisRow" fieldPosition="0"/>
    </format>
    <format dxfId="32890">
      <pivotArea dataOnly="0" labelOnly="1" outline="0" fieldPosition="0">
        <references count="1">
          <reference field="15" count="0"/>
        </references>
      </pivotArea>
    </format>
    <format dxfId="32889">
      <pivotArea dataOnly="0" labelOnly="1" grandRow="1" outline="0" fieldPosition="0"/>
    </format>
    <format dxfId="32888">
      <pivotArea dataOnly="0" labelOnly="1" outline="0" fieldPosition="0">
        <references count="1">
          <reference field="13" count="0"/>
        </references>
      </pivotArea>
    </format>
    <format dxfId="32887">
      <pivotArea dataOnly="0" labelOnly="1" grandCol="1" outline="0" fieldPosition="0"/>
    </format>
    <format dxfId="32886">
      <pivotArea outline="0" collapsedLevelsAreSubtotals="1" fieldPosition="0"/>
    </format>
    <format dxfId="32885">
      <pivotArea field="15" type="button" dataOnly="0" labelOnly="1" outline="0" axis="axisRow" fieldPosition="0"/>
    </format>
    <format dxfId="32884">
      <pivotArea dataOnly="0" labelOnly="1" outline="0" fieldPosition="0">
        <references count="1">
          <reference field="15" count="0"/>
        </references>
      </pivotArea>
    </format>
    <format dxfId="32883">
      <pivotArea dataOnly="0" labelOnly="1" grandRow="1" outline="0" fieldPosition="0"/>
    </format>
    <format dxfId="32882">
      <pivotArea dataOnly="0" labelOnly="1" outline="0" fieldPosition="0">
        <references count="1">
          <reference field="13" count="0"/>
        </references>
      </pivotArea>
    </format>
    <format dxfId="32881">
      <pivotArea dataOnly="0" labelOnly="1" grandCol="1" outline="0" fieldPosition="0"/>
    </format>
    <format dxfId="32880">
      <pivotArea outline="0" collapsedLevelsAreSubtotals="1" fieldPosition="0"/>
    </format>
    <format dxfId="32879">
      <pivotArea field="15" type="button" dataOnly="0" labelOnly="1" outline="0" axis="axisRow" fieldPosition="0"/>
    </format>
    <format dxfId="32878">
      <pivotArea dataOnly="0" labelOnly="1" outline="0" fieldPosition="0">
        <references count="1">
          <reference field="15" count="0"/>
        </references>
      </pivotArea>
    </format>
    <format dxfId="32877">
      <pivotArea dataOnly="0" labelOnly="1" grandRow="1" outline="0" fieldPosition="0"/>
    </format>
    <format dxfId="32876">
      <pivotArea dataOnly="0" labelOnly="1" outline="0" fieldPosition="0">
        <references count="1">
          <reference field="13" count="0"/>
        </references>
      </pivotArea>
    </format>
    <format dxfId="32875">
      <pivotArea dataOnly="0" labelOnly="1" grandCol="1" outline="0" fieldPosition="0"/>
    </format>
    <format dxfId="32874">
      <pivotArea field="15" type="button" dataOnly="0" labelOnly="1" outline="0" axis="axisRow" fieldPosition="0"/>
    </format>
    <format dxfId="32873">
      <pivotArea dataOnly="0" labelOnly="1" outline="0" fieldPosition="0">
        <references count="1">
          <reference field="13" count="0"/>
        </references>
      </pivotArea>
    </format>
    <format dxfId="32872">
      <pivotArea dataOnly="0" labelOnly="1" grandCol="1" outline="0" fieldPosition="0"/>
    </format>
    <format dxfId="32871">
      <pivotArea dataOnly="0" labelOnly="1" grandRow="1" outline="0" fieldPosition="0"/>
    </format>
    <format dxfId="32870">
      <pivotArea type="all" dataOnly="0" outline="0" fieldPosition="0"/>
    </format>
    <format dxfId="32869">
      <pivotArea outline="0" collapsedLevelsAreSubtotals="1" fieldPosition="0"/>
    </format>
    <format dxfId="32868">
      <pivotArea field="15" type="button" dataOnly="0" labelOnly="1" outline="0" axis="axisRow" fieldPosition="0"/>
    </format>
    <format dxfId="32867">
      <pivotArea dataOnly="0" labelOnly="1" outline="0" fieldPosition="0">
        <references count="1">
          <reference field="15" count="0"/>
        </references>
      </pivotArea>
    </format>
    <format dxfId="32866">
      <pivotArea dataOnly="0" labelOnly="1" grandRow="1" outline="0" fieldPosition="0"/>
    </format>
    <format dxfId="32865">
      <pivotArea dataOnly="0" labelOnly="1" outline="0" fieldPosition="0">
        <references count="1">
          <reference field="13" count="0"/>
        </references>
      </pivotArea>
    </format>
    <format dxfId="32864">
      <pivotArea dataOnly="0" labelOnly="1" grandCol="1" outline="0" fieldPosition="0"/>
    </format>
    <format dxfId="32863">
      <pivotArea type="all" dataOnly="0" outline="0" fieldPosition="0"/>
    </format>
    <format dxfId="32862">
      <pivotArea outline="0" collapsedLevelsAreSubtotals="1" fieldPosition="0"/>
    </format>
    <format dxfId="32861">
      <pivotArea field="15" type="button" dataOnly="0" labelOnly="1" outline="0" axis="axisRow" fieldPosition="0"/>
    </format>
    <format dxfId="32860">
      <pivotArea dataOnly="0" labelOnly="1" outline="0" fieldPosition="0">
        <references count="1">
          <reference field="15" count="0"/>
        </references>
      </pivotArea>
    </format>
    <format dxfId="32859">
      <pivotArea dataOnly="0" labelOnly="1" grandRow="1" outline="0" fieldPosition="0"/>
    </format>
    <format dxfId="32858">
      <pivotArea dataOnly="0" labelOnly="1" outline="0" fieldPosition="0">
        <references count="1">
          <reference field="13" count="0"/>
        </references>
      </pivotArea>
    </format>
    <format dxfId="32857">
      <pivotArea dataOnly="0" labelOnly="1" grandCol="1" outline="0" fieldPosition="0"/>
    </format>
    <format dxfId="32856">
      <pivotArea outline="0" collapsedLevelsAreSubtotals="1" fieldPosition="0"/>
    </format>
    <format dxfId="32855">
      <pivotArea field="15" type="button" dataOnly="0" labelOnly="1" outline="0" axis="axisRow" fieldPosition="0"/>
    </format>
    <format dxfId="32854">
      <pivotArea dataOnly="0" labelOnly="1" outline="0" fieldPosition="0">
        <references count="1">
          <reference field="15" count="0"/>
        </references>
      </pivotArea>
    </format>
    <format dxfId="32853">
      <pivotArea dataOnly="0" labelOnly="1" grandRow="1" outline="0" fieldPosition="0"/>
    </format>
    <format dxfId="32852">
      <pivotArea dataOnly="0" labelOnly="1" outline="0" fieldPosition="0">
        <references count="1">
          <reference field="13" count="0"/>
        </references>
      </pivotArea>
    </format>
    <format dxfId="32851">
      <pivotArea dataOnly="0" labelOnly="1" grandCol="1" outline="0" fieldPosition="0"/>
    </format>
    <format dxfId="32850">
      <pivotArea field="15" type="button" dataOnly="0" labelOnly="1" outline="0" axis="axisRow" fieldPosition="0"/>
    </format>
    <format dxfId="32849">
      <pivotArea dataOnly="0" labelOnly="1" outline="0" fieldPosition="0">
        <references count="1">
          <reference field="13" count="0"/>
        </references>
      </pivotArea>
    </format>
    <format dxfId="32848">
      <pivotArea dataOnly="0" labelOnly="1" grandCol="1" outline="0" fieldPosition="0"/>
    </format>
    <format dxfId="32847">
      <pivotArea grandRow="1" outline="0" collapsedLevelsAreSubtotals="1" fieldPosition="0"/>
    </format>
    <format dxfId="32846">
      <pivotArea dataOnly="0" labelOnly="1" grandRow="1" outline="0" fieldPosition="0"/>
    </format>
    <format dxfId="32845">
      <pivotArea type="all" dataOnly="0" outline="0" fieldPosition="0"/>
    </format>
    <format dxfId="32844">
      <pivotArea outline="0" collapsedLevelsAreSubtotals="1" fieldPosition="0"/>
    </format>
    <format dxfId="32843">
      <pivotArea type="origin" dataOnly="0" labelOnly="1" outline="0" fieldPosition="0"/>
    </format>
    <format dxfId="32842">
      <pivotArea field="13" type="button" dataOnly="0" labelOnly="1" outline="0" axis="axisCol" fieldPosition="0"/>
    </format>
    <format dxfId="32841">
      <pivotArea type="topRight" dataOnly="0" labelOnly="1" outline="0" fieldPosition="0"/>
    </format>
    <format dxfId="32840">
      <pivotArea field="15" type="button" dataOnly="0" labelOnly="1" outline="0" axis="axisRow" fieldPosition="0"/>
    </format>
    <format dxfId="32839">
      <pivotArea dataOnly="0" labelOnly="1" outline="0" fieldPosition="0">
        <references count="1">
          <reference field="15" count="0"/>
        </references>
      </pivotArea>
    </format>
    <format dxfId="32838">
      <pivotArea dataOnly="0" labelOnly="1" grandRow="1" outline="0" fieldPosition="0"/>
    </format>
    <format dxfId="32837">
      <pivotArea dataOnly="0" labelOnly="1" outline="0" fieldPosition="0">
        <references count="1">
          <reference field="13" count="0"/>
        </references>
      </pivotArea>
    </format>
    <format dxfId="3283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3504">
      <pivotArea type="all" dataOnly="0" outline="0" fieldPosition="0"/>
    </format>
    <format dxfId="33503">
      <pivotArea outline="0" collapsedLevelsAreSubtotals="1" fieldPosition="0"/>
    </format>
    <format dxfId="33502">
      <pivotArea dataOnly="0" labelOnly="1" grandRow="1" outline="0" fieldPosition="0"/>
    </format>
    <format dxfId="33501">
      <pivotArea type="all" dataOnly="0" outline="0" fieldPosition="0"/>
    </format>
    <format dxfId="33500">
      <pivotArea outline="0" collapsedLevelsAreSubtotals="1" fieldPosition="0"/>
    </format>
    <format dxfId="33499">
      <pivotArea dataOnly="0" labelOnly="1" grandRow="1" outline="0" fieldPosition="0"/>
    </format>
    <format dxfId="33498">
      <pivotArea type="all" dataOnly="0" outline="0" fieldPosition="0"/>
    </format>
    <format dxfId="33497">
      <pivotArea type="all" dataOnly="0" outline="0" fieldPosition="0"/>
    </format>
    <format dxfId="33496">
      <pivotArea outline="0" collapsedLevelsAreSubtotals="1" fieldPosition="0"/>
    </format>
    <format dxfId="33495">
      <pivotArea grandRow="1" outline="0" collapsedLevelsAreSubtotals="1" fieldPosition="0"/>
    </format>
    <format dxfId="33494">
      <pivotArea dataOnly="0" labelOnly="1" grandRow="1" outline="0" fieldPosition="0"/>
    </format>
    <format dxfId="33493">
      <pivotArea type="all" dataOnly="0" outline="0" fieldPosition="0"/>
    </format>
    <format dxfId="33492">
      <pivotArea outline="0" collapsedLevelsAreSubtotals="1" fieldPosition="0"/>
    </format>
    <format dxfId="33491">
      <pivotArea dataOnly="0" labelOnly="1" grandRow="1" outline="0" fieldPosition="0"/>
    </format>
    <format dxfId="33490">
      <pivotArea type="all" dataOnly="0" outline="0" fieldPosition="0"/>
    </format>
    <format dxfId="33489">
      <pivotArea outline="0" collapsedLevelsAreSubtotals="1" fieldPosition="0"/>
    </format>
    <format dxfId="33488">
      <pivotArea type="all" dataOnly="0" outline="0" fieldPosition="0"/>
    </format>
    <format dxfId="33487">
      <pivotArea outline="0" collapsedLevelsAreSubtotals="1" fieldPosition="0"/>
    </format>
    <format dxfId="33486">
      <pivotArea grandRow="1" outline="0" collapsedLevelsAreSubtotals="1" fieldPosition="0"/>
    </format>
    <format dxfId="33485">
      <pivotArea dataOnly="0" labelOnly="1" grandRow="1" outline="0" fieldPosition="0"/>
    </format>
    <format dxfId="33484">
      <pivotArea grandRow="1" outline="0" collapsedLevelsAreSubtotals="1" fieldPosition="0"/>
    </format>
    <format dxfId="33483">
      <pivotArea dataOnly="0" labelOnly="1" grandRow="1" outline="0" fieldPosition="0"/>
    </format>
    <format dxfId="33482">
      <pivotArea outline="0" collapsedLevelsAreSubtotals="1" fieldPosition="0"/>
    </format>
    <format dxfId="33481">
      <pivotArea dataOnly="0" labelOnly="1" grandRow="1" outline="0" fieldPosition="0"/>
    </format>
    <format dxfId="33480">
      <pivotArea type="all" dataOnly="0" outline="0" fieldPosition="0"/>
    </format>
    <format dxfId="33479">
      <pivotArea outline="0" collapsedLevelsAreSubtotals="1" fieldPosition="0"/>
    </format>
    <format dxfId="33478">
      <pivotArea dataOnly="0" labelOnly="1" grandRow="1" outline="0" fieldPosition="0"/>
    </format>
    <format dxfId="33477">
      <pivotArea type="all" dataOnly="0" outline="0" fieldPosition="0"/>
    </format>
    <format dxfId="33476">
      <pivotArea outline="0" collapsedLevelsAreSubtotals="1" fieldPosition="0"/>
    </format>
    <format dxfId="33475">
      <pivotArea dataOnly="0" labelOnly="1" grandRow="1" outline="0" fieldPosition="0"/>
    </format>
    <format dxfId="33474">
      <pivotArea grandRow="1" outline="0" collapsedLevelsAreSubtotals="1" fieldPosition="0"/>
    </format>
    <format dxfId="33473">
      <pivotArea dataOnly="0" labelOnly="1" grandRow="1" outline="0" fieldPosition="0"/>
    </format>
    <format dxfId="33472">
      <pivotArea type="all" dataOnly="0" outline="0" fieldPosition="0"/>
    </format>
    <format dxfId="33471">
      <pivotArea outline="0" collapsedLevelsAreSubtotals="1" fieldPosition="0"/>
    </format>
    <format dxfId="33470">
      <pivotArea dataOnly="0" labelOnly="1" grandRow="1" outline="0" fieldPosition="0"/>
    </format>
    <format dxfId="33469">
      <pivotArea type="all" dataOnly="0" outline="0" fieldPosition="0"/>
    </format>
    <format dxfId="33468">
      <pivotArea outline="0" collapsedLevelsAreSubtotals="1" fieldPosition="0"/>
    </format>
    <format dxfId="33467">
      <pivotArea dataOnly="0" labelOnly="1" grandRow="1" outline="0" fieldPosition="0"/>
    </format>
    <format dxfId="33466">
      <pivotArea grandRow="1" outline="0" collapsedLevelsAreSubtotals="1" fieldPosition="0"/>
    </format>
    <format dxfId="33465">
      <pivotArea dataOnly="0" labelOnly="1" grandRow="1" outline="0" fieldPosition="0"/>
    </format>
    <format dxfId="33464">
      <pivotArea grandRow="1" outline="0" collapsedLevelsAreSubtotals="1" fieldPosition="0"/>
    </format>
    <format dxfId="33463">
      <pivotArea dataOnly="0" labelOnly="1" grandRow="1" outline="0" fieldPosition="0"/>
    </format>
    <format dxfId="33462">
      <pivotArea type="all" dataOnly="0" outline="0" fieldPosition="0"/>
    </format>
    <format dxfId="33461">
      <pivotArea outline="0" collapsedLevelsAreSubtotals="1" fieldPosition="0"/>
    </format>
    <format dxfId="33460">
      <pivotArea dataOnly="0" labelOnly="1" grandRow="1" outline="0" fieldPosition="0"/>
    </format>
    <format dxfId="33459">
      <pivotArea type="all" dataOnly="0" outline="0" fieldPosition="0"/>
    </format>
    <format dxfId="33458">
      <pivotArea outline="0" collapsedLevelsAreSubtotals="1" fieldPosition="0"/>
    </format>
    <format dxfId="33457">
      <pivotArea dataOnly="0" labelOnly="1" grandRow="1" outline="0" fieldPosition="0"/>
    </format>
    <format dxfId="33456">
      <pivotArea grandRow="1" outline="0" collapsedLevelsAreSubtotals="1" fieldPosition="0"/>
    </format>
    <format dxfId="33455">
      <pivotArea dataOnly="0" labelOnly="1" grandRow="1" outline="0" fieldPosition="0"/>
    </format>
    <format dxfId="33454">
      <pivotArea type="all" dataOnly="0" outline="0" fieldPosition="0"/>
    </format>
    <format dxfId="33453">
      <pivotArea outline="0" collapsedLevelsAreSubtotals="1" fieldPosition="0"/>
    </format>
    <format dxfId="33452">
      <pivotArea dataOnly="0" labelOnly="1" grandRow="1" outline="0" fieldPosition="0"/>
    </format>
    <format dxfId="33451">
      <pivotArea type="all" dataOnly="0" outline="0" fieldPosition="0"/>
    </format>
    <format dxfId="33450">
      <pivotArea outline="0" collapsedLevelsAreSubtotals="1" fieldPosition="0"/>
    </format>
    <format dxfId="33449">
      <pivotArea dataOnly="0" labelOnly="1" grandRow="1" outline="0" fieldPosition="0"/>
    </format>
    <format dxfId="33448">
      <pivotArea type="all" dataOnly="0" outline="0" fieldPosition="0"/>
    </format>
    <format dxfId="33447">
      <pivotArea outline="0" collapsedLevelsAreSubtotals="1" fieldPosition="0"/>
    </format>
    <format dxfId="33446">
      <pivotArea dataOnly="0" labelOnly="1" grandRow="1" outline="0" fieldPosition="0"/>
    </format>
    <format dxfId="33445">
      <pivotArea grandRow="1" outline="0" collapsedLevelsAreSubtotals="1" fieldPosition="0"/>
    </format>
    <format dxfId="33444">
      <pivotArea dataOnly="0" labelOnly="1" grandRow="1" outline="0" fieldPosition="0"/>
    </format>
    <format dxfId="33443">
      <pivotArea type="all" dataOnly="0" outline="0" fieldPosition="0"/>
    </format>
    <format dxfId="33442">
      <pivotArea outline="0" collapsedLevelsAreSubtotals="1" fieldPosition="0"/>
    </format>
    <format dxfId="33441">
      <pivotArea dataOnly="0" labelOnly="1" grandRow="1" outline="0" fieldPosition="0"/>
    </format>
    <format dxfId="33440">
      <pivotArea grandRow="1" outline="0" collapsedLevelsAreSubtotals="1" fieldPosition="0"/>
    </format>
    <format dxfId="33439">
      <pivotArea dataOnly="0" labelOnly="1" grandRow="1" outline="0" fieldPosition="0"/>
    </format>
    <format dxfId="33438">
      <pivotArea type="all" dataOnly="0" outline="0" fieldPosition="0"/>
    </format>
    <format dxfId="33437">
      <pivotArea outline="0" collapsedLevelsAreSubtotals="1" fieldPosition="0"/>
    </format>
    <format dxfId="33436">
      <pivotArea dataOnly="0" labelOnly="1" grandRow="1" outline="0" fieldPosition="0"/>
    </format>
    <format dxfId="33435">
      <pivotArea grandRow="1" outline="0" collapsedLevelsAreSubtotals="1" fieldPosition="0"/>
    </format>
    <format dxfId="33434">
      <pivotArea dataOnly="0" labelOnly="1" grandRow="1" outline="0" fieldPosition="0"/>
    </format>
    <format dxfId="33433">
      <pivotArea type="all" dataOnly="0" outline="0" fieldPosition="0"/>
    </format>
    <format dxfId="33432">
      <pivotArea outline="0" collapsedLevelsAreSubtotals="1" fieldPosition="0"/>
    </format>
    <format dxfId="33431">
      <pivotArea dataOnly="0" labelOnly="1" grandRow="1" outline="0" fieldPosition="0"/>
    </format>
    <format dxfId="33430">
      <pivotArea type="all" dataOnly="0" outline="0" fieldPosition="0"/>
    </format>
    <format dxfId="33429">
      <pivotArea outline="0" collapsedLevelsAreSubtotals="1" fieldPosition="0"/>
    </format>
    <format dxfId="33428">
      <pivotArea dataOnly="0" labelOnly="1" grandRow="1" outline="0" fieldPosition="0"/>
    </format>
    <format dxfId="33427">
      <pivotArea type="all" dataOnly="0" outline="0" fieldPosition="0"/>
    </format>
    <format dxfId="33426">
      <pivotArea outline="0" collapsedLevelsAreSubtotals="1" fieldPosition="0"/>
    </format>
    <format dxfId="33425">
      <pivotArea dataOnly="0" labelOnly="1" grandRow="1" outline="0" fieldPosition="0"/>
    </format>
    <format dxfId="33424">
      <pivotArea type="all" dataOnly="0" outline="0" fieldPosition="0"/>
    </format>
    <format dxfId="33423">
      <pivotArea outline="0" collapsedLevelsAreSubtotals="1" fieldPosition="0"/>
    </format>
    <format dxfId="33422">
      <pivotArea dataOnly="0" labelOnly="1" grandRow="1" outline="0" fieldPosition="0"/>
    </format>
    <format dxfId="33421">
      <pivotArea type="all" dataOnly="0" outline="0" fieldPosition="0"/>
    </format>
    <format dxfId="33420">
      <pivotArea outline="0" collapsedLevelsAreSubtotals="1" fieldPosition="0"/>
    </format>
    <format dxfId="33419">
      <pivotArea dataOnly="0" labelOnly="1" grandRow="1" outline="0" fieldPosition="0"/>
    </format>
    <format dxfId="33418">
      <pivotArea type="all" dataOnly="0" outline="0" fieldPosition="0"/>
    </format>
    <format dxfId="33417">
      <pivotArea outline="0" collapsedLevelsAreSubtotals="1" fieldPosition="0"/>
    </format>
    <format dxfId="33416">
      <pivotArea dataOnly="0" labelOnly="1" grandRow="1" outline="0" fieldPosition="0"/>
    </format>
    <format dxfId="33415">
      <pivotArea type="all" dataOnly="0" outline="0" fieldPosition="0"/>
    </format>
    <format dxfId="33414">
      <pivotArea outline="0" collapsedLevelsAreSubtotals="1" fieldPosition="0"/>
    </format>
    <format dxfId="33413">
      <pivotArea dataOnly="0" labelOnly="1" grandRow="1" outline="0" fieldPosition="0"/>
    </format>
    <format dxfId="33412">
      <pivotArea type="all" dataOnly="0" outline="0" fieldPosition="0"/>
    </format>
    <format dxfId="33411">
      <pivotArea outline="0" collapsedLevelsAreSubtotals="1" fieldPosition="0"/>
    </format>
    <format dxfId="33410">
      <pivotArea dataOnly="0" labelOnly="1" grandRow="1" outline="0" fieldPosition="0"/>
    </format>
    <format dxfId="33409">
      <pivotArea type="all" dataOnly="0" outline="0" fieldPosition="0"/>
    </format>
    <format dxfId="33408">
      <pivotArea outline="0" collapsedLevelsAreSubtotals="1" fieldPosition="0"/>
    </format>
    <format dxfId="33407">
      <pivotArea dataOnly="0" labelOnly="1" grandRow="1" outline="0" fieldPosition="0"/>
    </format>
    <format dxfId="33406">
      <pivotArea grandRow="1" outline="0" collapsedLevelsAreSubtotals="1" fieldPosition="0"/>
    </format>
    <format dxfId="33405">
      <pivotArea dataOnly="0" labelOnly="1" grandRow="1" outline="0" fieldPosition="0"/>
    </format>
    <format dxfId="33404">
      <pivotArea type="all" dataOnly="0" outline="0" fieldPosition="0"/>
    </format>
    <format dxfId="33403">
      <pivotArea outline="0" collapsedLevelsAreSubtotals="1" fieldPosition="0"/>
    </format>
    <format dxfId="33402">
      <pivotArea dataOnly="0" labelOnly="1" grandRow="1" outline="0" fieldPosition="0"/>
    </format>
    <format dxfId="33401">
      <pivotArea type="all" dataOnly="0" outline="0" fieldPosition="0"/>
    </format>
    <format dxfId="33400">
      <pivotArea outline="0" collapsedLevelsAreSubtotals="1" fieldPosition="0"/>
    </format>
    <format dxfId="33399">
      <pivotArea dataOnly="0" labelOnly="1" grandRow="1" outline="0" fieldPosition="0"/>
    </format>
    <format dxfId="33398">
      <pivotArea type="all" dataOnly="0" outline="0" fieldPosition="0"/>
    </format>
    <format dxfId="33397">
      <pivotArea outline="0" collapsedLevelsAreSubtotals="1" fieldPosition="0"/>
    </format>
    <format dxfId="33396">
      <pivotArea dataOnly="0" labelOnly="1" grandRow="1" outline="0" fieldPosition="0"/>
    </format>
    <format dxfId="33395">
      <pivotArea type="all" dataOnly="0" outline="0" fieldPosition="0"/>
    </format>
    <format dxfId="33394">
      <pivotArea outline="0" collapsedLevelsAreSubtotals="1" fieldPosition="0"/>
    </format>
    <format dxfId="33393">
      <pivotArea dataOnly="0" labelOnly="1" grandRow="1" outline="0" fieldPosition="0"/>
    </format>
    <format dxfId="33392">
      <pivotArea type="all" dataOnly="0" outline="0" fieldPosition="0"/>
    </format>
    <format dxfId="33391">
      <pivotArea outline="0" collapsedLevelsAreSubtotals="1" fieldPosition="0"/>
    </format>
    <format dxfId="33390">
      <pivotArea dataOnly="0" labelOnly="1" grandRow="1" outline="0" fieldPosition="0"/>
    </format>
    <format dxfId="33389">
      <pivotArea outline="0" fieldPosition="0">
        <references count="1">
          <reference field="4294967294" count="1">
            <x v="1"/>
          </reference>
        </references>
      </pivotArea>
    </format>
    <format dxfId="33388">
      <pivotArea type="all" dataOnly="0" outline="0" fieldPosition="0"/>
    </format>
    <format dxfId="33387">
      <pivotArea outline="0" collapsedLevelsAreSubtotals="1" fieldPosition="0"/>
    </format>
    <format dxfId="33386">
      <pivotArea field="23" type="button" dataOnly="0" labelOnly="1" outline="0" axis="axisRow" fieldPosition="0"/>
    </format>
    <format dxfId="33385">
      <pivotArea dataOnly="0" labelOnly="1" grandRow="1" outline="0" fieldPosition="0"/>
    </format>
    <format dxfId="33384">
      <pivotArea dataOnly="0" labelOnly="1" outline="0" fieldPosition="0">
        <references count="1">
          <reference field="4294967294" count="2">
            <x v="0"/>
            <x v="1"/>
          </reference>
        </references>
      </pivotArea>
    </format>
    <format dxfId="33383">
      <pivotArea type="all" dataOnly="0" outline="0" fieldPosition="0"/>
    </format>
    <format dxfId="33382">
      <pivotArea outline="0" collapsedLevelsAreSubtotals="1" fieldPosition="0"/>
    </format>
    <format dxfId="33381">
      <pivotArea field="23" type="button" dataOnly="0" labelOnly="1" outline="0" axis="axisRow" fieldPosition="0"/>
    </format>
    <format dxfId="33380">
      <pivotArea dataOnly="0" labelOnly="1" grandRow="1" outline="0" fieldPosition="0"/>
    </format>
    <format dxfId="33379">
      <pivotArea dataOnly="0" labelOnly="1" outline="0" fieldPosition="0">
        <references count="1">
          <reference field="4294967294" count="2">
            <x v="0"/>
            <x v="1"/>
          </reference>
        </references>
      </pivotArea>
    </format>
    <format dxfId="33378">
      <pivotArea type="all" dataOnly="0" outline="0" fieldPosition="0"/>
    </format>
    <format dxfId="33377">
      <pivotArea outline="0" collapsedLevelsAreSubtotals="1" fieldPosition="0"/>
    </format>
    <format dxfId="33376">
      <pivotArea field="23" type="button" dataOnly="0" labelOnly="1" outline="0" axis="axisRow" fieldPosition="0"/>
    </format>
    <format dxfId="33375">
      <pivotArea dataOnly="0" labelOnly="1" grandRow="1" outline="0" fieldPosition="0"/>
    </format>
    <format dxfId="33374">
      <pivotArea dataOnly="0" labelOnly="1" outline="0" fieldPosition="0">
        <references count="1">
          <reference field="4294967294" count="2">
            <x v="0"/>
            <x v="1"/>
          </reference>
        </references>
      </pivotArea>
    </format>
    <format dxfId="33373">
      <pivotArea type="all" dataOnly="0" outline="0" fieldPosition="0"/>
    </format>
    <format dxfId="33372">
      <pivotArea outline="0" collapsedLevelsAreSubtotals="1" fieldPosition="0"/>
    </format>
    <format dxfId="33371">
      <pivotArea field="23" type="button" dataOnly="0" labelOnly="1" outline="0" axis="axisRow" fieldPosition="0"/>
    </format>
    <format dxfId="33370">
      <pivotArea dataOnly="0" labelOnly="1" grandRow="1" outline="0" fieldPosition="0"/>
    </format>
    <format dxfId="33369">
      <pivotArea dataOnly="0" labelOnly="1" outline="0" fieldPosition="0">
        <references count="1">
          <reference field="4294967294" count="2">
            <x v="0"/>
            <x v="1"/>
          </reference>
        </references>
      </pivotArea>
    </format>
    <format dxfId="33368">
      <pivotArea type="all" dataOnly="0" outline="0" fieldPosition="0"/>
    </format>
    <format dxfId="33367">
      <pivotArea outline="0" collapsedLevelsAreSubtotals="1" fieldPosition="0"/>
    </format>
    <format dxfId="33366">
      <pivotArea field="23" type="button" dataOnly="0" labelOnly="1" outline="0" axis="axisRow" fieldPosition="0"/>
    </format>
    <format dxfId="33365">
      <pivotArea dataOnly="0" labelOnly="1" grandRow="1" outline="0" fieldPosition="0"/>
    </format>
    <format dxfId="33364">
      <pivotArea dataOnly="0" labelOnly="1" outline="0" fieldPosition="0">
        <references count="1">
          <reference field="4294967294" count="2">
            <x v="0"/>
            <x v="1"/>
          </reference>
        </references>
      </pivotArea>
    </format>
    <format dxfId="33363">
      <pivotArea type="all" dataOnly="0" outline="0" fieldPosition="0"/>
    </format>
    <format dxfId="33362">
      <pivotArea outline="0" collapsedLevelsAreSubtotals="1" fieldPosition="0"/>
    </format>
    <format dxfId="33361">
      <pivotArea field="23" type="button" dataOnly="0" labelOnly="1" outline="0" axis="axisRow" fieldPosition="0"/>
    </format>
    <format dxfId="33360">
      <pivotArea dataOnly="0" labelOnly="1" grandRow="1" outline="0" fieldPosition="0"/>
    </format>
    <format dxfId="33359">
      <pivotArea dataOnly="0" labelOnly="1" outline="0" fieldPosition="0">
        <references count="1">
          <reference field="4294967294" count="2">
            <x v="0"/>
            <x v="1"/>
          </reference>
        </references>
      </pivotArea>
    </format>
    <format dxfId="33358">
      <pivotArea type="all" dataOnly="0" outline="0" fieldPosition="0"/>
    </format>
    <format dxfId="33357">
      <pivotArea outline="0" collapsedLevelsAreSubtotals="1" fieldPosition="0"/>
    </format>
    <format dxfId="33356">
      <pivotArea field="23" type="button" dataOnly="0" labelOnly="1" outline="0" axis="axisRow" fieldPosition="0"/>
    </format>
    <format dxfId="33355">
      <pivotArea dataOnly="0" labelOnly="1" grandRow="1" outline="0" fieldPosition="0"/>
    </format>
    <format dxfId="33354">
      <pivotArea dataOnly="0" labelOnly="1" outline="0" fieldPosition="0">
        <references count="1">
          <reference field="4294967294" count="2">
            <x v="0"/>
            <x v="1"/>
          </reference>
        </references>
      </pivotArea>
    </format>
    <format dxfId="33353">
      <pivotArea type="all" dataOnly="0" outline="0" fieldPosition="0"/>
    </format>
    <format dxfId="33352">
      <pivotArea outline="0" collapsedLevelsAreSubtotals="1" fieldPosition="0"/>
    </format>
    <format dxfId="33351">
      <pivotArea field="23" type="button" dataOnly="0" labelOnly="1" outline="0" axis="axisRow" fieldPosition="0"/>
    </format>
    <format dxfId="33350">
      <pivotArea dataOnly="0" labelOnly="1" grandRow="1" outline="0" fieldPosition="0"/>
    </format>
    <format dxfId="33349">
      <pivotArea dataOnly="0" labelOnly="1" outline="0" fieldPosition="0">
        <references count="1">
          <reference field="4294967294" count="2">
            <x v="0"/>
            <x v="1"/>
          </reference>
        </references>
      </pivotArea>
    </format>
    <format dxfId="33348">
      <pivotArea field="23" type="button" dataOnly="0" labelOnly="1" outline="0" axis="axisRow" fieldPosition="0"/>
    </format>
    <format dxfId="33347">
      <pivotArea dataOnly="0" labelOnly="1" outline="0" fieldPosition="0">
        <references count="1">
          <reference field="4294967294" count="2">
            <x v="0"/>
            <x v="1"/>
          </reference>
        </references>
      </pivotArea>
    </format>
    <format dxfId="33346">
      <pivotArea grandRow="1" outline="0" collapsedLevelsAreSubtotals="1" fieldPosition="0"/>
    </format>
    <format dxfId="33345">
      <pivotArea dataOnly="0" labelOnly="1" grandRow="1" outline="0" fieldPosition="0"/>
    </format>
    <format dxfId="33344">
      <pivotArea dataOnly="0" labelOnly="1" outline="0" fieldPosition="0">
        <references count="1">
          <reference field="4294967294" count="1">
            <x v="1"/>
          </reference>
        </references>
      </pivotArea>
    </format>
    <format dxfId="33343">
      <pivotArea type="all" dataOnly="0" outline="0" fieldPosition="0"/>
    </format>
    <format dxfId="33342">
      <pivotArea outline="0" collapsedLevelsAreSubtotals="1" fieldPosition="0"/>
    </format>
    <format dxfId="33341">
      <pivotArea field="23" type="button" dataOnly="0" labelOnly="1" outline="0" axis="axisRow" fieldPosition="0"/>
    </format>
    <format dxfId="33340">
      <pivotArea dataOnly="0" labelOnly="1" grandRow="1" outline="0" fieldPosition="0"/>
    </format>
    <format dxfId="33339">
      <pivotArea dataOnly="0" labelOnly="1" outline="0" fieldPosition="0">
        <references count="1">
          <reference field="4294967294" count="2">
            <x v="0"/>
            <x v="1"/>
          </reference>
        </references>
      </pivotArea>
    </format>
    <format dxfId="33338">
      <pivotArea type="all" dataOnly="0" outline="0" fieldPosition="0"/>
    </format>
    <format dxfId="33337">
      <pivotArea outline="0" collapsedLevelsAreSubtotals="1" fieldPosition="0"/>
    </format>
    <format dxfId="33336">
      <pivotArea field="23" type="button" dataOnly="0" labelOnly="1" outline="0" axis="axisRow" fieldPosition="0"/>
    </format>
    <format dxfId="33335">
      <pivotArea dataOnly="0" labelOnly="1" grandRow="1" outline="0" fieldPosition="0"/>
    </format>
    <format dxfId="33334">
      <pivotArea dataOnly="0" labelOnly="1" outline="0" fieldPosition="0">
        <references count="1">
          <reference field="4294967294" count="2">
            <x v="0"/>
            <x v="1"/>
          </reference>
        </references>
      </pivotArea>
    </format>
    <format dxfId="33333">
      <pivotArea type="all" dataOnly="0" outline="0" fieldPosition="0"/>
    </format>
    <format dxfId="33332">
      <pivotArea outline="0" collapsedLevelsAreSubtotals="1" fieldPosition="0"/>
    </format>
    <format dxfId="33331">
      <pivotArea field="23" type="button" dataOnly="0" labelOnly="1" outline="0" axis="axisRow" fieldPosition="0"/>
    </format>
    <format dxfId="33330">
      <pivotArea dataOnly="0" labelOnly="1" grandRow="1" outline="0" fieldPosition="0"/>
    </format>
    <format dxfId="33329">
      <pivotArea dataOnly="0" labelOnly="1" outline="0" fieldPosition="0">
        <references count="1">
          <reference field="4294967294" count="2">
            <x v="0"/>
            <x v="1"/>
          </reference>
        </references>
      </pivotArea>
    </format>
    <format dxfId="33328">
      <pivotArea type="all" dataOnly="0" outline="0" fieldPosition="0"/>
    </format>
    <format dxfId="33327">
      <pivotArea outline="0" collapsedLevelsAreSubtotals="1" fieldPosition="0"/>
    </format>
    <format dxfId="33326">
      <pivotArea field="23" type="button" dataOnly="0" labelOnly="1" outline="0" axis="axisRow" fieldPosition="0"/>
    </format>
    <format dxfId="33325">
      <pivotArea dataOnly="0" labelOnly="1" grandRow="1" outline="0" fieldPosition="0"/>
    </format>
    <format dxfId="33324">
      <pivotArea dataOnly="0" labelOnly="1" outline="0" fieldPosition="0">
        <references count="1">
          <reference field="4294967294" count="2">
            <x v="0"/>
            <x v="1"/>
          </reference>
        </references>
      </pivotArea>
    </format>
    <format dxfId="33323">
      <pivotArea type="all" dataOnly="0" outline="0" fieldPosition="0"/>
    </format>
    <format dxfId="33322">
      <pivotArea outline="0" collapsedLevelsAreSubtotals="1" fieldPosition="0"/>
    </format>
    <format dxfId="33321">
      <pivotArea field="23" type="button" dataOnly="0" labelOnly="1" outline="0" axis="axisRow" fieldPosition="0"/>
    </format>
    <format dxfId="33320">
      <pivotArea dataOnly="0" labelOnly="1" grandRow="1" outline="0" fieldPosition="0"/>
    </format>
    <format dxfId="33319">
      <pivotArea dataOnly="0" labelOnly="1" outline="0" fieldPosition="0">
        <references count="1">
          <reference field="4294967294" count="2">
            <x v="0"/>
            <x v="1"/>
          </reference>
        </references>
      </pivotArea>
    </format>
    <format dxfId="33318">
      <pivotArea type="all" dataOnly="0" outline="0" fieldPosition="0"/>
    </format>
    <format dxfId="33317">
      <pivotArea outline="0" collapsedLevelsAreSubtotals="1" fieldPosition="0"/>
    </format>
    <format dxfId="33316">
      <pivotArea field="23" type="button" dataOnly="0" labelOnly="1" outline="0" axis="axisRow" fieldPosition="0"/>
    </format>
    <format dxfId="33315">
      <pivotArea dataOnly="0" labelOnly="1" grandRow="1" outline="0" fieldPosition="0"/>
    </format>
    <format dxfId="33314">
      <pivotArea dataOnly="0" labelOnly="1" outline="0" fieldPosition="0">
        <references count="1">
          <reference field="4294967294" count="2">
            <x v="0"/>
            <x v="1"/>
          </reference>
        </references>
      </pivotArea>
    </format>
    <format dxfId="33313">
      <pivotArea type="all" dataOnly="0" outline="0" fieldPosition="0"/>
    </format>
    <format dxfId="33312">
      <pivotArea outline="0" collapsedLevelsAreSubtotals="1" fieldPosition="0"/>
    </format>
    <format dxfId="33311">
      <pivotArea field="23" type="button" dataOnly="0" labelOnly="1" outline="0" axis="axisRow" fieldPosition="0"/>
    </format>
    <format dxfId="33310">
      <pivotArea dataOnly="0" labelOnly="1" grandRow="1" outline="0" fieldPosition="0"/>
    </format>
    <format dxfId="33309">
      <pivotArea dataOnly="0" labelOnly="1" outline="0" fieldPosition="0">
        <references count="1">
          <reference field="4294967294" count="2">
            <x v="0"/>
            <x v="1"/>
          </reference>
        </references>
      </pivotArea>
    </format>
    <format dxfId="33308">
      <pivotArea type="all" dataOnly="0" outline="0" fieldPosition="0"/>
    </format>
    <format dxfId="33307">
      <pivotArea outline="0" collapsedLevelsAreSubtotals="1" fieldPosition="0"/>
    </format>
    <format dxfId="33306">
      <pivotArea field="23" type="button" dataOnly="0" labelOnly="1" outline="0" axis="axisRow" fieldPosition="0"/>
    </format>
    <format dxfId="33305">
      <pivotArea dataOnly="0" labelOnly="1" grandRow="1" outline="0" fieldPosition="0"/>
    </format>
    <format dxfId="33304">
      <pivotArea dataOnly="0" labelOnly="1" outline="0" fieldPosition="0">
        <references count="1">
          <reference field="4294967294" count="2">
            <x v="0"/>
            <x v="1"/>
          </reference>
        </references>
      </pivotArea>
    </format>
    <format dxfId="33303">
      <pivotArea field="23" type="button" dataOnly="0" labelOnly="1" outline="0" axis="axisRow" fieldPosition="0"/>
    </format>
    <format dxfId="33302">
      <pivotArea dataOnly="0" labelOnly="1" outline="0" fieldPosition="0">
        <references count="1">
          <reference field="4294967294" count="2">
            <x v="0"/>
            <x v="1"/>
          </reference>
        </references>
      </pivotArea>
    </format>
    <format dxfId="33301">
      <pivotArea type="all" dataOnly="0" outline="0" fieldPosition="0"/>
    </format>
    <format dxfId="33300">
      <pivotArea outline="0" collapsedLevelsAreSubtotals="1" fieldPosition="0"/>
    </format>
    <format dxfId="33299">
      <pivotArea field="23" type="button" dataOnly="0" labelOnly="1" outline="0" axis="axisRow" fieldPosition="0"/>
    </format>
    <format dxfId="33298">
      <pivotArea dataOnly="0" labelOnly="1" grandRow="1" outline="0" fieldPosition="0"/>
    </format>
    <format dxfId="33297">
      <pivotArea dataOnly="0" labelOnly="1" outline="0" fieldPosition="0">
        <references count="1">
          <reference field="4294967294" count="2">
            <x v="0"/>
            <x v="1"/>
          </reference>
        </references>
      </pivotArea>
    </format>
    <format dxfId="33296">
      <pivotArea type="all" dataOnly="0" outline="0" fieldPosition="0"/>
    </format>
    <format dxfId="33295">
      <pivotArea outline="0" collapsedLevelsAreSubtotals="1" fieldPosition="0"/>
    </format>
    <format dxfId="33294">
      <pivotArea field="23" type="button" dataOnly="0" labelOnly="1" outline="0" axis="axisRow" fieldPosition="0"/>
    </format>
    <format dxfId="33293">
      <pivotArea dataOnly="0" labelOnly="1" grandRow="1" outline="0" fieldPosition="0"/>
    </format>
    <format dxfId="33292">
      <pivotArea dataOnly="0" labelOnly="1" outline="0" fieldPosition="0">
        <references count="1">
          <reference field="4294967294" count="2">
            <x v="0"/>
            <x v="1"/>
          </reference>
        </references>
      </pivotArea>
    </format>
    <format dxfId="33291">
      <pivotArea type="all" dataOnly="0" outline="0" fieldPosition="0"/>
    </format>
    <format dxfId="33290">
      <pivotArea outline="0" collapsedLevelsAreSubtotals="1" fieldPosition="0"/>
    </format>
    <format dxfId="33289">
      <pivotArea field="23" type="button" dataOnly="0" labelOnly="1" outline="0" axis="axisRow" fieldPosition="0"/>
    </format>
    <format dxfId="33288">
      <pivotArea dataOnly="0" labelOnly="1" grandRow="1" outline="0" fieldPosition="0"/>
    </format>
    <format dxfId="33287">
      <pivotArea dataOnly="0" labelOnly="1" outline="0" fieldPosition="0">
        <references count="1">
          <reference field="4294967294" count="2">
            <x v="0"/>
            <x v="1"/>
          </reference>
        </references>
      </pivotArea>
    </format>
    <format dxfId="33286">
      <pivotArea grandRow="1" outline="0" collapsedLevelsAreSubtotals="1" fieldPosition="0"/>
    </format>
    <format dxfId="33285">
      <pivotArea dataOnly="0" labelOnly="1" grandRow="1" outline="0" fieldPosition="0"/>
    </format>
    <format dxfId="33284">
      <pivotArea grandRow="1" outline="0" collapsedLevelsAreSubtotals="1" fieldPosition="0"/>
    </format>
    <format dxfId="33283">
      <pivotArea dataOnly="0" labelOnly="1" grandRow="1" outline="0" fieldPosition="0"/>
    </format>
    <format dxfId="33282">
      <pivotArea type="all" dataOnly="0" outline="0" fieldPosition="0"/>
    </format>
    <format dxfId="33281">
      <pivotArea outline="0" collapsedLevelsAreSubtotals="1" fieldPosition="0"/>
    </format>
    <format dxfId="33280">
      <pivotArea field="23" type="button" dataOnly="0" labelOnly="1" outline="0" axis="axisRow" fieldPosition="0"/>
    </format>
    <format dxfId="33279">
      <pivotArea dataOnly="0" labelOnly="1" grandRow="1" outline="0" fieldPosition="0"/>
    </format>
    <format dxfId="33278">
      <pivotArea dataOnly="0" labelOnly="1" outline="0" fieldPosition="0">
        <references count="1">
          <reference field="4294967294" count="2">
            <x v="0"/>
            <x v="1"/>
          </reference>
        </references>
      </pivotArea>
    </format>
    <format dxfId="33277">
      <pivotArea type="all" dataOnly="0" outline="0" fieldPosition="0"/>
    </format>
    <format dxfId="33276">
      <pivotArea outline="0" collapsedLevelsAreSubtotals="1" fieldPosition="0"/>
    </format>
    <format dxfId="33275">
      <pivotArea field="23" type="button" dataOnly="0" labelOnly="1" outline="0" axis="axisRow" fieldPosition="0"/>
    </format>
    <format dxfId="33274">
      <pivotArea dataOnly="0" labelOnly="1" grandRow="1" outline="0" fieldPosition="0"/>
    </format>
    <format dxfId="33273">
      <pivotArea dataOnly="0" labelOnly="1" outline="0" fieldPosition="0">
        <references count="1">
          <reference field="4294967294" count="2">
            <x v="0"/>
            <x v="1"/>
          </reference>
        </references>
      </pivotArea>
    </format>
    <format dxfId="33272">
      <pivotArea type="all" dataOnly="0" outline="0" fieldPosition="0"/>
    </format>
    <format dxfId="33271">
      <pivotArea outline="0" collapsedLevelsAreSubtotals="1" fieldPosition="0"/>
    </format>
    <format dxfId="33270">
      <pivotArea field="23" type="button" dataOnly="0" labelOnly="1" outline="0" axis="axisRow" fieldPosition="0"/>
    </format>
    <format dxfId="33269">
      <pivotArea dataOnly="0" labelOnly="1" grandRow="1" outline="0" fieldPosition="0"/>
    </format>
    <format dxfId="33268">
      <pivotArea dataOnly="0" labelOnly="1" outline="0" fieldPosition="0">
        <references count="1">
          <reference field="4294967294" count="2">
            <x v="0"/>
            <x v="1"/>
          </reference>
        </references>
      </pivotArea>
    </format>
    <format dxfId="33267">
      <pivotArea type="all" dataOnly="0" outline="0" fieldPosition="0"/>
    </format>
    <format dxfId="33266">
      <pivotArea outline="0" collapsedLevelsAreSubtotals="1" fieldPosition="0"/>
    </format>
    <format dxfId="33265">
      <pivotArea field="23" type="button" dataOnly="0" labelOnly="1" outline="0" axis="axisRow" fieldPosition="0"/>
    </format>
    <format dxfId="33264">
      <pivotArea dataOnly="0" labelOnly="1" grandRow="1" outline="0" fieldPosition="0"/>
    </format>
    <format dxfId="33263">
      <pivotArea dataOnly="0" labelOnly="1" outline="0" fieldPosition="0">
        <references count="1">
          <reference field="4294967294" count="2">
            <x v="0"/>
            <x v="1"/>
          </reference>
        </references>
      </pivotArea>
    </format>
    <format dxfId="33262">
      <pivotArea type="all" dataOnly="0" outline="0" fieldPosition="0"/>
    </format>
    <format dxfId="33261">
      <pivotArea outline="0" collapsedLevelsAreSubtotals="1" fieldPosition="0"/>
    </format>
    <format dxfId="33260">
      <pivotArea field="23" type="button" dataOnly="0" labelOnly="1" outline="0" axis="axisRow" fieldPosition="0"/>
    </format>
    <format dxfId="33259">
      <pivotArea dataOnly="0" labelOnly="1" grandRow="1" outline="0" fieldPosition="0"/>
    </format>
    <format dxfId="33258">
      <pivotArea dataOnly="0" labelOnly="1" outline="0" fieldPosition="0">
        <references count="1">
          <reference field="4294967294" count="2">
            <x v="0"/>
            <x v="1"/>
          </reference>
        </references>
      </pivotArea>
    </format>
    <format dxfId="33257">
      <pivotArea type="all" dataOnly="0" outline="0" fieldPosition="0"/>
    </format>
    <format dxfId="33256">
      <pivotArea outline="0" collapsedLevelsAreSubtotals="1" fieldPosition="0"/>
    </format>
    <format dxfId="33255">
      <pivotArea field="23" type="button" dataOnly="0" labelOnly="1" outline="0" axis="axisRow" fieldPosition="0"/>
    </format>
    <format dxfId="33254">
      <pivotArea dataOnly="0" labelOnly="1" grandRow="1" outline="0" fieldPosition="0"/>
    </format>
    <format dxfId="33253">
      <pivotArea dataOnly="0" labelOnly="1" outline="0" fieldPosition="0">
        <references count="1">
          <reference field="4294967294" count="2">
            <x v="0"/>
            <x v="1"/>
          </reference>
        </references>
      </pivotArea>
    </format>
    <format dxfId="33252">
      <pivotArea type="all" dataOnly="0" outline="0" fieldPosition="0"/>
    </format>
    <format dxfId="33251">
      <pivotArea outline="0" collapsedLevelsAreSubtotals="1" fieldPosition="0"/>
    </format>
    <format dxfId="33250">
      <pivotArea field="23" type="button" dataOnly="0" labelOnly="1" outline="0" axis="axisRow" fieldPosition="0"/>
    </format>
    <format dxfId="33249">
      <pivotArea dataOnly="0" labelOnly="1" grandRow="1" outline="0" fieldPosition="0"/>
    </format>
    <format dxfId="33248">
      <pivotArea dataOnly="0" labelOnly="1" outline="0" fieldPosition="0">
        <references count="1">
          <reference field="4294967294" count="2">
            <x v="0"/>
            <x v="1"/>
          </reference>
        </references>
      </pivotArea>
    </format>
    <format dxfId="33247">
      <pivotArea type="all" dataOnly="0" outline="0" fieldPosition="0"/>
    </format>
    <format dxfId="33246">
      <pivotArea outline="0" collapsedLevelsAreSubtotals="1" fieldPosition="0"/>
    </format>
    <format dxfId="33245">
      <pivotArea field="23" type="button" dataOnly="0" labelOnly="1" outline="0" axis="axisRow" fieldPosition="0"/>
    </format>
    <format dxfId="33244">
      <pivotArea dataOnly="0" labelOnly="1" grandRow="1" outline="0" fieldPosition="0"/>
    </format>
    <format dxfId="33243">
      <pivotArea dataOnly="0" labelOnly="1" outline="0" fieldPosition="0">
        <references count="1">
          <reference field="4294967294" count="2">
            <x v="0"/>
            <x v="1"/>
          </reference>
        </references>
      </pivotArea>
    </format>
    <format dxfId="33242">
      <pivotArea type="all" dataOnly="0" outline="0" fieldPosition="0"/>
    </format>
    <format dxfId="33241">
      <pivotArea outline="0" collapsedLevelsAreSubtotals="1" fieldPosition="0"/>
    </format>
    <format dxfId="33240">
      <pivotArea field="23" type="button" dataOnly="0" labelOnly="1" outline="0" axis="axisRow" fieldPosition="0"/>
    </format>
    <format dxfId="33239">
      <pivotArea dataOnly="0" labelOnly="1" grandRow="1" outline="0" fieldPosition="0"/>
    </format>
    <format dxfId="33238">
      <pivotArea dataOnly="0" labelOnly="1" outline="0" fieldPosition="0">
        <references count="1">
          <reference field="4294967294" count="2">
            <x v="0"/>
            <x v="1"/>
          </reference>
        </references>
      </pivotArea>
    </format>
    <format dxfId="33237">
      <pivotArea type="all" dataOnly="0" outline="0" fieldPosition="0"/>
    </format>
    <format dxfId="33236">
      <pivotArea outline="0" collapsedLevelsAreSubtotals="1" fieldPosition="0"/>
    </format>
    <format dxfId="33235">
      <pivotArea field="23" type="button" dataOnly="0" labelOnly="1" outline="0" axis="axisRow" fieldPosition="0"/>
    </format>
    <format dxfId="33234">
      <pivotArea dataOnly="0" labelOnly="1" grandRow="1" outline="0" fieldPosition="0"/>
    </format>
    <format dxfId="33233">
      <pivotArea dataOnly="0" labelOnly="1" outline="0" fieldPosition="0">
        <references count="1">
          <reference field="4294967294" count="2">
            <x v="0"/>
            <x v="1"/>
          </reference>
        </references>
      </pivotArea>
    </format>
    <format dxfId="33232">
      <pivotArea type="all" dataOnly="0" outline="0" fieldPosition="0"/>
    </format>
    <format dxfId="33231">
      <pivotArea outline="0" collapsedLevelsAreSubtotals="1" fieldPosition="0"/>
    </format>
    <format dxfId="33230">
      <pivotArea field="23" type="button" dataOnly="0" labelOnly="1" outline="0" axis="axisRow" fieldPosition="0"/>
    </format>
    <format dxfId="33229">
      <pivotArea dataOnly="0" labelOnly="1" grandRow="1" outline="0" fieldPosition="0"/>
    </format>
    <format dxfId="33228">
      <pivotArea dataOnly="0" labelOnly="1" outline="0" fieldPosition="0">
        <references count="1">
          <reference field="4294967294" count="2">
            <x v="0"/>
            <x v="1"/>
          </reference>
        </references>
      </pivotArea>
    </format>
    <format dxfId="33227">
      <pivotArea type="all" dataOnly="0" outline="0" fieldPosition="0"/>
    </format>
    <format dxfId="33226">
      <pivotArea outline="0" collapsedLevelsAreSubtotals="1" fieldPosition="0"/>
    </format>
    <format dxfId="33225">
      <pivotArea field="23" type="button" dataOnly="0" labelOnly="1" outline="0" axis="axisRow" fieldPosition="0"/>
    </format>
    <format dxfId="33224">
      <pivotArea dataOnly="0" labelOnly="1" grandRow="1" outline="0" fieldPosition="0"/>
    </format>
    <format dxfId="33223">
      <pivotArea dataOnly="0" labelOnly="1" outline="0" fieldPosition="0">
        <references count="1">
          <reference field="4294967294" count="2">
            <x v="0"/>
            <x v="1"/>
          </reference>
        </references>
      </pivotArea>
    </format>
    <format dxfId="33222">
      <pivotArea type="all" dataOnly="0" outline="0" fieldPosition="0"/>
    </format>
    <format dxfId="33221">
      <pivotArea outline="0" collapsedLevelsAreSubtotals="1" fieldPosition="0"/>
    </format>
    <format dxfId="33220">
      <pivotArea field="23" type="button" dataOnly="0" labelOnly="1" outline="0" axis="axisRow" fieldPosition="0"/>
    </format>
    <format dxfId="33219">
      <pivotArea dataOnly="0" labelOnly="1" grandRow="1" outline="0" fieldPosition="0"/>
    </format>
    <format dxfId="33218">
      <pivotArea dataOnly="0" labelOnly="1" outline="0" fieldPosition="0">
        <references count="1">
          <reference field="4294967294" count="2">
            <x v="0"/>
            <x v="1"/>
          </reference>
        </references>
      </pivotArea>
    </format>
    <format dxfId="33217">
      <pivotArea type="all" dataOnly="0" outline="0" fieldPosition="0"/>
    </format>
    <format dxfId="33216">
      <pivotArea outline="0" collapsedLevelsAreSubtotals="1" fieldPosition="0"/>
    </format>
    <format dxfId="33215">
      <pivotArea field="23" type="button" dataOnly="0" labelOnly="1" outline="0" axis="axisRow" fieldPosition="0"/>
    </format>
    <format dxfId="33214">
      <pivotArea dataOnly="0" labelOnly="1" grandRow="1" outline="0" fieldPosition="0"/>
    </format>
    <format dxfId="33213">
      <pivotArea dataOnly="0" labelOnly="1" outline="0" fieldPosition="0">
        <references count="1">
          <reference field="4294967294" count="2">
            <x v="0"/>
            <x v="1"/>
          </reference>
        </references>
      </pivotArea>
    </format>
    <format dxfId="33212">
      <pivotArea type="all" dataOnly="0" outline="0" fieldPosition="0"/>
    </format>
    <format dxfId="33211">
      <pivotArea outline="0" collapsedLevelsAreSubtotals="1" fieldPosition="0"/>
    </format>
    <format dxfId="33210">
      <pivotArea field="23" type="button" dataOnly="0" labelOnly="1" outline="0" axis="axisRow" fieldPosition="0"/>
    </format>
    <format dxfId="33209">
      <pivotArea dataOnly="0" labelOnly="1" grandRow="1" outline="0" fieldPosition="0"/>
    </format>
    <format dxfId="33208">
      <pivotArea dataOnly="0" labelOnly="1" outline="0" fieldPosition="0">
        <references count="1">
          <reference field="4294967294" count="2">
            <x v="0"/>
            <x v="1"/>
          </reference>
        </references>
      </pivotArea>
    </format>
    <format dxfId="33207">
      <pivotArea type="all" dataOnly="0" outline="0" fieldPosition="0"/>
    </format>
    <format dxfId="33206">
      <pivotArea outline="0" collapsedLevelsAreSubtotals="1" fieldPosition="0"/>
    </format>
    <format dxfId="33205">
      <pivotArea field="23" type="button" dataOnly="0" labelOnly="1" outline="0" axis="axisRow" fieldPosition="0"/>
    </format>
    <format dxfId="33204">
      <pivotArea dataOnly="0" labelOnly="1" grandRow="1" outline="0" fieldPosition="0"/>
    </format>
    <format dxfId="33203">
      <pivotArea dataOnly="0" labelOnly="1" outline="0" fieldPosition="0">
        <references count="1">
          <reference field="4294967294" count="2">
            <x v="0"/>
            <x v="1"/>
          </reference>
        </references>
      </pivotArea>
    </format>
    <format dxfId="33202">
      <pivotArea type="all" dataOnly="0" outline="0" fieldPosition="0"/>
    </format>
    <format dxfId="33201">
      <pivotArea outline="0" collapsedLevelsAreSubtotals="1" fieldPosition="0"/>
    </format>
    <format dxfId="33200">
      <pivotArea field="23" type="button" dataOnly="0" labelOnly="1" outline="0" axis="axisRow" fieldPosition="0"/>
    </format>
    <format dxfId="33199">
      <pivotArea dataOnly="0" labelOnly="1" grandRow="1" outline="0" fieldPosition="0"/>
    </format>
    <format dxfId="33198">
      <pivotArea dataOnly="0" labelOnly="1" outline="0" fieldPosition="0">
        <references count="1">
          <reference field="4294967294" count="2">
            <x v="0"/>
            <x v="1"/>
          </reference>
        </references>
      </pivotArea>
    </format>
    <format dxfId="33197">
      <pivotArea type="all" dataOnly="0" outline="0" fieldPosition="0"/>
    </format>
    <format dxfId="33196">
      <pivotArea outline="0" collapsedLevelsAreSubtotals="1" fieldPosition="0"/>
    </format>
    <format dxfId="33195">
      <pivotArea field="23" type="button" dataOnly="0" labelOnly="1" outline="0" axis="axisRow" fieldPosition="0"/>
    </format>
    <format dxfId="33194">
      <pivotArea dataOnly="0" labelOnly="1" grandRow="1" outline="0" fieldPosition="0"/>
    </format>
    <format dxfId="33193">
      <pivotArea dataOnly="0" labelOnly="1" outline="0" fieldPosition="0">
        <references count="1">
          <reference field="4294967294" count="2">
            <x v="0"/>
            <x v="1"/>
          </reference>
        </references>
      </pivotArea>
    </format>
    <format dxfId="33192">
      <pivotArea type="all" dataOnly="0" outline="0" fieldPosition="0"/>
    </format>
    <format dxfId="33191">
      <pivotArea outline="0" collapsedLevelsAreSubtotals="1" fieldPosition="0"/>
    </format>
    <format dxfId="33190">
      <pivotArea field="23" type="button" dataOnly="0" labelOnly="1" outline="0" axis="axisRow" fieldPosition="0"/>
    </format>
    <format dxfId="33189">
      <pivotArea dataOnly="0" labelOnly="1" grandRow="1" outline="0" fieldPosition="0"/>
    </format>
    <format dxfId="33188">
      <pivotArea dataOnly="0" labelOnly="1" outline="0" fieldPosition="0">
        <references count="1">
          <reference field="4294967294" count="2">
            <x v="0"/>
            <x v="1"/>
          </reference>
        </references>
      </pivotArea>
    </format>
    <format dxfId="33187">
      <pivotArea type="all" dataOnly="0" outline="0" fieldPosition="0"/>
    </format>
    <format dxfId="33186">
      <pivotArea outline="0" collapsedLevelsAreSubtotals="1" fieldPosition="0"/>
    </format>
    <format dxfId="33185">
      <pivotArea field="23" type="button" dataOnly="0" labelOnly="1" outline="0" axis="axisRow" fieldPosition="0"/>
    </format>
    <format dxfId="33184">
      <pivotArea dataOnly="0" labelOnly="1" grandRow="1" outline="0" fieldPosition="0"/>
    </format>
    <format dxfId="33183">
      <pivotArea dataOnly="0" labelOnly="1" outline="0" fieldPosition="0">
        <references count="1">
          <reference field="4294967294" count="2">
            <x v="0"/>
            <x v="1"/>
          </reference>
        </references>
      </pivotArea>
    </format>
    <format dxfId="33182">
      <pivotArea type="all" dataOnly="0" outline="0" fieldPosition="0"/>
    </format>
    <format dxfId="33181">
      <pivotArea outline="0" collapsedLevelsAreSubtotals="1" fieldPosition="0"/>
    </format>
    <format dxfId="33180">
      <pivotArea field="23" type="button" dataOnly="0" labelOnly="1" outline="0" axis="axisRow" fieldPosition="0"/>
    </format>
    <format dxfId="33179">
      <pivotArea dataOnly="0" labelOnly="1" grandRow="1" outline="0" fieldPosition="0"/>
    </format>
    <format dxfId="33178">
      <pivotArea dataOnly="0" labelOnly="1" outline="0" fieldPosition="0">
        <references count="1">
          <reference field="4294967294" count="2">
            <x v="0"/>
            <x v="1"/>
          </reference>
        </references>
      </pivotArea>
    </format>
    <format dxfId="33177">
      <pivotArea type="all" dataOnly="0" outline="0" fieldPosition="0"/>
    </format>
    <format dxfId="33176">
      <pivotArea outline="0" collapsedLevelsAreSubtotals="1" fieldPosition="0"/>
    </format>
    <format dxfId="33175">
      <pivotArea field="23" type="button" dataOnly="0" labelOnly="1" outline="0" axis="axisRow" fieldPosition="0"/>
    </format>
    <format dxfId="33174">
      <pivotArea dataOnly="0" labelOnly="1" grandRow="1" outline="0" fieldPosition="0"/>
    </format>
    <format dxfId="33173">
      <pivotArea dataOnly="0" labelOnly="1" outline="0" fieldPosition="0">
        <references count="1">
          <reference field="4294967294" count="2">
            <x v="0"/>
            <x v="1"/>
          </reference>
        </references>
      </pivotArea>
    </format>
    <format dxfId="33172">
      <pivotArea type="all" dataOnly="0" outline="0" fieldPosition="0"/>
    </format>
    <format dxfId="33171">
      <pivotArea outline="0" collapsedLevelsAreSubtotals="1" fieldPosition="0"/>
    </format>
    <format dxfId="33170">
      <pivotArea field="23" type="button" dataOnly="0" labelOnly="1" outline="0" axis="axisRow" fieldPosition="0"/>
    </format>
    <format dxfId="33169">
      <pivotArea dataOnly="0" labelOnly="1" grandRow="1" outline="0" fieldPosition="0"/>
    </format>
    <format dxfId="33168">
      <pivotArea dataOnly="0" labelOnly="1" outline="0" fieldPosition="0">
        <references count="1">
          <reference field="4294967294" count="2">
            <x v="0"/>
            <x v="1"/>
          </reference>
        </references>
      </pivotArea>
    </format>
    <format dxfId="33167">
      <pivotArea grandRow="1" outline="0" collapsedLevelsAreSubtotals="1" fieldPosition="0"/>
    </format>
    <format dxfId="33166">
      <pivotArea dataOnly="0" labelOnly="1" grandRow="1" outline="0" fieldPosition="0"/>
    </format>
    <format dxfId="33165">
      <pivotArea type="all" dataOnly="0" outline="0" fieldPosition="0"/>
    </format>
    <format dxfId="33164">
      <pivotArea outline="0" collapsedLevelsAreSubtotals="1" fieldPosition="0"/>
    </format>
    <format dxfId="33163">
      <pivotArea field="23" type="button" dataOnly="0" labelOnly="1" outline="0" axis="axisRow" fieldPosition="0"/>
    </format>
    <format dxfId="33162">
      <pivotArea dataOnly="0" labelOnly="1" grandRow="1" outline="0" fieldPosition="0"/>
    </format>
    <format dxfId="33161">
      <pivotArea dataOnly="0" labelOnly="1" outline="0" fieldPosition="0">
        <references count="1">
          <reference field="4294967294" count="2">
            <x v="0"/>
            <x v="1"/>
          </reference>
        </references>
      </pivotArea>
    </format>
    <format dxfId="33160">
      <pivotArea grandRow="1" outline="0" collapsedLevelsAreSubtotals="1" fieldPosition="0"/>
    </format>
    <format dxfId="33159">
      <pivotArea dataOnly="0" labelOnly="1" grandRow="1" outline="0" fieldPosition="0"/>
    </format>
    <format dxfId="33158">
      <pivotArea type="all" dataOnly="0" outline="0" fieldPosition="0"/>
    </format>
    <format dxfId="33157">
      <pivotArea outline="0" collapsedLevelsAreSubtotals="1" fieldPosition="0"/>
    </format>
    <format dxfId="33156">
      <pivotArea field="23" type="button" dataOnly="0" labelOnly="1" outline="0" axis="axisRow" fieldPosition="0"/>
    </format>
    <format dxfId="33155">
      <pivotArea dataOnly="0" labelOnly="1" fieldPosition="0">
        <references count="1">
          <reference field="23" count="6">
            <x v="2"/>
            <x v="7"/>
            <x v="8"/>
            <x v="12"/>
            <x v="13"/>
            <x v="14"/>
          </reference>
        </references>
      </pivotArea>
    </format>
    <format dxfId="33154">
      <pivotArea dataOnly="0" labelOnly="1" grandRow="1" outline="0" fieldPosition="0"/>
    </format>
    <format dxfId="33153">
      <pivotArea dataOnly="0" labelOnly="1" outline="0" fieldPosition="0">
        <references count="1">
          <reference field="4294967294" count="2">
            <x v="0"/>
            <x v="1"/>
          </reference>
        </references>
      </pivotArea>
    </format>
    <format dxfId="33152">
      <pivotArea type="all" dataOnly="0" outline="0" fieldPosition="0"/>
    </format>
    <format dxfId="33151">
      <pivotArea outline="0" collapsedLevelsAreSubtotals="1" fieldPosition="0"/>
    </format>
    <format dxfId="33150">
      <pivotArea field="23" type="button" dataOnly="0" labelOnly="1" outline="0" axis="axisRow" fieldPosition="0"/>
    </format>
    <format dxfId="33149">
      <pivotArea dataOnly="0" labelOnly="1" fieldPosition="0">
        <references count="1">
          <reference field="23" count="9">
            <x v="0"/>
            <x v="2"/>
            <x v="6"/>
            <x v="7"/>
            <x v="8"/>
            <x v="9"/>
            <x v="12"/>
            <x v="13"/>
            <x v="14"/>
          </reference>
        </references>
      </pivotArea>
    </format>
    <format dxfId="33148">
      <pivotArea dataOnly="0" labelOnly="1" grandRow="1" outline="0" fieldPosition="0"/>
    </format>
    <format dxfId="331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33902">
      <pivotArea outline="0" collapsedLevelsAreSubtotals="1" fieldPosition="0"/>
    </format>
    <format dxfId="33901">
      <pivotArea dataOnly="0" labelOnly="1" grandCol="1" outline="0" fieldPosition="0"/>
    </format>
    <format dxfId="33900">
      <pivotArea outline="0" collapsedLevelsAreSubtotals="1" fieldPosition="0"/>
    </format>
    <format dxfId="33899">
      <pivotArea dataOnly="0" labelOnly="1" grandCol="1" outline="0" fieldPosition="0"/>
    </format>
    <format dxfId="33898">
      <pivotArea dataOnly="0" labelOnly="1" grandRow="1" outline="0" fieldPosition="0"/>
    </format>
    <format dxfId="33897">
      <pivotArea dataOnly="0" labelOnly="1" grandCol="1" outline="0" fieldPosition="0"/>
    </format>
    <format dxfId="33896">
      <pivotArea dataOnly="0" labelOnly="1" grandCol="1" outline="0" fieldPosition="0"/>
    </format>
    <format dxfId="33895">
      <pivotArea dataOnly="0" labelOnly="1" outline="0" fieldPosition="0">
        <references count="1">
          <reference field="14" count="0"/>
        </references>
      </pivotArea>
    </format>
    <format dxfId="33894">
      <pivotArea dataOnly="0" labelOnly="1" grandCol="1" outline="0" fieldPosition="0"/>
    </format>
    <format dxfId="33893">
      <pivotArea dataOnly="0" labelOnly="1" outline="0" fieldPosition="0">
        <references count="1">
          <reference field="14" count="0"/>
        </references>
      </pivotArea>
    </format>
    <format dxfId="33892">
      <pivotArea dataOnly="0" labelOnly="1" grandCol="1" outline="0" fieldPosition="0"/>
    </format>
    <format dxfId="33891">
      <pivotArea grandRow="1" outline="0" collapsedLevelsAreSubtotals="1" fieldPosition="0"/>
    </format>
    <format dxfId="33890">
      <pivotArea dataOnly="0" labelOnly="1" grandRow="1" outline="0" fieldPosition="0"/>
    </format>
    <format dxfId="33889">
      <pivotArea dataOnly="0" labelOnly="1" grandRow="1" outline="0" fieldPosition="0"/>
    </format>
    <format dxfId="33888">
      <pivotArea grandRow="1" outline="0" collapsedLevelsAreSubtotals="1" fieldPosition="0"/>
    </format>
    <format dxfId="33887">
      <pivotArea dataOnly="0" labelOnly="1" grandRow="1" outline="0" fieldPosition="0"/>
    </format>
    <format dxfId="33886">
      <pivotArea grandRow="1" outline="0" collapsedLevelsAreSubtotals="1" fieldPosition="0"/>
    </format>
    <format dxfId="33885">
      <pivotArea dataOnly="0" labelOnly="1" grandRow="1" outline="0" fieldPosition="0"/>
    </format>
    <format dxfId="33884">
      <pivotArea grandRow="1" outline="0" collapsedLevelsAreSubtotals="1" fieldPosition="0"/>
    </format>
    <format dxfId="33883">
      <pivotArea grandRow="1" outline="0" collapsedLevelsAreSubtotals="1" fieldPosition="0"/>
    </format>
    <format dxfId="33882">
      <pivotArea dataOnly="0" labelOnly="1" grandRow="1" outline="0" fieldPosition="0"/>
    </format>
    <format dxfId="33881">
      <pivotArea dataOnly="0" labelOnly="1" grandRow="1" outline="0" fieldPosition="0"/>
    </format>
    <format dxfId="33880">
      <pivotArea dataOnly="0" labelOnly="1" grandRow="1" outline="0" fieldPosition="0"/>
    </format>
    <format dxfId="33879">
      <pivotArea dataOnly="0" labelOnly="1" grandRow="1" outline="0" fieldPosition="0"/>
    </format>
    <format dxfId="33878">
      <pivotArea grandRow="1" outline="0" collapsedLevelsAreSubtotals="1" fieldPosition="0"/>
    </format>
    <format dxfId="33877">
      <pivotArea dataOnly="0" labelOnly="1" grandRow="1" outline="0" fieldPosition="0"/>
    </format>
    <format dxfId="33876">
      <pivotArea dataOnly="0" labelOnly="1" outline="0" fieldPosition="0">
        <references count="1">
          <reference field="14" count="0"/>
        </references>
      </pivotArea>
    </format>
    <format dxfId="33875">
      <pivotArea dataOnly="0" labelOnly="1" grandCol="1" outline="0" fieldPosition="0"/>
    </format>
    <format dxfId="33874">
      <pivotArea grandRow="1" outline="0" collapsedLevelsAreSubtotals="1" fieldPosition="0"/>
    </format>
    <format dxfId="33873">
      <pivotArea dataOnly="0" labelOnly="1" grandRow="1" outline="0" fieldPosition="0"/>
    </format>
    <format dxfId="33872">
      <pivotArea grandRow="1" outline="0" collapsedLevelsAreSubtotals="1" fieldPosition="0"/>
    </format>
    <format dxfId="33871">
      <pivotArea dataOnly="0" labelOnly="1" grandRow="1" outline="0" fieldPosition="0"/>
    </format>
    <format dxfId="33870">
      <pivotArea dataOnly="0" labelOnly="1" outline="0" fieldPosition="0">
        <references count="1">
          <reference field="14" count="0"/>
        </references>
      </pivotArea>
    </format>
    <format dxfId="33869">
      <pivotArea dataOnly="0" labelOnly="1" grandCol="1" outline="0" fieldPosition="0"/>
    </format>
    <format dxfId="33868">
      <pivotArea dataOnly="0" labelOnly="1" outline="0" fieldPosition="0">
        <references count="1">
          <reference field="14" count="1">
            <x v="0"/>
          </reference>
        </references>
      </pivotArea>
    </format>
    <format dxfId="33867">
      <pivotArea dataOnly="0" labelOnly="1" grandCol="1" outline="0" fieldPosition="0"/>
    </format>
    <format dxfId="33866">
      <pivotArea field="14" grandRow="1" outline="0" collapsedLevelsAreSubtotals="1" axis="axisCol" fieldPosition="0">
        <references count="1">
          <reference field="14" count="1" selected="0">
            <x v="0"/>
          </reference>
        </references>
      </pivotArea>
    </format>
    <format dxfId="33865">
      <pivotArea grandRow="1" grandCol="1" outline="0" collapsedLevelsAreSubtotals="1" fieldPosition="0"/>
    </format>
    <format dxfId="33864">
      <pivotArea dataOnly="0" labelOnly="1" outline="0" fieldPosition="0">
        <references count="1">
          <reference field="14" count="0"/>
        </references>
      </pivotArea>
    </format>
    <format dxfId="33863">
      <pivotArea dataOnly="0" labelOnly="1" grandCol="1" outline="0" fieldPosition="0"/>
    </format>
    <format dxfId="33862">
      <pivotArea dataOnly="0" labelOnly="1" outline="0" fieldPosition="0">
        <references count="1">
          <reference field="14" count="0"/>
        </references>
      </pivotArea>
    </format>
    <format dxfId="33861">
      <pivotArea dataOnly="0" labelOnly="1" grandCol="1" outline="0" fieldPosition="0"/>
    </format>
    <format dxfId="33860">
      <pivotArea grandRow="1" outline="0" collapsedLevelsAreSubtotals="1" fieldPosition="0"/>
    </format>
    <format dxfId="33859">
      <pivotArea grandRow="1" outline="0" collapsedLevelsAreSubtotals="1" fieldPosition="0"/>
    </format>
    <format dxfId="33858">
      <pivotArea dataOnly="0" labelOnly="1" grandRow="1" outline="0" fieldPosition="0"/>
    </format>
    <format dxfId="33857">
      <pivotArea dataOnly="0" labelOnly="1" outline="0" fieldPosition="0">
        <references count="1">
          <reference field="14" count="0"/>
        </references>
      </pivotArea>
    </format>
    <format dxfId="33856">
      <pivotArea dataOnly="0" labelOnly="1" grandCol="1" outline="0" fieldPosition="0"/>
    </format>
    <format dxfId="33855">
      <pivotArea dataOnly="0" labelOnly="1" grandRow="1" outline="0" fieldPosition="0"/>
    </format>
    <format dxfId="33854">
      <pivotArea dataOnly="0" labelOnly="1" outline="0" fieldPosition="0">
        <references count="1">
          <reference field="14" count="0"/>
        </references>
      </pivotArea>
    </format>
    <format dxfId="33853">
      <pivotArea dataOnly="0" labelOnly="1" grandCol="1" outline="0" fieldPosition="0"/>
    </format>
    <format dxfId="33852">
      <pivotArea dataOnly="0" labelOnly="1" outline="0" fieldPosition="0">
        <references count="1">
          <reference field="14" count="0"/>
        </references>
      </pivotArea>
    </format>
    <format dxfId="33851">
      <pivotArea dataOnly="0" labelOnly="1" grandCol="1" outline="0" fieldPosition="0"/>
    </format>
    <format dxfId="33850">
      <pivotArea type="origin" dataOnly="0" labelOnly="1" outline="0" fieldPosition="0"/>
    </format>
    <format dxfId="33849">
      <pivotArea field="14" type="button" dataOnly="0" labelOnly="1" outline="0" axis="axisCol" fieldPosition="0"/>
    </format>
    <format dxfId="33848">
      <pivotArea type="topRight" dataOnly="0" labelOnly="1" outline="0" fieldPosition="0"/>
    </format>
    <format dxfId="33847">
      <pivotArea dataOnly="0" labelOnly="1" outline="0" fieldPosition="0">
        <references count="1">
          <reference field="14" count="0"/>
        </references>
      </pivotArea>
    </format>
    <format dxfId="33846">
      <pivotArea dataOnly="0" labelOnly="1" grandCol="1" outline="0" fieldPosition="0"/>
    </format>
    <format dxfId="33845">
      <pivotArea type="origin" dataOnly="0" labelOnly="1" outline="0" fieldPosition="0"/>
    </format>
    <format dxfId="33844">
      <pivotArea field="14" type="button" dataOnly="0" labelOnly="1" outline="0" axis="axisCol" fieldPosition="0"/>
    </format>
    <format dxfId="33843">
      <pivotArea type="topRight" dataOnly="0" labelOnly="1" outline="0" fieldPosition="0"/>
    </format>
    <format dxfId="33842">
      <pivotArea dataOnly="0" labelOnly="1" outline="0" fieldPosition="0">
        <references count="1">
          <reference field="14" count="0"/>
        </references>
      </pivotArea>
    </format>
    <format dxfId="33841">
      <pivotArea dataOnly="0" labelOnly="1" grandCol="1" outline="0" fieldPosition="0"/>
    </format>
    <format dxfId="33840">
      <pivotArea grandRow="1" outline="0" collapsedLevelsAreSubtotals="1" fieldPosition="0"/>
    </format>
    <format dxfId="33839">
      <pivotArea dataOnly="0" labelOnly="1" grandRow="1" outline="0" fieldPosition="0"/>
    </format>
    <format dxfId="33838">
      <pivotArea grandRow="1" outline="0" collapsedLevelsAreSubtotals="1" fieldPosition="0"/>
    </format>
    <format dxfId="33837">
      <pivotArea dataOnly="0" labelOnly="1" grandRow="1" outline="0" fieldPosition="0"/>
    </format>
    <format dxfId="33836">
      <pivotArea grandRow="1" outline="0" collapsedLevelsAreSubtotals="1" fieldPosition="0"/>
    </format>
    <format dxfId="33835">
      <pivotArea dataOnly="0" labelOnly="1" grandRow="1" outline="0" fieldPosition="0"/>
    </format>
    <format dxfId="33834">
      <pivotArea grandRow="1" outline="0" collapsedLevelsAreSubtotals="1" fieldPosition="0"/>
    </format>
    <format dxfId="33833">
      <pivotArea dataOnly="0" labelOnly="1" grandRow="1" outline="0" fieldPosition="0"/>
    </format>
    <format dxfId="33832">
      <pivotArea grandRow="1" outline="0" collapsedLevelsAreSubtotals="1" fieldPosition="0"/>
    </format>
    <format dxfId="33831">
      <pivotArea dataOnly="0" labelOnly="1" grandRow="1" outline="0" fieldPosition="0"/>
    </format>
    <format dxfId="33830">
      <pivotArea grandRow="1" outline="0" collapsedLevelsAreSubtotals="1" fieldPosition="0"/>
    </format>
    <format dxfId="33829">
      <pivotArea dataOnly="0" labelOnly="1" grandRow="1" outline="0" fieldPosition="0"/>
    </format>
    <format dxfId="33828">
      <pivotArea grandRow="1" outline="0" collapsedLevelsAreSubtotals="1" fieldPosition="0"/>
    </format>
    <format dxfId="33827">
      <pivotArea dataOnly="0" labelOnly="1" grandRow="1" outline="0" fieldPosition="0"/>
    </format>
    <format dxfId="33826">
      <pivotArea grandRow="1" outline="0" collapsedLevelsAreSubtotals="1" fieldPosition="0"/>
    </format>
    <format dxfId="33825">
      <pivotArea dataOnly="0" labelOnly="1" grandRow="1" outline="0" fieldPosition="0"/>
    </format>
    <format dxfId="33824">
      <pivotArea dataOnly="0" labelOnly="1" grandRow="1" outline="0" fieldPosition="0"/>
    </format>
    <format dxfId="33823">
      <pivotArea dataOnly="0" labelOnly="1" grandRow="1" outline="0" fieldPosition="0"/>
    </format>
    <format dxfId="33822">
      <pivotArea dataOnly="0" labelOnly="1" grandRow="1" outline="0" fieldPosition="0"/>
    </format>
    <format dxfId="33821">
      <pivotArea dataOnly="0" labelOnly="1" grandRow="1" outline="0" fieldPosition="0"/>
    </format>
    <format dxfId="33820">
      <pivotArea dataOnly="0" labelOnly="1" grandRow="1" outline="0" fieldPosition="0"/>
    </format>
    <format dxfId="33819">
      <pivotArea dataOnly="0" labelOnly="1" grandRow="1" outline="0" fieldPosition="0"/>
    </format>
    <format dxfId="33818">
      <pivotArea dataOnly="0" labelOnly="1" grandRow="1" outline="0" fieldPosition="0"/>
    </format>
    <format dxfId="33817">
      <pivotArea dataOnly="0" labelOnly="1" grandRow="1" outline="0" fieldPosition="0"/>
    </format>
    <format dxfId="33816">
      <pivotArea dataOnly="0" labelOnly="1" grandRow="1" outline="0" fieldPosition="0"/>
    </format>
    <format dxfId="33815">
      <pivotArea dataOnly="0" labelOnly="1" grandRow="1" outline="0" fieldPosition="0"/>
    </format>
    <format dxfId="33814">
      <pivotArea dataOnly="0" labelOnly="1" grandRow="1" outline="0" fieldPosition="0"/>
    </format>
    <format dxfId="33813">
      <pivotArea dataOnly="0" labelOnly="1" grandRow="1" outline="0" fieldPosition="0"/>
    </format>
    <format dxfId="33812">
      <pivotArea dataOnly="0" labelOnly="1" grandRow="1" outline="0" fieldPosition="0"/>
    </format>
    <format dxfId="33811">
      <pivotArea dataOnly="0" labelOnly="1" grandRow="1" outline="0" fieldPosition="0"/>
    </format>
    <format dxfId="33810">
      <pivotArea dataOnly="0" labelOnly="1" grandRow="1" outline="0" fieldPosition="0"/>
    </format>
    <format dxfId="33809">
      <pivotArea dataOnly="0" labelOnly="1" grandRow="1" outline="0" fieldPosition="0"/>
    </format>
    <format dxfId="33808">
      <pivotArea dataOnly="0" labelOnly="1" grandRow="1" outline="0" fieldPosition="0"/>
    </format>
    <format dxfId="33807">
      <pivotArea dataOnly="0" labelOnly="1" grandRow="1" outline="0" fieldPosition="0"/>
    </format>
    <format dxfId="33806">
      <pivotArea dataOnly="0" labelOnly="1" grandRow="1" outline="0" fieldPosition="0"/>
    </format>
    <format dxfId="33805">
      <pivotArea dataOnly="0" labelOnly="1" grandRow="1" outline="0" fieldPosition="0"/>
    </format>
    <format dxfId="33804">
      <pivotArea dataOnly="0" labelOnly="1" grandRow="1" outline="0" fieldPosition="0"/>
    </format>
    <format dxfId="33803">
      <pivotArea dataOnly="0" labelOnly="1" grandRow="1" outline="0" fieldPosition="0"/>
    </format>
    <format dxfId="33802">
      <pivotArea dataOnly="0" labelOnly="1" grandRow="1" outline="0" fieldPosition="0"/>
    </format>
    <format dxfId="33801">
      <pivotArea dataOnly="0" labelOnly="1" grandRow="1" outline="0" fieldPosition="0"/>
    </format>
    <format dxfId="33800">
      <pivotArea dataOnly="0" labelOnly="1" grandRow="1" outline="0" fieldPosition="0"/>
    </format>
    <format dxfId="33799">
      <pivotArea dataOnly="0" labelOnly="1" grandRow="1" outline="0" fieldPosition="0"/>
    </format>
    <format dxfId="33798">
      <pivotArea dataOnly="0" labelOnly="1" grandRow="1" outline="0" fieldPosition="0"/>
    </format>
    <format dxfId="33797">
      <pivotArea dataOnly="0" labelOnly="1" grandRow="1" outline="0" fieldPosition="0"/>
    </format>
    <format dxfId="33796">
      <pivotArea dataOnly="0" labelOnly="1" grandRow="1" outline="0" fieldPosition="0"/>
    </format>
    <format dxfId="33795">
      <pivotArea dataOnly="0" labelOnly="1" grandRow="1" outline="0" fieldPosition="0"/>
    </format>
    <format dxfId="33794">
      <pivotArea dataOnly="0" labelOnly="1" grandRow="1" outline="0" fieldPosition="0"/>
    </format>
    <format dxfId="33793">
      <pivotArea dataOnly="0" labelOnly="1" grandRow="1" outline="0" fieldPosition="0"/>
    </format>
    <format dxfId="33792">
      <pivotArea dataOnly="0" labelOnly="1" grandRow="1" outline="0" fieldPosition="0"/>
    </format>
    <format dxfId="33791">
      <pivotArea dataOnly="0" labelOnly="1" grandRow="1" outline="0" fieldPosition="0"/>
    </format>
    <format dxfId="33790">
      <pivotArea type="origin" dataOnly="0" labelOnly="1" outline="0" fieldPosition="0"/>
    </format>
    <format dxfId="33789">
      <pivotArea dataOnly="0" labelOnly="1" grandRow="1" outline="0" fieldPosition="0"/>
    </format>
    <format dxfId="33788">
      <pivotArea type="origin" dataOnly="0" labelOnly="1" outline="0" fieldPosition="0"/>
    </format>
    <format dxfId="33787">
      <pivotArea dataOnly="0" labelOnly="1" grandRow="1" outline="0" fieldPosition="0"/>
    </format>
    <format dxfId="33786">
      <pivotArea dataOnly="0" labelOnly="1" grandRow="1" outline="0" fieldPosition="0"/>
    </format>
    <format dxfId="33785">
      <pivotArea type="origin" dataOnly="0" labelOnly="1" outline="0" fieldPosition="0"/>
    </format>
    <format dxfId="33784">
      <pivotArea dataOnly="0" labelOnly="1" grandRow="1" outline="0" fieldPosition="0"/>
    </format>
    <format dxfId="33783">
      <pivotArea type="origin" dataOnly="0" labelOnly="1" outline="0" fieldPosition="0"/>
    </format>
    <format dxfId="33782">
      <pivotArea dataOnly="0" labelOnly="1" grandRow="1" outline="0" fieldPosition="0"/>
    </format>
    <format dxfId="33781">
      <pivotArea grandRow="1" outline="0" collapsedLevelsAreSubtotals="1" fieldPosition="0"/>
    </format>
    <format dxfId="33780">
      <pivotArea grandRow="1" outline="0" collapsedLevelsAreSubtotals="1" fieldPosition="0"/>
    </format>
    <format dxfId="33779">
      <pivotArea dataOnly="0" labelOnly="1" grandRow="1" outline="0" fieldPosition="0"/>
    </format>
    <format dxfId="33778">
      <pivotArea dataOnly="0" labelOnly="1" outline="0" fieldPosition="0">
        <references count="1">
          <reference field="14" count="0"/>
        </references>
      </pivotArea>
    </format>
    <format dxfId="33777">
      <pivotArea dataOnly="0" labelOnly="1" grandCol="1" outline="0" fieldPosition="0"/>
    </format>
    <format dxfId="33776">
      <pivotArea dataOnly="0" labelOnly="1" outline="0" fieldPosition="0">
        <references count="1">
          <reference field="14" count="0"/>
        </references>
      </pivotArea>
    </format>
    <format dxfId="33775">
      <pivotArea dataOnly="0" labelOnly="1" grandCol="1" outline="0" fieldPosition="0"/>
    </format>
    <format dxfId="33774">
      <pivotArea grandRow="1" outline="0" collapsedLevelsAreSubtotals="1" fieldPosition="0"/>
    </format>
    <format dxfId="33773">
      <pivotArea dataOnly="0" labelOnly="1" grandRow="1" outline="0" fieldPosition="0"/>
    </format>
    <format dxfId="33772">
      <pivotArea grandRow="1" outline="0" collapsedLevelsAreSubtotals="1" fieldPosition="0"/>
    </format>
    <format dxfId="33771">
      <pivotArea dataOnly="0" labelOnly="1" grandRow="1" outline="0" fieldPosition="0"/>
    </format>
    <format dxfId="33770">
      <pivotArea grandRow="1" outline="0" collapsedLevelsAreSubtotals="1" fieldPosition="0"/>
    </format>
    <format dxfId="33769">
      <pivotArea dataOnly="0" labelOnly="1" grandRow="1" outline="0" fieldPosition="0"/>
    </format>
    <format dxfId="33768">
      <pivotArea grandRow="1" outline="0" collapsedLevelsAreSubtotals="1" fieldPosition="0"/>
    </format>
    <format dxfId="33767">
      <pivotArea dataOnly="0" labelOnly="1" grandRow="1" outline="0" fieldPosition="0"/>
    </format>
    <format dxfId="33766">
      <pivotArea grandRow="1" outline="0" collapsedLevelsAreSubtotals="1" fieldPosition="0"/>
    </format>
    <format dxfId="33765">
      <pivotArea dataOnly="0" labelOnly="1" grandRow="1" outline="0" fieldPosition="0"/>
    </format>
    <format dxfId="33764">
      <pivotArea grandRow="1" outline="0" collapsedLevelsAreSubtotals="1" fieldPosition="0"/>
    </format>
    <format dxfId="33763">
      <pivotArea dataOnly="0" labelOnly="1" grandRow="1" outline="0" fieldPosition="0"/>
    </format>
    <format dxfId="33762">
      <pivotArea grandRow="1" outline="0" collapsedLevelsAreSubtotals="1" fieldPosition="0"/>
    </format>
    <format dxfId="33761">
      <pivotArea dataOnly="0" labelOnly="1" grandRow="1" outline="0" fieldPosition="0"/>
    </format>
    <format dxfId="33760">
      <pivotArea grandRow="1" outline="0" collapsedLevelsAreSubtotals="1" fieldPosition="0"/>
    </format>
    <format dxfId="33759">
      <pivotArea dataOnly="0" labelOnly="1" grandRow="1" outline="0" fieldPosition="0"/>
    </format>
    <format dxfId="33758">
      <pivotArea grandRow="1" outline="0" collapsedLevelsAreSubtotals="1" fieldPosition="0"/>
    </format>
    <format dxfId="33757">
      <pivotArea dataOnly="0" labelOnly="1" grandRow="1" outline="0" fieldPosition="0"/>
    </format>
    <format dxfId="33756">
      <pivotArea grandRow="1" outline="0" collapsedLevelsAreSubtotals="1" fieldPosition="0"/>
    </format>
    <format dxfId="33755">
      <pivotArea dataOnly="0" labelOnly="1" grandRow="1" outline="0" fieldPosition="0"/>
    </format>
    <format dxfId="33754">
      <pivotArea dataOnly="0" labelOnly="1" grandRow="1" outline="0" fieldPosition="0"/>
    </format>
    <format dxfId="33753">
      <pivotArea dataOnly="0" labelOnly="1" outline="0" fieldPosition="0">
        <references count="1">
          <reference field="14" count="0"/>
        </references>
      </pivotArea>
    </format>
    <format dxfId="33752">
      <pivotArea dataOnly="0" labelOnly="1" grandCol="1" outline="0" fieldPosition="0"/>
    </format>
    <format dxfId="33751">
      <pivotArea dataOnly="0" labelOnly="1" grandRow="1" outline="0" fieldPosition="0"/>
    </format>
    <format dxfId="33750">
      <pivotArea dataOnly="0" labelOnly="1" outline="0" fieldPosition="0">
        <references count="1">
          <reference field="14" count="0"/>
        </references>
      </pivotArea>
    </format>
    <format dxfId="33749">
      <pivotArea dataOnly="0" labelOnly="1" grandCol="1" outline="0" fieldPosition="0"/>
    </format>
    <format dxfId="33748">
      <pivotArea dataOnly="0" labelOnly="1" outline="0" fieldPosition="0">
        <references count="1">
          <reference field="14" count="0"/>
        </references>
      </pivotArea>
    </format>
    <format dxfId="33747">
      <pivotArea dataOnly="0" labelOnly="1" grandCol="1" outline="0" fieldPosition="0"/>
    </format>
    <format dxfId="33746">
      <pivotArea dataOnly="0" labelOnly="1" grandRow="1" outline="0" fieldPosition="0"/>
    </format>
    <format dxfId="33745">
      <pivotArea dataOnly="0" labelOnly="1" outline="0" fieldPosition="0">
        <references count="1">
          <reference field="14" count="0"/>
        </references>
      </pivotArea>
    </format>
    <format dxfId="33744">
      <pivotArea dataOnly="0" labelOnly="1" grandCol="1" outline="0" fieldPosition="0"/>
    </format>
    <format dxfId="33743">
      <pivotArea dataOnly="0" labelOnly="1" grandRow="1" outline="0" fieldPosition="0"/>
    </format>
    <format dxfId="33742">
      <pivotArea dataOnly="0" labelOnly="1" outline="0" fieldPosition="0">
        <references count="1">
          <reference field="14" count="0"/>
        </references>
      </pivotArea>
    </format>
    <format dxfId="33741">
      <pivotArea dataOnly="0" labelOnly="1" grandCol="1" outline="0" fieldPosition="0"/>
    </format>
    <format dxfId="33740">
      <pivotArea dataOnly="0" labelOnly="1" grandRow="1" outline="0" fieldPosition="0"/>
    </format>
    <format dxfId="33739">
      <pivotArea dataOnly="0" labelOnly="1" outline="0" fieldPosition="0">
        <references count="1">
          <reference field="14" count="0"/>
        </references>
      </pivotArea>
    </format>
    <format dxfId="33738">
      <pivotArea dataOnly="0" labelOnly="1" grandCol="1" outline="0" fieldPosition="0"/>
    </format>
    <format dxfId="33737">
      <pivotArea dataOnly="0" labelOnly="1" grandRow="1" outline="0" fieldPosition="0"/>
    </format>
    <format dxfId="33736">
      <pivotArea dataOnly="0" labelOnly="1" outline="0" fieldPosition="0">
        <references count="1">
          <reference field="14" count="0"/>
        </references>
      </pivotArea>
    </format>
    <format dxfId="33735">
      <pivotArea dataOnly="0" labelOnly="1" grandCol="1" outline="0" fieldPosition="0"/>
    </format>
    <format dxfId="33734">
      <pivotArea dataOnly="0" labelOnly="1" outline="0" fieldPosition="0">
        <references count="1">
          <reference field="14" count="0"/>
        </references>
      </pivotArea>
    </format>
    <format dxfId="33733">
      <pivotArea dataOnly="0" labelOnly="1" grandCol="1" outline="0" fieldPosition="0"/>
    </format>
    <format dxfId="33732">
      <pivotArea grandRow="1" outline="0" collapsedLevelsAreSubtotals="1" fieldPosition="0"/>
    </format>
    <format dxfId="33731">
      <pivotArea dataOnly="0" labelOnly="1" grandRow="1" outline="0" fieldPosition="0"/>
    </format>
    <format dxfId="33730">
      <pivotArea grandRow="1" outline="0" collapsedLevelsAreSubtotals="1" fieldPosition="0"/>
    </format>
    <format dxfId="33729">
      <pivotArea dataOnly="0" labelOnly="1" grandRow="1" outline="0" fieldPosition="0"/>
    </format>
    <format dxfId="33728">
      <pivotArea grandRow="1" outline="0" collapsedLevelsAreSubtotals="1" fieldPosition="0"/>
    </format>
    <format dxfId="33727">
      <pivotArea dataOnly="0" labelOnly="1" grandRow="1" outline="0" fieldPosition="0"/>
    </format>
    <format dxfId="33726">
      <pivotArea grandRow="1" outline="0" collapsedLevelsAreSubtotals="1" fieldPosition="0"/>
    </format>
    <format dxfId="33725">
      <pivotArea dataOnly="0" labelOnly="1" grandRow="1" outline="0" fieldPosition="0"/>
    </format>
    <format dxfId="33724">
      <pivotArea grandRow="1" outline="0" collapsedLevelsAreSubtotals="1" fieldPosition="0"/>
    </format>
    <format dxfId="33723">
      <pivotArea dataOnly="0" labelOnly="1" grandRow="1" outline="0" fieldPosition="0"/>
    </format>
    <format dxfId="33722">
      <pivotArea dataOnly="0" labelOnly="1" grandRow="1" outline="0" fieldPosition="0"/>
    </format>
    <format dxfId="33721">
      <pivotArea dataOnly="0" labelOnly="1" outline="0" fieldPosition="0">
        <references count="1">
          <reference field="14" count="0"/>
        </references>
      </pivotArea>
    </format>
    <format dxfId="33720">
      <pivotArea dataOnly="0" labelOnly="1" grandCol="1" outline="0" fieldPosition="0"/>
    </format>
    <format dxfId="33719">
      <pivotArea dataOnly="0" labelOnly="1" grandRow="1" outline="0" fieldPosition="0"/>
    </format>
    <format dxfId="33718">
      <pivotArea dataOnly="0" labelOnly="1" outline="0" fieldPosition="0">
        <references count="1">
          <reference field="14" count="0"/>
        </references>
      </pivotArea>
    </format>
    <format dxfId="33717">
      <pivotArea dataOnly="0" labelOnly="1" grandCol="1" outline="0" fieldPosition="0"/>
    </format>
    <format dxfId="33716">
      <pivotArea dataOnly="0" labelOnly="1" outline="0" fieldPosition="0">
        <references count="1">
          <reference field="14" count="0"/>
        </references>
      </pivotArea>
    </format>
    <format dxfId="33715">
      <pivotArea dataOnly="0" labelOnly="1" grandCol="1" outline="0" fieldPosition="0"/>
    </format>
    <format dxfId="33714">
      <pivotArea grandRow="1" outline="0" collapsedLevelsAreSubtotals="1" fieldPosition="0"/>
    </format>
    <format dxfId="33713">
      <pivotArea dataOnly="0" labelOnly="1" grandRow="1" outline="0" fieldPosition="0"/>
    </format>
    <format dxfId="33712">
      <pivotArea grandRow="1" outline="0" collapsedLevelsAreSubtotals="1" fieldPosition="0"/>
    </format>
    <format dxfId="33711">
      <pivotArea dataOnly="0" labelOnly="1" grandRow="1" outline="0" fieldPosition="0"/>
    </format>
    <format dxfId="33710">
      <pivotArea grandRow="1" outline="0" collapsedLevelsAreSubtotals="1" fieldPosition="0"/>
    </format>
    <format dxfId="33709">
      <pivotArea dataOnly="0" labelOnly="1" grandRow="1" outline="0" fieldPosition="0"/>
    </format>
    <format dxfId="33708">
      <pivotArea grandRow="1" outline="0" collapsedLevelsAreSubtotals="1" fieldPosition="0"/>
    </format>
    <format dxfId="33707">
      <pivotArea dataOnly="0" labelOnly="1" grandRow="1" outline="0" fieldPosition="0"/>
    </format>
    <format dxfId="33706">
      <pivotArea grandRow="1" outline="0" collapsedLevelsAreSubtotals="1" fieldPosition="0"/>
    </format>
    <format dxfId="33705">
      <pivotArea dataOnly="0" labelOnly="1" grandRow="1" outline="0" fieldPosition="0"/>
    </format>
    <format dxfId="33704">
      <pivotArea grandRow="1" outline="0" collapsedLevelsAreSubtotals="1" fieldPosition="0"/>
    </format>
    <format dxfId="33703">
      <pivotArea dataOnly="0" labelOnly="1" grandRow="1" outline="0" fieldPosition="0"/>
    </format>
    <format dxfId="33702">
      <pivotArea grandRow="1" outline="0" collapsedLevelsAreSubtotals="1" fieldPosition="0"/>
    </format>
    <format dxfId="33701">
      <pivotArea dataOnly="0" labelOnly="1" grandRow="1" outline="0" fieldPosition="0"/>
    </format>
    <format dxfId="33700">
      <pivotArea grandRow="1" outline="0" collapsedLevelsAreSubtotals="1" fieldPosition="0"/>
    </format>
    <format dxfId="33699">
      <pivotArea dataOnly="0" labelOnly="1" grandRow="1" outline="0" fieldPosition="0"/>
    </format>
    <format dxfId="33698">
      <pivotArea grandRow="1" outline="0" collapsedLevelsAreSubtotals="1" fieldPosition="0"/>
    </format>
    <format dxfId="33697">
      <pivotArea dataOnly="0" labelOnly="1" grandRow="1" outline="0" fieldPosition="0"/>
    </format>
    <format dxfId="33696">
      <pivotArea grandRow="1" outline="0" collapsedLevelsAreSubtotals="1" fieldPosition="0"/>
    </format>
    <format dxfId="33695">
      <pivotArea dataOnly="0" labelOnly="1" grandRow="1" outline="0" fieldPosition="0"/>
    </format>
    <format dxfId="33694">
      <pivotArea grandRow="1" outline="0" collapsedLevelsAreSubtotals="1" fieldPosition="0"/>
    </format>
    <format dxfId="33693">
      <pivotArea dataOnly="0" labelOnly="1" grandRow="1" outline="0" fieldPosition="0"/>
    </format>
    <format dxfId="33692">
      <pivotArea grandRow="1" outline="0" collapsedLevelsAreSubtotals="1" fieldPosition="0"/>
    </format>
    <format dxfId="33691">
      <pivotArea dataOnly="0" labelOnly="1" grandRow="1" outline="0" fieldPosition="0"/>
    </format>
    <format dxfId="33690">
      <pivotArea grandRow="1" outline="0" collapsedLevelsAreSubtotals="1" fieldPosition="0"/>
    </format>
    <format dxfId="33689">
      <pivotArea dataOnly="0" labelOnly="1" grandRow="1" outline="0" fieldPosition="0"/>
    </format>
    <format dxfId="33688">
      <pivotArea grandRow="1" outline="0" collapsedLevelsAreSubtotals="1" fieldPosition="0"/>
    </format>
    <format dxfId="33687">
      <pivotArea dataOnly="0" labelOnly="1" grandRow="1" outline="0" fieldPosition="0"/>
    </format>
    <format dxfId="33686">
      <pivotArea dataOnly="0" labelOnly="1" grandRow="1" outline="0" fieldPosition="0"/>
    </format>
    <format dxfId="33685">
      <pivotArea dataOnly="0" labelOnly="1" outline="0" fieldPosition="0">
        <references count="1">
          <reference field="14" count="0"/>
        </references>
      </pivotArea>
    </format>
    <format dxfId="33684">
      <pivotArea dataOnly="0" labelOnly="1" grandCol="1" outline="0" fieldPosition="0"/>
    </format>
    <format dxfId="33683">
      <pivotArea grandRow="1" outline="0" collapsedLevelsAreSubtotals="1" fieldPosition="0"/>
    </format>
    <format dxfId="33682">
      <pivotArea dataOnly="0" labelOnly="1" grandRow="1" outline="0" fieldPosition="0"/>
    </format>
    <format dxfId="33681">
      <pivotArea grandRow="1" outline="0" collapsedLevelsAreSubtotals="1" fieldPosition="0"/>
    </format>
    <format dxfId="33680">
      <pivotArea dataOnly="0" labelOnly="1" grandRow="1" outline="0" fieldPosition="0"/>
    </format>
    <format dxfId="33679">
      <pivotArea dataOnly="0" labelOnly="1" grandRow="1" outline="0" fieldPosition="0"/>
    </format>
    <format dxfId="33678">
      <pivotArea dataOnly="0" labelOnly="1" outline="0" fieldPosition="0">
        <references count="1">
          <reference field="14" count="0"/>
        </references>
      </pivotArea>
    </format>
    <format dxfId="33677">
      <pivotArea dataOnly="0" labelOnly="1" grandCol="1" outline="0" fieldPosition="0"/>
    </format>
    <format dxfId="33676">
      <pivotArea grandRow="1" outline="0" collapsedLevelsAreSubtotals="1" fieldPosition="0"/>
    </format>
    <format dxfId="33675">
      <pivotArea dataOnly="0" labelOnly="1" grandRow="1" outline="0" fieldPosition="0"/>
    </format>
    <format dxfId="33674">
      <pivotArea grandRow="1" outline="0" collapsedLevelsAreSubtotals="1" fieldPosition="0"/>
    </format>
    <format dxfId="33673">
      <pivotArea dataOnly="0" labelOnly="1" grandRow="1" outline="0" fieldPosition="0"/>
    </format>
    <format dxfId="33672">
      <pivotArea dataOnly="0" labelOnly="1" grandRow="1" outline="0" fieldPosition="0"/>
    </format>
    <format dxfId="33671">
      <pivotArea dataOnly="0" labelOnly="1" outline="0" fieldPosition="0">
        <references count="1">
          <reference field="14" count="0"/>
        </references>
      </pivotArea>
    </format>
    <format dxfId="33670">
      <pivotArea dataOnly="0" labelOnly="1" grandCol="1" outline="0" fieldPosition="0"/>
    </format>
    <format dxfId="33669">
      <pivotArea grandRow="1" outline="0" collapsedLevelsAreSubtotals="1" fieldPosition="0"/>
    </format>
    <format dxfId="33668">
      <pivotArea dataOnly="0" labelOnly="1" grandRow="1" outline="0" fieldPosition="0"/>
    </format>
    <format dxfId="33667">
      <pivotArea dataOnly="0" labelOnly="1" outline="0" fieldPosition="0">
        <references count="1">
          <reference field="14" count="0"/>
        </references>
      </pivotArea>
    </format>
    <format dxfId="33666">
      <pivotArea dataOnly="0" labelOnly="1" grandCol="1" outline="0" fieldPosition="0"/>
    </format>
    <format dxfId="33665">
      <pivotArea dataOnly="0" labelOnly="1" outline="0" fieldPosition="0">
        <references count="1">
          <reference field="14" count="0"/>
        </references>
      </pivotArea>
    </format>
    <format dxfId="33664">
      <pivotArea dataOnly="0" labelOnly="1" grandCol="1" outline="0" fieldPosition="0"/>
    </format>
    <format dxfId="33663">
      <pivotArea dataOnly="0" labelOnly="1" outline="0" fieldPosition="0">
        <references count="1">
          <reference field="14" count="0"/>
        </references>
      </pivotArea>
    </format>
    <format dxfId="33662">
      <pivotArea dataOnly="0" labelOnly="1" grandCol="1" outline="0" fieldPosition="0"/>
    </format>
    <format dxfId="33661">
      <pivotArea dataOnly="0" labelOnly="1" outline="0" fieldPosition="0">
        <references count="1">
          <reference field="14" count="0"/>
        </references>
      </pivotArea>
    </format>
    <format dxfId="33660">
      <pivotArea dataOnly="0" labelOnly="1" grandCol="1" outline="0" fieldPosition="0"/>
    </format>
    <format dxfId="33659">
      <pivotArea grandRow="1" outline="0" collapsedLevelsAreSubtotals="1" fieldPosition="0"/>
    </format>
    <format dxfId="33658">
      <pivotArea dataOnly="0" labelOnly="1" grandRow="1" outline="0" fieldPosition="0"/>
    </format>
    <format dxfId="33657">
      <pivotArea grandRow="1" outline="0" collapsedLevelsAreSubtotals="1" fieldPosition="0"/>
    </format>
    <format dxfId="33656">
      <pivotArea dataOnly="0" labelOnly="1" grandRow="1" outline="0" fieldPosition="0"/>
    </format>
    <format dxfId="33655">
      <pivotArea dataOnly="0" labelOnly="1" grandRow="1" outline="0" fieldPosition="0"/>
    </format>
    <format dxfId="33654">
      <pivotArea dataOnly="0" labelOnly="1" outline="0" fieldPosition="0">
        <references count="1">
          <reference field="14" count="0"/>
        </references>
      </pivotArea>
    </format>
    <format dxfId="33653">
      <pivotArea dataOnly="0" labelOnly="1" grandCol="1" outline="0" fieldPosition="0"/>
    </format>
    <format dxfId="33652">
      <pivotArea dataOnly="0" labelOnly="1" grandRow="1" outline="0" fieldPosition="0"/>
    </format>
    <format dxfId="33651">
      <pivotArea dataOnly="0" labelOnly="1" outline="0" fieldPosition="0">
        <references count="1">
          <reference field="14" count="0"/>
        </references>
      </pivotArea>
    </format>
    <format dxfId="33650">
      <pivotArea dataOnly="0" labelOnly="1" grandCol="1" outline="0" fieldPosition="0"/>
    </format>
    <format dxfId="33649">
      <pivotArea dataOnly="0" labelOnly="1" grandRow="1" outline="0" fieldPosition="0"/>
    </format>
    <format dxfId="33648">
      <pivotArea dataOnly="0" labelOnly="1" outline="0" fieldPosition="0">
        <references count="1">
          <reference field="14" count="0"/>
        </references>
      </pivotArea>
    </format>
    <format dxfId="33647">
      <pivotArea dataOnly="0" labelOnly="1" grandCol="1" outline="0" fieldPosition="0"/>
    </format>
    <format dxfId="33646">
      <pivotArea dataOnly="0" labelOnly="1" outline="0" fieldPosition="0">
        <references count="1">
          <reference field="14" count="0"/>
        </references>
      </pivotArea>
    </format>
    <format dxfId="33645">
      <pivotArea dataOnly="0" labelOnly="1" grandCol="1" outline="0" fieldPosition="0"/>
    </format>
    <format dxfId="33644">
      <pivotArea grandRow="1" outline="0" collapsedLevelsAreSubtotals="1" fieldPosition="0"/>
    </format>
    <format dxfId="33643">
      <pivotArea dataOnly="0" labelOnly="1" grandRow="1" outline="0" fieldPosition="0"/>
    </format>
    <format dxfId="33642">
      <pivotArea grandRow="1" outline="0" collapsedLevelsAreSubtotals="1" fieldPosition="0"/>
    </format>
    <format dxfId="33641">
      <pivotArea dataOnly="0" labelOnly="1" grandRow="1" outline="0" fieldPosition="0"/>
    </format>
    <format dxfId="33640">
      <pivotArea dataOnly="0" labelOnly="1" grandRow="1" outline="0" fieldPosition="0"/>
    </format>
    <format dxfId="33639">
      <pivotArea dataOnly="0" labelOnly="1" outline="0" fieldPosition="0">
        <references count="1">
          <reference field="14" count="0"/>
        </references>
      </pivotArea>
    </format>
    <format dxfId="33638">
      <pivotArea dataOnly="0" labelOnly="1" grandCol="1" outline="0" fieldPosition="0"/>
    </format>
    <format dxfId="33637">
      <pivotArea grandRow="1" outline="0" collapsedLevelsAreSubtotals="1" fieldPosition="0"/>
    </format>
    <format dxfId="33636">
      <pivotArea dataOnly="0" labelOnly="1" grandRow="1" outline="0" fieldPosition="0"/>
    </format>
    <format dxfId="33635">
      <pivotArea dataOnly="0" labelOnly="1" grandRow="1" outline="0" fieldPosition="0"/>
    </format>
    <format dxfId="33634">
      <pivotArea dataOnly="0" labelOnly="1" outline="0" fieldPosition="0">
        <references count="1">
          <reference field="14" count="0"/>
        </references>
      </pivotArea>
    </format>
    <format dxfId="33633">
      <pivotArea dataOnly="0" labelOnly="1" grandCol="1" outline="0" fieldPosition="0"/>
    </format>
    <format dxfId="33632">
      <pivotArea grandRow="1" outline="0" collapsedLevelsAreSubtotals="1" fieldPosition="0"/>
    </format>
    <format dxfId="33631">
      <pivotArea dataOnly="0" labelOnly="1" grandRow="1" outline="0" fieldPosition="0"/>
    </format>
    <format dxfId="33630">
      <pivotArea grandRow="1" outline="0" collapsedLevelsAreSubtotals="1" fieldPosition="0"/>
    </format>
    <format dxfId="33629">
      <pivotArea dataOnly="0" labelOnly="1" grandRow="1" outline="0" fieldPosition="0"/>
    </format>
    <format dxfId="33628">
      <pivotArea grandRow="1" outline="0" collapsedLevelsAreSubtotals="1" fieldPosition="0"/>
    </format>
    <format dxfId="33627">
      <pivotArea dataOnly="0" labelOnly="1" grandRow="1" outline="0" fieldPosition="0"/>
    </format>
    <format dxfId="33626">
      <pivotArea grandRow="1" outline="0" collapsedLevelsAreSubtotals="1" fieldPosition="0"/>
    </format>
    <format dxfId="33625">
      <pivotArea dataOnly="0" labelOnly="1" grandRow="1" outline="0" fieldPosition="0"/>
    </format>
    <format dxfId="33624">
      <pivotArea field="14" type="button" dataOnly="0" labelOnly="1" outline="0" axis="axisCol" fieldPosition="0"/>
    </format>
    <format dxfId="33623">
      <pivotArea type="topRight" dataOnly="0" labelOnly="1" outline="0" fieldPosition="0"/>
    </format>
    <format dxfId="33622">
      <pivotArea dataOnly="0" labelOnly="1" outline="0" fieldPosition="0">
        <references count="1">
          <reference field="14" count="0"/>
        </references>
      </pivotArea>
    </format>
    <format dxfId="33621">
      <pivotArea dataOnly="0" labelOnly="1" grandCol="1" outline="0" fieldPosition="0"/>
    </format>
    <format dxfId="33620">
      <pivotArea dataOnly="0" labelOnly="1" grandRow="1" outline="0" fieldPosition="0"/>
    </format>
    <format dxfId="33619">
      <pivotArea dataOnly="0" labelOnly="1" outline="0" fieldPosition="0">
        <references count="1">
          <reference field="14" count="0"/>
        </references>
      </pivotArea>
    </format>
    <format dxfId="33618">
      <pivotArea dataOnly="0" labelOnly="1" grandCol="1" outline="0" fieldPosition="0"/>
    </format>
    <format dxfId="33617">
      <pivotArea dataOnly="0" labelOnly="1" grandRow="1" outline="0" fieldPosition="0"/>
    </format>
    <format dxfId="33616">
      <pivotArea dataOnly="0" labelOnly="1" outline="0" fieldPosition="0">
        <references count="1">
          <reference field="14" count="0"/>
        </references>
      </pivotArea>
    </format>
    <format dxfId="33615">
      <pivotArea dataOnly="0" labelOnly="1" grandCol="1" outline="0" fieldPosition="0"/>
    </format>
    <format dxfId="33614">
      <pivotArea dataOnly="0" labelOnly="1" grandRow="1" outline="0" fieldPosition="0"/>
    </format>
    <format dxfId="33613">
      <pivotArea dataOnly="0" labelOnly="1" outline="0" fieldPosition="0">
        <references count="1">
          <reference field="14" count="0"/>
        </references>
      </pivotArea>
    </format>
    <format dxfId="33612">
      <pivotArea dataOnly="0" labelOnly="1" grandCol="1" outline="0" fieldPosition="0"/>
    </format>
    <format dxfId="33611">
      <pivotArea dataOnly="0" labelOnly="1" grandRow="1" outline="0" fieldPosition="0"/>
    </format>
    <format dxfId="33610">
      <pivotArea dataOnly="0" labelOnly="1" outline="0" fieldPosition="0">
        <references count="1">
          <reference field="14" count="0"/>
        </references>
      </pivotArea>
    </format>
    <format dxfId="33609">
      <pivotArea dataOnly="0" labelOnly="1" grandCol="1" outline="0" fieldPosition="0"/>
    </format>
    <format dxfId="33608">
      <pivotArea dataOnly="0" labelOnly="1" outline="0" fieldPosition="0">
        <references count="1">
          <reference field="14" count="0"/>
        </references>
      </pivotArea>
    </format>
    <format dxfId="33607">
      <pivotArea dataOnly="0" labelOnly="1" grandCol="1" outline="0" fieldPosition="0"/>
    </format>
    <format dxfId="33606">
      <pivotArea dataOnly="0" labelOnly="1" grandRow="1" outline="0" fieldPosition="0"/>
    </format>
    <format dxfId="33605">
      <pivotArea dataOnly="0" labelOnly="1" outline="0" fieldPosition="0">
        <references count="1">
          <reference field="14" count="0"/>
        </references>
      </pivotArea>
    </format>
    <format dxfId="33604">
      <pivotArea dataOnly="0" labelOnly="1" grandCol="1" outline="0" fieldPosition="0"/>
    </format>
    <format dxfId="33603">
      <pivotArea dataOnly="0" labelOnly="1" grandRow="1" outline="0" fieldPosition="0"/>
    </format>
    <format dxfId="33602">
      <pivotArea dataOnly="0" labelOnly="1" outline="0" fieldPosition="0">
        <references count="1">
          <reference field="14" count="0"/>
        </references>
      </pivotArea>
    </format>
    <format dxfId="33601">
      <pivotArea dataOnly="0" labelOnly="1" grandCol="1" outline="0" fieldPosition="0"/>
    </format>
    <format dxfId="33600">
      <pivotArea dataOnly="0" labelOnly="1" grandRow="1" outline="0" fieldPosition="0"/>
    </format>
    <format dxfId="33599">
      <pivotArea dataOnly="0" labelOnly="1" outline="0" fieldPosition="0">
        <references count="1">
          <reference field="14" count="0"/>
        </references>
      </pivotArea>
    </format>
    <format dxfId="33598">
      <pivotArea dataOnly="0" labelOnly="1" grandCol="1" outline="0" fieldPosition="0"/>
    </format>
    <format dxfId="33597">
      <pivotArea dataOnly="0" labelOnly="1" outline="0" fieldPosition="0">
        <references count="1">
          <reference field="14" count="0"/>
        </references>
      </pivotArea>
    </format>
    <format dxfId="33596">
      <pivotArea dataOnly="0" labelOnly="1" grandCol="1" outline="0" fieldPosition="0"/>
    </format>
    <format dxfId="33595">
      <pivotArea grandRow="1" outline="0" collapsedLevelsAreSubtotals="1" fieldPosition="0"/>
    </format>
    <format dxfId="33594">
      <pivotArea dataOnly="0" labelOnly="1" grandRow="1" outline="0" fieldPosition="0"/>
    </format>
    <format dxfId="33593">
      <pivotArea grandRow="1" outline="0" collapsedLevelsAreSubtotals="1" fieldPosition="0"/>
    </format>
    <format dxfId="33592">
      <pivotArea dataOnly="0" labelOnly="1" grandRow="1" outline="0" fieldPosition="0"/>
    </format>
    <format dxfId="33591">
      <pivotArea dataOnly="0" labelOnly="1" grandRow="1" outline="0" fieldPosition="0"/>
    </format>
    <format dxfId="33590">
      <pivotArea dataOnly="0" labelOnly="1" outline="0" fieldPosition="0">
        <references count="1">
          <reference field="14" count="0"/>
        </references>
      </pivotArea>
    </format>
    <format dxfId="33589">
      <pivotArea dataOnly="0" labelOnly="1" grandCol="1" outline="0" fieldPosition="0"/>
    </format>
    <format dxfId="33588">
      <pivotArea dataOnly="0" labelOnly="1" grandRow="1" outline="0" fieldPosition="0"/>
    </format>
    <format dxfId="33587">
      <pivotArea dataOnly="0" labelOnly="1" outline="0" fieldPosition="0">
        <references count="1">
          <reference field="14" count="0"/>
        </references>
      </pivotArea>
    </format>
    <format dxfId="33586">
      <pivotArea dataOnly="0" labelOnly="1" grandCol="1" outline="0" fieldPosition="0"/>
    </format>
    <format dxfId="33585">
      <pivotArea dataOnly="0" labelOnly="1" outline="0" fieldPosition="0">
        <references count="1">
          <reference field="14" count="0"/>
        </references>
      </pivotArea>
    </format>
    <format dxfId="33584">
      <pivotArea dataOnly="0" labelOnly="1" grandCol="1" outline="0" fieldPosition="0"/>
    </format>
    <format dxfId="33583">
      <pivotArea grandRow="1" outline="0" collapsedLevelsAreSubtotals="1" fieldPosition="0"/>
    </format>
    <format dxfId="33582">
      <pivotArea dataOnly="0" labelOnly="1" grandRow="1" outline="0" fieldPosition="0"/>
    </format>
    <format dxfId="33581">
      <pivotArea dataOnly="0" labelOnly="1" grandRow="1" outline="0" fieldPosition="0"/>
    </format>
    <format dxfId="33580">
      <pivotArea dataOnly="0" labelOnly="1" outline="0" fieldPosition="0">
        <references count="1">
          <reference field="14" count="0"/>
        </references>
      </pivotArea>
    </format>
    <format dxfId="33579">
      <pivotArea dataOnly="0" labelOnly="1" grandCol="1" outline="0" fieldPosition="0"/>
    </format>
    <format dxfId="33578">
      <pivotArea grandRow="1" outline="0" collapsedLevelsAreSubtotals="1" fieldPosition="0"/>
    </format>
    <format dxfId="33577">
      <pivotArea dataOnly="0" labelOnly="1" grandRow="1" outline="0" fieldPosition="0"/>
    </format>
    <format dxfId="33576">
      <pivotArea dataOnly="0" labelOnly="1" grandRow="1" outline="0" fieldPosition="0"/>
    </format>
    <format dxfId="33575">
      <pivotArea dataOnly="0" labelOnly="1" outline="0" fieldPosition="0">
        <references count="1">
          <reference field="14" count="0"/>
        </references>
      </pivotArea>
    </format>
    <format dxfId="33574">
      <pivotArea dataOnly="0" labelOnly="1" grandCol="1" outline="0" fieldPosition="0"/>
    </format>
    <format dxfId="33573">
      <pivotArea dataOnly="0" labelOnly="1" grandRow="1" outline="0" fieldPosition="0"/>
    </format>
    <format dxfId="33572">
      <pivotArea dataOnly="0" labelOnly="1" outline="0" fieldPosition="0">
        <references count="1">
          <reference field="14" count="0"/>
        </references>
      </pivotArea>
    </format>
    <format dxfId="33571">
      <pivotArea dataOnly="0" labelOnly="1" grandCol="1" outline="0" fieldPosition="0"/>
    </format>
    <format dxfId="33570">
      <pivotArea dataOnly="0" labelOnly="1" outline="0" fieldPosition="0">
        <references count="1">
          <reference field="14" count="0"/>
        </references>
      </pivotArea>
    </format>
    <format dxfId="33569">
      <pivotArea dataOnly="0" labelOnly="1" grandCol="1" outline="0" fieldPosition="0"/>
    </format>
    <format dxfId="33568">
      <pivotArea grandRow="1" outline="0" collapsedLevelsAreSubtotals="1" fieldPosition="0"/>
    </format>
    <format dxfId="33567">
      <pivotArea dataOnly="0" labelOnly="1" grandRow="1" outline="0" fieldPosition="0"/>
    </format>
    <format dxfId="33566">
      <pivotArea grandRow="1" outline="0" collapsedLevelsAreSubtotals="1" fieldPosition="0"/>
    </format>
    <format dxfId="33565">
      <pivotArea dataOnly="0" labelOnly="1" grandRow="1" outline="0" fieldPosition="0"/>
    </format>
    <format dxfId="33564">
      <pivotArea dataOnly="0" labelOnly="1" grandRow="1" outline="0" fieldPosition="0"/>
    </format>
    <format dxfId="33563">
      <pivotArea dataOnly="0" labelOnly="1" outline="0" fieldPosition="0">
        <references count="1">
          <reference field="14" count="0"/>
        </references>
      </pivotArea>
    </format>
    <format dxfId="33562">
      <pivotArea dataOnly="0" labelOnly="1" grandCol="1" outline="0" fieldPosition="0"/>
    </format>
    <format dxfId="33561">
      <pivotArea dataOnly="0" labelOnly="1" grandRow="1" outline="0" fieldPosition="0"/>
    </format>
    <format dxfId="33560">
      <pivotArea dataOnly="0" labelOnly="1" outline="0" fieldPosition="0">
        <references count="1">
          <reference field="14" count="0"/>
        </references>
      </pivotArea>
    </format>
    <format dxfId="33559">
      <pivotArea dataOnly="0" labelOnly="1" grandCol="1" outline="0" fieldPosition="0"/>
    </format>
    <format dxfId="33558">
      <pivotArea grandRow="1" outline="0" collapsedLevelsAreSubtotals="1" fieldPosition="0"/>
    </format>
    <format dxfId="33557">
      <pivotArea dataOnly="0" labelOnly="1" grandRow="1" outline="0" fieldPosition="0"/>
    </format>
    <format dxfId="33556">
      <pivotArea dataOnly="0" labelOnly="1" outline="0" fieldPosition="0">
        <references count="1">
          <reference field="14" count="0"/>
        </references>
      </pivotArea>
    </format>
    <format dxfId="33555">
      <pivotArea dataOnly="0" labelOnly="1" grandCol="1" outline="0" fieldPosition="0"/>
    </format>
    <format dxfId="33554">
      <pivotArea grandRow="1" outline="0" collapsedLevelsAreSubtotals="1" fieldPosition="0"/>
    </format>
    <format dxfId="33553">
      <pivotArea dataOnly="0" labelOnly="1" grandRow="1" outline="0" fieldPosition="0"/>
    </format>
    <format dxfId="33552">
      <pivotArea grandRow="1" outline="0" collapsedLevelsAreSubtotals="1" fieldPosition="0"/>
    </format>
    <format dxfId="33551">
      <pivotArea dataOnly="0" labelOnly="1" grandRow="1" outline="0" fieldPosition="0"/>
    </format>
    <format dxfId="33550">
      <pivotArea grandRow="1" outline="0" collapsedLevelsAreSubtotals="1" fieldPosition="0"/>
    </format>
    <format dxfId="33549">
      <pivotArea dataOnly="0" labelOnly="1" grandRow="1" outline="0" fieldPosition="0"/>
    </format>
    <format dxfId="33548">
      <pivotArea dataOnly="0" labelOnly="1" grandRow="1" outline="0" fieldPosition="0"/>
    </format>
    <format dxfId="33547">
      <pivotArea dataOnly="0" labelOnly="1" outline="0" fieldPosition="0">
        <references count="1">
          <reference field="14" count="0"/>
        </references>
      </pivotArea>
    </format>
    <format dxfId="33546">
      <pivotArea dataOnly="0" labelOnly="1" grandCol="1" outline="0" fieldPosition="0"/>
    </format>
    <format dxfId="33545">
      <pivotArea grandRow="1" outline="0" collapsedLevelsAreSubtotals="1" fieldPosition="0"/>
    </format>
    <format dxfId="33544">
      <pivotArea dataOnly="0" labelOnly="1" grandRow="1" outline="0" fieldPosition="0"/>
    </format>
    <format dxfId="33543">
      <pivotArea grandRow="1" outline="0" collapsedLevelsAreSubtotals="1" fieldPosition="0"/>
    </format>
    <format dxfId="33542">
      <pivotArea dataOnly="0" labelOnly="1" grandRow="1" outline="0" fieldPosition="0"/>
    </format>
    <format dxfId="33541">
      <pivotArea dataOnly="0" labelOnly="1" grandRow="1" outline="0" fieldPosition="0"/>
    </format>
    <format dxfId="33540">
      <pivotArea dataOnly="0" labelOnly="1" outline="0" fieldPosition="0">
        <references count="1">
          <reference field="14" count="0"/>
        </references>
      </pivotArea>
    </format>
    <format dxfId="33539">
      <pivotArea dataOnly="0" labelOnly="1" grandCol="1" outline="0" fieldPosition="0"/>
    </format>
    <format dxfId="33538">
      <pivotArea dataOnly="0" labelOnly="1" grandRow="1" outline="0" fieldPosition="0"/>
    </format>
    <format dxfId="33537">
      <pivotArea dataOnly="0" labelOnly="1" outline="0" fieldPosition="0">
        <references count="1">
          <reference field="14" count="0"/>
        </references>
      </pivotArea>
    </format>
    <format dxfId="33536">
      <pivotArea dataOnly="0" labelOnly="1" grandCol="1" outline="0" fieldPosition="0"/>
    </format>
    <format dxfId="33535">
      <pivotArea dataOnly="0" labelOnly="1" grandRow="1" outline="0" fieldPosition="0"/>
    </format>
    <format dxfId="33534">
      <pivotArea dataOnly="0" labelOnly="1" outline="0" fieldPosition="0">
        <references count="1">
          <reference field="14" count="0"/>
        </references>
      </pivotArea>
    </format>
    <format dxfId="33533">
      <pivotArea dataOnly="0" labelOnly="1" grandCol="1" outline="0" fieldPosition="0"/>
    </format>
    <format dxfId="33532">
      <pivotArea dataOnly="0" labelOnly="1" grandRow="1" outline="0" fieldPosition="0"/>
    </format>
    <format dxfId="33531">
      <pivotArea dataOnly="0" labelOnly="1" outline="0" fieldPosition="0">
        <references count="1">
          <reference field="14" count="0"/>
        </references>
      </pivotArea>
    </format>
    <format dxfId="33530">
      <pivotArea dataOnly="0" labelOnly="1" grandCol="1" outline="0" fieldPosition="0"/>
    </format>
    <format dxfId="33529">
      <pivotArea grandRow="1" outline="0" collapsedLevelsAreSubtotals="1" fieldPosition="0"/>
    </format>
    <format dxfId="33528">
      <pivotArea dataOnly="0" labelOnly="1" grandRow="1" outline="0" fieldPosition="0"/>
    </format>
    <format dxfId="33527">
      <pivotArea grandRow="1" outline="0" collapsedLevelsAreSubtotals="1" fieldPosition="0"/>
    </format>
    <format dxfId="33526">
      <pivotArea dataOnly="0" labelOnly="1" grandRow="1" outline="0" fieldPosition="0"/>
    </format>
    <format dxfId="33525">
      <pivotArea dataOnly="0" labelOnly="1" outline="0" fieldPosition="0">
        <references count="1">
          <reference field="14" count="0"/>
        </references>
      </pivotArea>
    </format>
    <format dxfId="33524">
      <pivotArea dataOnly="0" labelOnly="1" grandCol="1" outline="0" fieldPosition="0"/>
    </format>
    <format dxfId="33523">
      <pivotArea field="15" type="button" dataOnly="0" labelOnly="1" outline="0" axis="axisRow" fieldPosition="0"/>
    </format>
    <format dxfId="33522">
      <pivotArea dataOnly="0" labelOnly="1" outline="0" fieldPosition="0">
        <references count="1">
          <reference field="14" count="0"/>
        </references>
      </pivotArea>
    </format>
    <format dxfId="33521">
      <pivotArea dataOnly="0" labelOnly="1" grandCol="1" outline="0" fieldPosition="0"/>
    </format>
    <format dxfId="33520">
      <pivotArea field="15" type="button" dataOnly="0" labelOnly="1" outline="0" axis="axisRow" fieldPosition="0"/>
    </format>
    <format dxfId="33519">
      <pivotArea dataOnly="0" labelOnly="1" outline="0" fieldPosition="0">
        <references count="1">
          <reference field="14" count="0"/>
        </references>
      </pivotArea>
    </format>
    <format dxfId="33518">
      <pivotArea dataOnly="0" labelOnly="1" grandCol="1" outline="0" fieldPosition="0"/>
    </format>
    <format dxfId="33517">
      <pivotArea field="15" type="button" dataOnly="0" labelOnly="1" outline="0" axis="axisRow" fieldPosition="0"/>
    </format>
    <format dxfId="33516">
      <pivotArea dataOnly="0" labelOnly="1" outline="0" fieldPosition="0">
        <references count="1">
          <reference field="14" count="0"/>
        </references>
      </pivotArea>
    </format>
    <format dxfId="33515">
      <pivotArea dataOnly="0" labelOnly="1" grandCol="1" outline="0" fieldPosition="0"/>
    </format>
    <format dxfId="33514">
      <pivotArea outline="0" fieldPosition="0">
        <references count="1">
          <reference field="15" count="0" selected="0"/>
        </references>
      </pivotArea>
    </format>
    <format dxfId="33513">
      <pivotArea outline="0" fieldPosition="0">
        <references count="1">
          <reference field="15" count="0" selected="0"/>
        </references>
      </pivotArea>
    </format>
    <format dxfId="33512">
      <pivotArea grandRow="1" outline="0" collapsedLevelsAreSubtotals="1" fieldPosition="0"/>
    </format>
    <format dxfId="33511">
      <pivotArea grandRow="1" outline="0" collapsedLevelsAreSubtotals="1" fieldPosition="0"/>
    </format>
    <format dxfId="33510">
      <pivotArea outline="0" collapsedLevelsAreSubtotals="1" fieldPosition="0"/>
    </format>
    <format dxfId="33509">
      <pivotArea field="15" type="button" dataOnly="0" labelOnly="1" outline="0" axis="axisRow" fieldPosition="0"/>
    </format>
    <format dxfId="33508">
      <pivotArea dataOnly="0" labelOnly="1" outline="0" fieldPosition="0">
        <references count="1">
          <reference field="15" count="0"/>
        </references>
      </pivotArea>
    </format>
    <format dxfId="33507">
      <pivotArea dataOnly="0" labelOnly="1" grandRow="1" outline="0" fieldPosition="0"/>
    </format>
    <format dxfId="33506">
      <pivotArea dataOnly="0" labelOnly="1" outline="0" fieldPosition="0">
        <references count="1">
          <reference field="14" count="0"/>
        </references>
      </pivotArea>
    </format>
    <format dxfId="3350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4034">
      <pivotArea dataOnly="0" labelOnly="1" outline="0" fieldPosition="0">
        <references count="1">
          <reference field="12" count="0"/>
        </references>
      </pivotArea>
    </format>
    <format dxfId="34033">
      <pivotArea dataOnly="0" labelOnly="1" outline="0" fieldPosition="0">
        <references count="1">
          <reference field="12" count="0"/>
        </references>
      </pivotArea>
    </format>
    <format dxfId="34032">
      <pivotArea field="12" type="button" dataOnly="0" labelOnly="1" outline="0" axis="axisRow" fieldPosition="0"/>
    </format>
    <format dxfId="34031">
      <pivotArea dataOnly="0" labelOnly="1" outline="0" fieldPosition="0">
        <references count="1">
          <reference field="14" count="0"/>
        </references>
      </pivotArea>
    </format>
    <format dxfId="34030">
      <pivotArea dataOnly="0" labelOnly="1" grandCol="1" outline="0" fieldPosition="0"/>
    </format>
    <format dxfId="34029">
      <pivotArea outline="0" collapsedLevelsAreSubtotals="1" fieldPosition="0"/>
    </format>
    <format dxfId="34028">
      <pivotArea field="12" type="button" dataOnly="0" labelOnly="1" outline="0" axis="axisRow" fieldPosition="0"/>
    </format>
    <format dxfId="34027">
      <pivotArea dataOnly="0" labelOnly="1" outline="0" fieldPosition="0">
        <references count="1">
          <reference field="12" count="0"/>
        </references>
      </pivotArea>
    </format>
    <format dxfId="34026">
      <pivotArea dataOnly="0" labelOnly="1" grandRow="1" outline="0" fieldPosition="0"/>
    </format>
    <format dxfId="34025">
      <pivotArea dataOnly="0" labelOnly="1" outline="0" fieldPosition="0">
        <references count="1">
          <reference field="14" count="0"/>
        </references>
      </pivotArea>
    </format>
    <format dxfId="34024">
      <pivotArea dataOnly="0" labelOnly="1" grandCol="1" outline="0" fieldPosition="0"/>
    </format>
    <format dxfId="34023">
      <pivotArea outline="0" collapsedLevelsAreSubtotals="1" fieldPosition="0"/>
    </format>
    <format dxfId="34022">
      <pivotArea field="12" type="button" dataOnly="0" labelOnly="1" outline="0" axis="axisRow" fieldPosition="0"/>
    </format>
    <format dxfId="34021">
      <pivotArea dataOnly="0" labelOnly="1" outline="0" fieldPosition="0">
        <references count="1">
          <reference field="12" count="0"/>
        </references>
      </pivotArea>
    </format>
    <format dxfId="34020">
      <pivotArea dataOnly="0" labelOnly="1" grandRow="1" outline="0" fieldPosition="0"/>
    </format>
    <format dxfId="34019">
      <pivotArea dataOnly="0" labelOnly="1" outline="0" fieldPosition="0">
        <references count="1">
          <reference field="14" count="0"/>
        </references>
      </pivotArea>
    </format>
    <format dxfId="34018">
      <pivotArea dataOnly="0" labelOnly="1" grandCol="1" outline="0" fieldPosition="0"/>
    </format>
    <format dxfId="34017">
      <pivotArea grandRow="1" outline="0" collapsedLevelsAreSubtotals="1" fieldPosition="0"/>
    </format>
    <format dxfId="34016">
      <pivotArea grandRow="1" outline="0" collapsedLevelsAreSubtotals="1" fieldPosition="0"/>
    </format>
    <format dxfId="34015">
      <pivotArea outline="0" collapsedLevelsAreSubtotals="1" fieldPosition="0">
        <references count="1">
          <reference field="12" count="0" selected="0"/>
        </references>
      </pivotArea>
    </format>
    <format dxfId="34014">
      <pivotArea dataOnly="0" labelOnly="1" grandRow="1" outline="0" fieldPosition="0"/>
    </format>
    <format dxfId="34013">
      <pivotArea grandRow="1" outline="0" collapsedLevelsAreSubtotals="1" fieldPosition="0"/>
    </format>
    <format dxfId="34012">
      <pivotArea dataOnly="0" labelOnly="1" grandRow="1" outline="0" fieldPosition="0"/>
    </format>
    <format dxfId="34011">
      <pivotArea grandRow="1" outline="0" collapsedLevelsAreSubtotals="1" fieldPosition="0"/>
    </format>
    <format dxfId="34010">
      <pivotArea dataOnly="0" labelOnly="1" grandRow="1" outline="0" fieldPosition="0"/>
    </format>
    <format dxfId="34009">
      <pivotArea grandRow="1" outline="0" collapsedLevelsAreSubtotals="1" fieldPosition="0"/>
    </format>
    <format dxfId="34008">
      <pivotArea dataOnly="0" labelOnly="1" grandRow="1" outline="0" fieldPosition="0"/>
    </format>
    <format dxfId="34007">
      <pivotArea outline="0" collapsedLevelsAreSubtotals="1" fieldPosition="0"/>
    </format>
    <format dxfId="34006">
      <pivotArea field="12" type="button" dataOnly="0" labelOnly="1" outline="0" axis="axisRow" fieldPosition="0"/>
    </format>
    <format dxfId="34005">
      <pivotArea dataOnly="0" labelOnly="1" outline="0" fieldPosition="0">
        <references count="1">
          <reference field="12" count="0"/>
        </references>
      </pivotArea>
    </format>
    <format dxfId="34004">
      <pivotArea dataOnly="0" labelOnly="1" grandRow="1" outline="0" fieldPosition="0"/>
    </format>
    <format dxfId="34003">
      <pivotArea dataOnly="0" labelOnly="1" outline="0" fieldPosition="0">
        <references count="1">
          <reference field="14" count="0"/>
        </references>
      </pivotArea>
    </format>
    <format dxfId="34002">
      <pivotArea dataOnly="0" labelOnly="1" grandCol="1" outline="0" fieldPosition="0"/>
    </format>
    <format dxfId="34001">
      <pivotArea outline="0" collapsedLevelsAreSubtotals="1" fieldPosition="0"/>
    </format>
    <format dxfId="34000">
      <pivotArea field="12" type="button" dataOnly="0" labelOnly="1" outline="0" axis="axisRow" fieldPosition="0"/>
    </format>
    <format dxfId="33999">
      <pivotArea dataOnly="0" labelOnly="1" outline="0" fieldPosition="0">
        <references count="1">
          <reference field="12" count="0"/>
        </references>
      </pivotArea>
    </format>
    <format dxfId="33998">
      <pivotArea dataOnly="0" labelOnly="1" grandRow="1" outline="0" fieldPosition="0"/>
    </format>
    <format dxfId="33997">
      <pivotArea dataOnly="0" labelOnly="1" outline="0" fieldPosition="0">
        <references count="1">
          <reference field="14" count="0"/>
        </references>
      </pivotArea>
    </format>
    <format dxfId="33996">
      <pivotArea dataOnly="0" labelOnly="1" grandCol="1" outline="0" fieldPosition="0"/>
    </format>
    <format dxfId="33995">
      <pivotArea outline="0" collapsedLevelsAreSubtotals="1" fieldPosition="0"/>
    </format>
    <format dxfId="33994">
      <pivotArea field="12" type="button" dataOnly="0" labelOnly="1" outline="0" axis="axisRow" fieldPosition="0"/>
    </format>
    <format dxfId="33993">
      <pivotArea dataOnly="0" labelOnly="1" outline="0" fieldPosition="0">
        <references count="1">
          <reference field="12" count="0"/>
        </references>
      </pivotArea>
    </format>
    <format dxfId="33992">
      <pivotArea dataOnly="0" labelOnly="1" outline="0" fieldPosition="0">
        <references count="1">
          <reference field="14" count="0"/>
        </references>
      </pivotArea>
    </format>
    <format dxfId="33991">
      <pivotArea dataOnly="0" labelOnly="1" grandCol="1" outline="0" fieldPosition="0"/>
    </format>
    <format dxfId="33990">
      <pivotArea dataOnly="0" labelOnly="1" grandRow="1" outline="0" fieldPosition="0"/>
    </format>
    <format dxfId="33989">
      <pivotArea dataOnly="0" labelOnly="1" grandRow="1" outline="0" fieldPosition="0"/>
    </format>
    <format dxfId="33988">
      <pivotArea outline="0" collapsedLevelsAreSubtotals="1" fieldPosition="0"/>
    </format>
    <format dxfId="33987">
      <pivotArea dataOnly="0" labelOnly="1" outline="0" fieldPosition="0">
        <references count="1">
          <reference field="12" count="0"/>
        </references>
      </pivotArea>
    </format>
    <format dxfId="33986">
      <pivotArea dataOnly="0" labelOnly="1" grandRow="1" outline="0" fieldPosition="0"/>
    </format>
    <format dxfId="33985">
      <pivotArea outline="0" collapsedLevelsAreSubtotals="1" fieldPosition="0"/>
    </format>
    <format dxfId="33984">
      <pivotArea dataOnly="0" labelOnly="1" outline="0" fieldPosition="0">
        <references count="1">
          <reference field="12" count="0"/>
        </references>
      </pivotArea>
    </format>
    <format dxfId="33983">
      <pivotArea dataOnly="0" labelOnly="1" grandRow="1" outline="0" fieldPosition="0"/>
    </format>
    <format dxfId="33982">
      <pivotArea outline="0" collapsedLevelsAreSubtotals="1" fieldPosition="0"/>
    </format>
    <format dxfId="33981">
      <pivotArea dataOnly="0" labelOnly="1" outline="0" fieldPosition="0">
        <references count="1">
          <reference field="12" count="0"/>
        </references>
      </pivotArea>
    </format>
    <format dxfId="33980">
      <pivotArea dataOnly="0" labelOnly="1" grandRow="1" outline="0" fieldPosition="0"/>
    </format>
    <format dxfId="33979">
      <pivotArea dataOnly="0" labelOnly="1" grandRow="1" outline="0" fieldPosition="0"/>
    </format>
    <format dxfId="33978">
      <pivotArea dataOnly="0" labelOnly="1" grandRow="1" outline="0" fieldPosition="0"/>
    </format>
    <format dxfId="33977">
      <pivotArea outline="0" collapsedLevelsAreSubtotals="1" fieldPosition="0"/>
    </format>
    <format dxfId="33976">
      <pivotArea dataOnly="0" labelOnly="1" outline="0" fieldPosition="0">
        <references count="1">
          <reference field="12" count="0"/>
        </references>
      </pivotArea>
    </format>
    <format dxfId="33975">
      <pivotArea dataOnly="0" labelOnly="1" grandRow="1" outline="0" fieldPosition="0"/>
    </format>
    <format dxfId="33974">
      <pivotArea outline="0" fieldPosition="0">
        <references count="1">
          <reference field="12" count="0" selected="0"/>
        </references>
      </pivotArea>
    </format>
    <format dxfId="33973">
      <pivotArea dataOnly="0" labelOnly="1" outline="0" fieldPosition="0">
        <references count="1">
          <reference field="12" count="0"/>
        </references>
      </pivotArea>
    </format>
    <format dxfId="33972">
      <pivotArea outline="0" collapsedLevelsAreSubtotals="1" fieldPosition="0"/>
    </format>
    <format dxfId="33971">
      <pivotArea field="12" type="button" dataOnly="0" labelOnly="1" outline="0" axis="axisRow" fieldPosition="0"/>
    </format>
    <format dxfId="33970">
      <pivotArea dataOnly="0" labelOnly="1" outline="0" fieldPosition="0">
        <references count="1">
          <reference field="12" count="0"/>
        </references>
      </pivotArea>
    </format>
    <format dxfId="33969">
      <pivotArea dataOnly="0" labelOnly="1" grandRow="1" outline="0" fieldPosition="0"/>
    </format>
    <format dxfId="33968">
      <pivotArea dataOnly="0" labelOnly="1" outline="0" fieldPosition="0">
        <references count="1">
          <reference field="14" count="0"/>
        </references>
      </pivotArea>
    </format>
    <format dxfId="33967">
      <pivotArea dataOnly="0" labelOnly="1" grandCol="1" outline="0" fieldPosition="0"/>
    </format>
    <format dxfId="33966">
      <pivotArea dataOnly="0" labelOnly="1" grandRow="1" outline="0" fieldPosition="0"/>
    </format>
    <format dxfId="33965">
      <pivotArea field="12" type="button" dataOnly="0" labelOnly="1" outline="0" axis="axisRow" fieldPosition="0"/>
    </format>
    <format dxfId="33964">
      <pivotArea dataOnly="0" labelOnly="1" outline="0" fieldPosition="0">
        <references count="1">
          <reference field="14" count="0"/>
        </references>
      </pivotArea>
    </format>
    <format dxfId="33963">
      <pivotArea dataOnly="0" labelOnly="1" grandCol="1" outline="0" fieldPosition="0"/>
    </format>
    <format dxfId="33962">
      <pivotArea dataOnly="0" labelOnly="1" grandRow="1" outline="0" fieldPosition="0"/>
    </format>
    <format dxfId="33961">
      <pivotArea dataOnly="0" labelOnly="1" grandRow="1" outline="0" fieldPosition="0"/>
    </format>
    <format dxfId="33960">
      <pivotArea dataOnly="0" labelOnly="1" grandRow="1" outline="0" fieldPosition="0"/>
    </format>
    <format dxfId="33959">
      <pivotArea dataOnly="0" labelOnly="1" grandRow="1" outline="0" fieldPosition="0"/>
    </format>
    <format dxfId="33958">
      <pivotArea dataOnly="0" labelOnly="1" grandRow="1" outline="0" fieldPosition="0"/>
    </format>
    <format dxfId="33957">
      <pivotArea dataOnly="0" labelOnly="1" grandRow="1" outline="0" fieldPosition="0"/>
    </format>
    <format dxfId="33956">
      <pivotArea dataOnly="0" labelOnly="1" grandRow="1" outline="0" fieldPosition="0"/>
    </format>
    <format dxfId="33955">
      <pivotArea dataOnly="0" labelOnly="1" grandRow="1" outline="0" fieldPosition="0"/>
    </format>
    <format dxfId="33954">
      <pivotArea dataOnly="0" labelOnly="1" grandRow="1" outline="0" fieldPosition="0"/>
    </format>
    <format dxfId="33953">
      <pivotArea dataOnly="0" labelOnly="1" grandRow="1" outline="0" fieldPosition="0"/>
    </format>
    <format dxfId="33952">
      <pivotArea dataOnly="0" labelOnly="1" grandRow="1" outline="0" fieldPosition="0"/>
    </format>
    <format dxfId="33951">
      <pivotArea dataOnly="0" labelOnly="1" grandRow="1" outline="0" fieldPosition="0"/>
    </format>
    <format dxfId="33950">
      <pivotArea dataOnly="0" labelOnly="1" grandRow="1" outline="0" fieldPosition="0"/>
    </format>
    <format dxfId="33949">
      <pivotArea dataOnly="0" labelOnly="1" grandRow="1" outline="0" fieldPosition="0"/>
    </format>
    <format dxfId="33948">
      <pivotArea dataOnly="0" labelOnly="1" grandRow="1" outline="0" fieldPosition="0"/>
    </format>
    <format dxfId="33947">
      <pivotArea dataOnly="0" labelOnly="1" grandRow="1" outline="0" fieldPosition="0"/>
    </format>
    <format dxfId="33946">
      <pivotArea dataOnly="0" labelOnly="1" grandRow="1" outline="0" fieldPosition="0"/>
    </format>
    <format dxfId="33945">
      <pivotArea type="origin" dataOnly="0" labelOnly="1" outline="0" fieldPosition="0"/>
    </format>
    <format dxfId="33944">
      <pivotArea field="12" type="button" dataOnly="0" labelOnly="1" outline="0" axis="axisRow" fieldPosition="0"/>
    </format>
    <format dxfId="33943">
      <pivotArea dataOnly="0" labelOnly="1" outline="0" fieldPosition="0">
        <references count="1">
          <reference field="12" count="0"/>
        </references>
      </pivotArea>
    </format>
    <format dxfId="33942">
      <pivotArea dataOnly="0" labelOnly="1" grandRow="1" outline="0" fieldPosition="0"/>
    </format>
    <format dxfId="33941">
      <pivotArea type="origin" dataOnly="0" labelOnly="1" outline="0" fieldPosition="0"/>
    </format>
    <format dxfId="33940">
      <pivotArea field="12" type="button" dataOnly="0" labelOnly="1" outline="0" axis="axisRow" fieldPosition="0"/>
    </format>
    <format dxfId="33939">
      <pivotArea dataOnly="0" labelOnly="1" outline="0" fieldPosition="0">
        <references count="1">
          <reference field="12" count="0"/>
        </references>
      </pivotArea>
    </format>
    <format dxfId="33938">
      <pivotArea dataOnly="0" labelOnly="1" grandRow="1" outline="0" fieldPosition="0"/>
    </format>
    <format dxfId="33937">
      <pivotArea type="origin" dataOnly="0" labelOnly="1" outline="0" fieldPosition="0"/>
    </format>
    <format dxfId="33936">
      <pivotArea field="12" type="button" dataOnly="0" labelOnly="1" outline="0" axis="axisRow" fieldPosition="0"/>
    </format>
    <format dxfId="33935">
      <pivotArea dataOnly="0" labelOnly="1" outline="0" fieldPosition="0">
        <references count="1">
          <reference field="12" count="0"/>
        </references>
      </pivotArea>
    </format>
    <format dxfId="33934">
      <pivotArea dataOnly="0" labelOnly="1" grandRow="1" outline="0" fieldPosition="0"/>
    </format>
    <format dxfId="33933">
      <pivotArea type="origin" dataOnly="0" labelOnly="1" outline="0" fieldPosition="0"/>
    </format>
    <format dxfId="33932">
      <pivotArea field="12" type="button" dataOnly="0" labelOnly="1" outline="0" axis="axisRow" fieldPosition="0"/>
    </format>
    <format dxfId="33931">
      <pivotArea dataOnly="0" labelOnly="1" outline="0" fieldPosition="0">
        <references count="1">
          <reference field="12" count="0"/>
        </references>
      </pivotArea>
    </format>
    <format dxfId="33930">
      <pivotArea dataOnly="0" labelOnly="1" grandRow="1" outline="0" fieldPosition="0"/>
    </format>
    <format dxfId="33929">
      <pivotArea outline="0" collapsedLevelsAreSubtotals="1" fieldPosition="0"/>
    </format>
    <format dxfId="33928">
      <pivotArea field="12" type="button" dataOnly="0" labelOnly="1" outline="0" axis="axisRow" fieldPosition="0"/>
    </format>
    <format dxfId="33927">
      <pivotArea dataOnly="0" labelOnly="1" outline="0" fieldPosition="0">
        <references count="1">
          <reference field="12" count="0"/>
        </references>
      </pivotArea>
    </format>
    <format dxfId="33926">
      <pivotArea dataOnly="0" labelOnly="1" outline="0" fieldPosition="0">
        <references count="1">
          <reference field="14" count="0"/>
        </references>
      </pivotArea>
    </format>
    <format dxfId="33925">
      <pivotArea dataOnly="0" labelOnly="1" grandCol="1" outline="0" fieldPosition="0"/>
    </format>
    <format dxfId="33924">
      <pivotArea outline="0" collapsedLevelsAreSubtotals="1" fieldPosition="0"/>
    </format>
    <format dxfId="33923">
      <pivotArea field="12" type="button" dataOnly="0" labelOnly="1" outline="0" axis="axisRow" fieldPosition="0"/>
    </format>
    <format dxfId="33922">
      <pivotArea dataOnly="0" labelOnly="1" outline="0" fieldPosition="0">
        <references count="1">
          <reference field="12" count="0"/>
        </references>
      </pivotArea>
    </format>
    <format dxfId="33921">
      <pivotArea dataOnly="0" labelOnly="1" outline="0" fieldPosition="0">
        <references count="1">
          <reference field="14" count="0"/>
        </references>
      </pivotArea>
    </format>
    <format dxfId="33920">
      <pivotArea dataOnly="0" labelOnly="1" grandCol="1" outline="0" fieldPosition="0"/>
    </format>
    <format dxfId="33919">
      <pivotArea field="12" type="button" dataOnly="0" labelOnly="1" outline="0" axis="axisRow" fieldPosition="0"/>
    </format>
    <format dxfId="33918">
      <pivotArea dataOnly="0" labelOnly="1" outline="0" fieldPosition="0">
        <references count="1">
          <reference field="14" count="0"/>
        </references>
      </pivotArea>
    </format>
    <format dxfId="33917">
      <pivotArea dataOnly="0" labelOnly="1" grandCol="1" outline="0" fieldPosition="0"/>
    </format>
    <format dxfId="33916">
      <pivotArea outline="0" collapsedLevelsAreSubtotals="1" fieldPosition="0"/>
    </format>
    <format dxfId="33915">
      <pivotArea field="14" type="button" dataOnly="0" labelOnly="1" outline="0" axis="axisCol" fieldPosition="0"/>
    </format>
    <format dxfId="33914">
      <pivotArea type="topRight" dataOnly="0" labelOnly="1" outline="0" fieldPosition="0"/>
    </format>
    <format dxfId="33913">
      <pivotArea dataOnly="0" labelOnly="1" outline="0" fieldPosition="0">
        <references count="1">
          <reference field="14" count="0"/>
        </references>
      </pivotArea>
    </format>
    <format dxfId="33912">
      <pivotArea dataOnly="0" labelOnly="1" grandCol="1" outline="0" fieldPosition="0"/>
    </format>
    <format dxfId="33911">
      <pivotArea outline="0" collapsedLevelsAreSubtotals="1" fieldPosition="0"/>
    </format>
    <format dxfId="33910">
      <pivotArea field="12" type="button" dataOnly="0" labelOnly="1" outline="0" axis="axisRow" fieldPosition="0"/>
    </format>
    <format dxfId="33909">
      <pivotArea dataOnly="0" labelOnly="1" outline="0" fieldPosition="0">
        <references count="1">
          <reference field="12" count="0"/>
        </references>
      </pivotArea>
    </format>
    <format dxfId="33908">
      <pivotArea dataOnly="0" labelOnly="1" outline="0" fieldPosition="0">
        <references count="1">
          <reference field="14" count="0"/>
        </references>
      </pivotArea>
    </format>
    <format dxfId="33907">
      <pivotArea dataOnly="0" labelOnly="1" grandCol="1" outline="0" fieldPosition="0"/>
    </format>
    <format dxfId="33906">
      <pivotArea grandRow="1" outline="0" collapsedLevelsAreSubtotals="1" fieldPosition="0"/>
    </format>
    <format dxfId="33905">
      <pivotArea dataOnly="0" labelOnly="1" grandRow="1" outline="0" fieldPosition="0"/>
    </format>
    <format dxfId="33904">
      <pivotArea grandRow="1" outline="0" collapsedLevelsAreSubtotals="1" fieldPosition="0"/>
    </format>
    <format dxfId="3390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4175">
      <pivotArea outline="0" collapsedLevelsAreSubtotals="1" fieldPosition="0"/>
    </format>
    <format dxfId="34174">
      <pivotArea dataOnly="0" labelOnly="1" grandCol="1" outline="0" fieldPosition="0"/>
    </format>
    <format dxfId="34173">
      <pivotArea outline="0" collapsedLevelsAreSubtotals="1" fieldPosition="0"/>
    </format>
    <format dxfId="34172">
      <pivotArea dataOnly="0" labelOnly="1" grandCol="1" outline="0" fieldPosition="0"/>
    </format>
    <format dxfId="34171">
      <pivotArea dataOnly="0" labelOnly="1" grandRow="1" outline="0" fieldPosition="0"/>
    </format>
    <format dxfId="34170">
      <pivotArea dataOnly="0" labelOnly="1" grandCol="1" outline="0" fieldPosition="0"/>
    </format>
    <format dxfId="34169">
      <pivotArea dataOnly="0" labelOnly="1" grandCol="1" outline="0" fieldPosition="0"/>
    </format>
    <format dxfId="34168">
      <pivotArea dataOnly="0" labelOnly="1" outline="0" fieldPosition="0">
        <references count="1">
          <reference field="12" count="0"/>
        </references>
      </pivotArea>
    </format>
    <format dxfId="34167">
      <pivotArea dataOnly="0" labelOnly="1" grandCol="1" outline="0" fieldPosition="0"/>
    </format>
    <format dxfId="34166">
      <pivotArea dataOnly="0" labelOnly="1" outline="0" fieldPosition="0">
        <references count="1">
          <reference field="12" count="0"/>
        </references>
      </pivotArea>
    </format>
    <format dxfId="34165">
      <pivotArea dataOnly="0" labelOnly="1" grandCol="1" outline="0" fieldPosition="0"/>
    </format>
    <format dxfId="34164">
      <pivotArea grandRow="1" outline="0" collapsedLevelsAreSubtotals="1" fieldPosition="0"/>
    </format>
    <format dxfId="34163">
      <pivotArea dataOnly="0" labelOnly="1" grandRow="1" outline="0" fieldPosition="0"/>
    </format>
    <format dxfId="34162">
      <pivotArea dataOnly="0" labelOnly="1" grandRow="1" outline="0" fieldPosition="0"/>
    </format>
    <format dxfId="34161">
      <pivotArea grandRow="1" outline="0" collapsedLevelsAreSubtotals="1" fieldPosition="0"/>
    </format>
    <format dxfId="34160">
      <pivotArea dataOnly="0" labelOnly="1" grandRow="1" outline="0" fieldPosition="0"/>
    </format>
    <format dxfId="34159">
      <pivotArea grandRow="1" outline="0" collapsedLevelsAreSubtotals="1" fieldPosition="0"/>
    </format>
    <format dxfId="34158">
      <pivotArea dataOnly="0" labelOnly="1" grandRow="1" outline="0" fieldPosition="0"/>
    </format>
    <format dxfId="34157">
      <pivotArea grandRow="1" outline="0" collapsedLevelsAreSubtotals="1" fieldPosition="0"/>
    </format>
    <format dxfId="34156">
      <pivotArea grandRow="1" outline="0" collapsedLevelsAreSubtotals="1" fieldPosition="0"/>
    </format>
    <format dxfId="34155">
      <pivotArea dataOnly="0" labelOnly="1" grandRow="1" outline="0" fieldPosition="0"/>
    </format>
    <format dxfId="34154">
      <pivotArea dataOnly="0" labelOnly="1" grandRow="1" outline="0" fieldPosition="0"/>
    </format>
    <format dxfId="34153">
      <pivotArea dataOnly="0" labelOnly="1" grandRow="1" outline="0" fieldPosition="0"/>
    </format>
    <format dxfId="34152">
      <pivotArea dataOnly="0" labelOnly="1" grandRow="1" outline="0" fieldPosition="0"/>
    </format>
    <format dxfId="34151">
      <pivotArea grandRow="1" outline="0" collapsedLevelsAreSubtotals="1" fieldPosition="0"/>
    </format>
    <format dxfId="34150">
      <pivotArea dataOnly="0" labelOnly="1" grandRow="1" outline="0" fieldPosition="0"/>
    </format>
    <format dxfId="34149">
      <pivotArea dataOnly="0" labelOnly="1" outline="0" fieldPosition="0">
        <references count="1">
          <reference field="12" count="0"/>
        </references>
      </pivotArea>
    </format>
    <format dxfId="34148">
      <pivotArea dataOnly="0" labelOnly="1" grandCol="1" outline="0" fieldPosition="0"/>
    </format>
    <format dxfId="34147">
      <pivotArea grandRow="1" outline="0" collapsedLevelsAreSubtotals="1" fieldPosition="0"/>
    </format>
    <format dxfId="34146">
      <pivotArea dataOnly="0" labelOnly="1" grandRow="1" outline="0" fieldPosition="0"/>
    </format>
    <format dxfId="34145">
      <pivotArea grandRow="1" outline="0" collapsedLevelsAreSubtotals="1" fieldPosition="0"/>
    </format>
    <format dxfId="34144">
      <pivotArea dataOnly="0" labelOnly="1" grandRow="1" outline="0" fieldPosition="0"/>
    </format>
    <format dxfId="34143">
      <pivotArea dataOnly="0" labelOnly="1" outline="0" fieldPosition="0">
        <references count="1">
          <reference field="12" count="0"/>
        </references>
      </pivotArea>
    </format>
    <format dxfId="34142">
      <pivotArea dataOnly="0" labelOnly="1" grandCol="1" outline="0" fieldPosition="0"/>
    </format>
    <format dxfId="34141">
      <pivotArea dataOnly="0" labelOnly="1" grandCol="1" outline="0" fieldPosition="0"/>
    </format>
    <format dxfId="34140">
      <pivotArea grandRow="1" grandCol="1" outline="0" collapsedLevelsAreSubtotals="1" fieldPosition="0"/>
    </format>
    <format dxfId="34139">
      <pivotArea dataOnly="0" labelOnly="1" outline="0" fieldPosition="0">
        <references count="1">
          <reference field="12" count="0"/>
        </references>
      </pivotArea>
    </format>
    <format dxfId="34138">
      <pivotArea dataOnly="0" labelOnly="1" grandCol="1" outline="0" fieldPosition="0"/>
    </format>
    <format dxfId="34137">
      <pivotArea dataOnly="0" labelOnly="1" outline="0" fieldPosition="0">
        <references count="1">
          <reference field="12" count="0"/>
        </references>
      </pivotArea>
    </format>
    <format dxfId="34136">
      <pivotArea dataOnly="0" labelOnly="1" grandCol="1" outline="0" fieldPosition="0"/>
    </format>
    <format dxfId="34135">
      <pivotArea grandRow="1" outline="0" collapsedLevelsAreSubtotals="1" fieldPosition="0"/>
    </format>
    <format dxfId="34134">
      <pivotArea grandRow="1" outline="0" collapsedLevelsAreSubtotals="1" fieldPosition="0"/>
    </format>
    <format dxfId="34133">
      <pivotArea type="origin" dataOnly="0" labelOnly="1" outline="0" fieldPosition="0"/>
    </format>
    <format dxfId="34132">
      <pivotArea type="origin" dataOnly="0" labelOnly="1" outline="0" fieldPosition="0"/>
    </format>
    <format dxfId="34131">
      <pivotArea type="origin" dataOnly="0" labelOnly="1" outline="0" fieldPosition="0"/>
    </format>
    <format dxfId="34130">
      <pivotArea type="topRight" dataOnly="0" labelOnly="1" outline="0" fieldPosition="0"/>
    </format>
    <format dxfId="34129">
      <pivotArea dataOnly="0" labelOnly="1" grandRow="1" outline="0" fieldPosition="0"/>
    </format>
    <format dxfId="34128">
      <pivotArea grandRow="1" outline="0" collapsedLevelsAreSubtotals="1" fieldPosition="0"/>
    </format>
    <format dxfId="34127">
      <pivotArea dataOnly="0" labelOnly="1" grandRow="1" outline="0" fieldPosition="0"/>
    </format>
    <format dxfId="34126">
      <pivotArea dataOnly="0" labelOnly="1" grandRow="1" outline="0" fieldPosition="0"/>
    </format>
    <format dxfId="34125">
      <pivotArea grandRow="1" outline="0" collapsedLevelsAreSubtotals="1" fieldPosition="0"/>
    </format>
    <format dxfId="34124">
      <pivotArea dataOnly="0" labelOnly="1" grandRow="1" outline="0" fieldPosition="0"/>
    </format>
    <format dxfId="34123">
      <pivotArea grandRow="1" outline="0" collapsedLevelsAreSubtotals="1" fieldPosition="0"/>
    </format>
    <format dxfId="34122">
      <pivotArea dataOnly="0" labelOnly="1" grandRow="1" outline="0" fieldPosition="0"/>
    </format>
    <format dxfId="34121">
      <pivotArea grandRow="1" outline="0" collapsedLevelsAreSubtotals="1" fieldPosition="0"/>
    </format>
    <format dxfId="34120">
      <pivotArea dataOnly="0" labelOnly="1" grandRow="1" outline="0" fieldPosition="0"/>
    </format>
    <format dxfId="34119">
      <pivotArea grandRow="1" outline="0" collapsedLevelsAreSubtotals="1" fieldPosition="0"/>
    </format>
    <format dxfId="34118">
      <pivotArea dataOnly="0" labelOnly="1" grandRow="1" outline="0" fieldPosition="0"/>
    </format>
    <format dxfId="34117">
      <pivotArea dataOnly="0" labelOnly="1" grandRow="1" outline="0" fieldPosition="0"/>
    </format>
    <format dxfId="34116">
      <pivotArea field="10" type="button" dataOnly="0" labelOnly="1" outline="0" axis="axisPage" fieldPosition="0"/>
    </format>
    <format dxfId="34115">
      <pivotArea type="origin" dataOnly="0" labelOnly="1" outline="0" fieldPosition="0"/>
    </format>
    <format dxfId="34114">
      <pivotArea dataOnly="0" labelOnly="1" grandRow="1" outline="0" fieldPosition="0"/>
    </format>
    <format dxfId="34113">
      <pivotArea field="10" type="button" dataOnly="0" labelOnly="1" outline="0" axis="axisPage" fieldPosition="0"/>
    </format>
    <format dxfId="34112">
      <pivotArea type="origin" dataOnly="0" labelOnly="1" outline="0" fieldPosition="0"/>
    </format>
    <format dxfId="34111">
      <pivotArea dataOnly="0" labelOnly="1" grandRow="1" outline="0" fieldPosition="0"/>
    </format>
    <format dxfId="34110">
      <pivotArea field="10" type="button" dataOnly="0" labelOnly="1" outline="0" axis="axisPage" fieldPosition="0"/>
    </format>
    <format dxfId="34109">
      <pivotArea type="origin" dataOnly="0" labelOnly="1" outline="0" fieldPosition="0"/>
    </format>
    <format dxfId="34108">
      <pivotArea dataOnly="0" labelOnly="1" grandRow="1" outline="0" fieldPosition="0"/>
    </format>
    <format dxfId="34107">
      <pivotArea field="10" type="button" dataOnly="0" labelOnly="1" outline="0" axis="axisPage" fieldPosition="0"/>
    </format>
    <format dxfId="34106">
      <pivotArea type="origin" dataOnly="0" labelOnly="1" outline="0" fieldPosition="0"/>
    </format>
    <format dxfId="34105">
      <pivotArea dataOnly="0" labelOnly="1" grandRow="1" outline="0" fieldPosition="0"/>
    </format>
    <format dxfId="34104">
      <pivotArea grandRow="1" outline="0" collapsedLevelsAreSubtotals="1" fieldPosition="0"/>
    </format>
    <format dxfId="34103">
      <pivotArea dataOnly="0" labelOnly="1" grandRow="1" outline="0" fieldPosition="0"/>
    </format>
    <format dxfId="34102">
      <pivotArea grandRow="1" outline="0" collapsedLevelsAreSubtotals="1" fieldPosition="0"/>
    </format>
    <format dxfId="34101">
      <pivotArea dataOnly="0" labelOnly="1" grandRow="1" outline="0" fieldPosition="0"/>
    </format>
    <format dxfId="34100">
      <pivotArea dataOnly="0" labelOnly="1" grandRow="1" outline="0" fieldPosition="0"/>
    </format>
    <format dxfId="34099">
      <pivotArea dataOnly="0" labelOnly="1" grandRow="1" outline="0" fieldPosition="0"/>
    </format>
    <format dxfId="34098">
      <pivotArea outline="0" fieldPosition="0">
        <references count="1">
          <reference field="12" count="0" selected="0"/>
        </references>
      </pivotArea>
    </format>
    <format dxfId="34097">
      <pivotArea type="origin" dataOnly="0" labelOnly="1" outline="0" fieldPosition="0"/>
    </format>
    <format dxfId="34096">
      <pivotArea field="12" type="button" dataOnly="0" labelOnly="1" outline="0" axis="axisCol" fieldPosition="0"/>
    </format>
    <format dxfId="34095">
      <pivotArea type="topRight" dataOnly="0" labelOnly="1" outline="0" offset="A1" fieldPosition="0"/>
    </format>
    <format dxfId="34094">
      <pivotArea dataOnly="0" labelOnly="1" grandRow="1" outline="0" fieldPosition="0"/>
    </format>
    <format dxfId="34093">
      <pivotArea grandRow="1" outline="0" collapsedLevelsAreSubtotals="1" fieldPosition="0"/>
    </format>
    <format dxfId="34092">
      <pivotArea dataOnly="0" labelOnly="1" grandRow="1" outline="0" fieldPosition="0"/>
    </format>
    <format dxfId="34091">
      <pivotArea dataOnly="0" labelOnly="1" grandRow="1" outline="0" fieldPosition="0"/>
    </format>
    <format dxfId="34090">
      <pivotArea dataOnly="0" labelOnly="1" grandRow="1" outline="0" fieldPosition="0"/>
    </format>
    <format dxfId="34089">
      <pivotArea dataOnly="0" labelOnly="1" grandRow="1" outline="0" fieldPosition="0"/>
    </format>
    <format dxfId="34088">
      <pivotArea grandRow="1" outline="0" collapsedLevelsAreSubtotals="1" fieldPosition="0"/>
    </format>
    <format dxfId="34087">
      <pivotArea dataOnly="0" labelOnly="1" grandRow="1" outline="0" fieldPosition="0"/>
    </format>
    <format dxfId="34086">
      <pivotArea dataOnly="0" labelOnly="1" grandRow="1" outline="0" fieldPosition="0"/>
    </format>
    <format dxfId="34085">
      <pivotArea dataOnly="0" labelOnly="1" outline="0" fieldPosition="0">
        <references count="1">
          <reference field="13" count="0"/>
        </references>
      </pivotArea>
    </format>
    <format dxfId="34084">
      <pivotArea dataOnly="0" labelOnly="1" grandRow="1" outline="0" fieldPosition="0"/>
    </format>
    <format dxfId="34083">
      <pivotArea dataOnly="0" labelOnly="1" outline="0" fieldPosition="0">
        <references count="1">
          <reference field="13" count="0"/>
        </references>
      </pivotArea>
    </format>
    <format dxfId="34082">
      <pivotArea dataOnly="0" labelOnly="1" grandRow="1" outline="0" fieldPosition="0"/>
    </format>
    <format dxfId="34081">
      <pivotArea dataOnly="0" labelOnly="1" outline="0" fieldPosition="0">
        <references count="1">
          <reference field="13" count="0"/>
        </references>
      </pivotArea>
    </format>
    <format dxfId="34080">
      <pivotArea dataOnly="0" labelOnly="1" grandRow="1" outline="0" fieldPosition="0"/>
    </format>
    <format dxfId="34079">
      <pivotArea dataOnly="0" labelOnly="1" outline="0" fieldPosition="0">
        <references count="1">
          <reference field="13" count="0"/>
        </references>
      </pivotArea>
    </format>
    <format dxfId="34078">
      <pivotArea dataOnly="0" labelOnly="1" grandRow="1" outline="0" fieldPosition="0"/>
    </format>
    <format dxfId="34077">
      <pivotArea grandRow="1" outline="0" collapsedLevelsAreSubtotals="1" fieldPosition="0"/>
    </format>
    <format dxfId="34076">
      <pivotArea dataOnly="0" labelOnly="1" grandRow="1" outline="0" fieldPosition="0"/>
    </format>
    <format dxfId="34075">
      <pivotArea grandRow="1" outline="0" collapsedLevelsAreSubtotals="1" fieldPosition="0"/>
    </format>
    <format dxfId="34074">
      <pivotArea dataOnly="0" labelOnly="1" grandRow="1" outline="0" fieldPosition="0"/>
    </format>
    <format dxfId="34073">
      <pivotArea dataOnly="0" labelOnly="1" outline="0" fieldPosition="0">
        <references count="1">
          <reference field="13" count="19">
            <x v="0"/>
            <x v="1"/>
            <x v="2"/>
            <x v="3"/>
            <x v="4"/>
            <x v="5"/>
            <x v="6"/>
            <x v="7"/>
            <x v="8"/>
            <x v="9"/>
            <x v="10"/>
            <x v="11"/>
            <x v="12"/>
            <x v="13"/>
            <x v="15"/>
            <x v="16"/>
            <x v="17"/>
            <x v="18"/>
            <x v="19"/>
          </reference>
        </references>
      </pivotArea>
    </format>
    <format dxfId="34072">
      <pivotArea dataOnly="0" labelOnly="1" grandRow="1" outline="0" fieldPosition="0"/>
    </format>
    <format dxfId="34071">
      <pivotArea dataOnly="0" labelOnly="1" outline="0" fieldPosition="0">
        <references count="1">
          <reference field="13" count="19">
            <x v="0"/>
            <x v="1"/>
            <x v="2"/>
            <x v="3"/>
            <x v="4"/>
            <x v="5"/>
            <x v="6"/>
            <x v="7"/>
            <x v="8"/>
            <x v="9"/>
            <x v="10"/>
            <x v="11"/>
            <x v="12"/>
            <x v="13"/>
            <x v="15"/>
            <x v="16"/>
            <x v="17"/>
            <x v="18"/>
            <x v="19"/>
          </reference>
        </references>
      </pivotArea>
    </format>
    <format dxfId="34070">
      <pivotArea dataOnly="0" labelOnly="1" grandRow="1" outline="0" fieldPosition="0"/>
    </format>
    <format dxfId="34069">
      <pivotArea grandRow="1" outline="0" collapsedLevelsAreSubtotals="1" fieldPosition="0"/>
    </format>
    <format dxfId="34068">
      <pivotArea dataOnly="0" labelOnly="1" grandRow="1" outline="0" fieldPosition="0"/>
    </format>
    <format dxfId="34067">
      <pivotArea dataOnly="0" labelOnly="1" grandRow="1" outline="0" fieldPosition="0"/>
    </format>
    <format dxfId="34066">
      <pivotArea dataOnly="0" labelOnly="1" outline="0" fieldPosition="0">
        <references count="1">
          <reference field="13" count="11">
            <x v="1"/>
            <x v="2"/>
            <x v="3"/>
            <x v="4"/>
            <x v="5"/>
            <x v="6"/>
            <x v="7"/>
            <x v="9"/>
            <x v="10"/>
            <x v="13"/>
            <x v="18"/>
          </reference>
        </references>
      </pivotArea>
    </format>
    <format dxfId="34065">
      <pivotArea dataOnly="0" labelOnly="1" grandRow="1" outline="0" fieldPosition="0"/>
    </format>
    <format dxfId="34064">
      <pivotArea dataOnly="0" labelOnly="1" outline="0" fieldPosition="0">
        <references count="1">
          <reference field="13" count="11">
            <x v="1"/>
            <x v="2"/>
            <x v="3"/>
            <x v="4"/>
            <x v="5"/>
            <x v="6"/>
            <x v="7"/>
            <x v="9"/>
            <x v="10"/>
            <x v="13"/>
            <x v="18"/>
          </reference>
        </references>
      </pivotArea>
    </format>
    <format dxfId="34063">
      <pivotArea dataOnly="0" labelOnly="1" grandRow="1" outline="0" fieldPosition="0"/>
    </format>
    <format dxfId="34062">
      <pivotArea grandRow="1" outline="0" collapsedLevelsAreSubtotals="1" fieldPosition="0"/>
    </format>
    <format dxfId="34061">
      <pivotArea dataOnly="0" labelOnly="1" grandRow="1" outline="0" fieldPosition="0"/>
    </format>
    <format dxfId="34060">
      <pivotArea outline="0" fieldPosition="0">
        <references count="1">
          <reference field="13" count="1" selected="0">
            <x v="18"/>
          </reference>
        </references>
      </pivotArea>
    </format>
    <format dxfId="34059">
      <pivotArea grandRow="1" outline="0" collapsedLevelsAreSubtotals="1" fieldPosition="0"/>
    </format>
    <format dxfId="34058">
      <pivotArea dataOnly="0" labelOnly="1" outline="0" fieldPosition="0">
        <references count="1">
          <reference field="13" count="12">
            <x v="1"/>
            <x v="2"/>
            <x v="3"/>
            <x v="4"/>
            <x v="5"/>
            <x v="6"/>
            <x v="7"/>
            <x v="9"/>
            <x v="10"/>
            <x v="13"/>
            <x v="17"/>
            <x v="18"/>
          </reference>
        </references>
      </pivotArea>
    </format>
    <format dxfId="34057">
      <pivotArea dataOnly="0" labelOnly="1" grandRow="1" outline="0" fieldPosition="0"/>
    </format>
    <format dxfId="34056">
      <pivotArea grandRow="1" outline="0" collapsedLevelsAreSubtotals="1" fieldPosition="0"/>
    </format>
    <format dxfId="34055">
      <pivotArea dataOnly="0" labelOnly="1" grandRow="1" outline="0" fieldPosition="0"/>
    </format>
    <format dxfId="34054">
      <pivotArea dataOnly="0" labelOnly="1" outline="0" fieldPosition="0">
        <references count="1">
          <reference field="13" count="12">
            <x v="1"/>
            <x v="2"/>
            <x v="3"/>
            <x v="4"/>
            <x v="5"/>
            <x v="6"/>
            <x v="7"/>
            <x v="9"/>
            <x v="10"/>
            <x v="13"/>
            <x v="17"/>
            <x v="18"/>
          </reference>
        </references>
      </pivotArea>
    </format>
    <format dxfId="34053">
      <pivotArea dataOnly="0" labelOnly="1" grandRow="1" outline="0" fieldPosition="0"/>
    </format>
    <format dxfId="34052">
      <pivotArea dataOnly="0" labelOnly="1" outline="0" fieldPosition="0">
        <references count="1">
          <reference field="13" count="12">
            <x v="1"/>
            <x v="2"/>
            <x v="3"/>
            <x v="4"/>
            <x v="5"/>
            <x v="6"/>
            <x v="7"/>
            <x v="9"/>
            <x v="10"/>
            <x v="13"/>
            <x v="17"/>
            <x v="18"/>
          </reference>
        </references>
      </pivotArea>
    </format>
    <format dxfId="34051">
      <pivotArea dataOnly="0" labelOnly="1" grandRow="1" outline="0" fieldPosition="0"/>
    </format>
    <format dxfId="34050">
      <pivotArea dataOnly="0" labelOnly="1" outline="0" fieldPosition="0">
        <references count="1">
          <reference field="13" count="12">
            <x v="1"/>
            <x v="2"/>
            <x v="3"/>
            <x v="4"/>
            <x v="5"/>
            <x v="6"/>
            <x v="7"/>
            <x v="9"/>
            <x v="10"/>
            <x v="13"/>
            <x v="17"/>
            <x v="18"/>
          </reference>
        </references>
      </pivotArea>
    </format>
    <format dxfId="34049">
      <pivotArea dataOnly="0" labelOnly="1" grandRow="1" outline="0" fieldPosition="0"/>
    </format>
    <format dxfId="34048">
      <pivotArea dataOnly="0" labelOnly="1" outline="0" fieldPosition="0">
        <references count="1">
          <reference field="13" count="12">
            <x v="1"/>
            <x v="2"/>
            <x v="3"/>
            <x v="4"/>
            <x v="5"/>
            <x v="6"/>
            <x v="7"/>
            <x v="9"/>
            <x v="10"/>
            <x v="13"/>
            <x v="17"/>
            <x v="18"/>
          </reference>
        </references>
      </pivotArea>
    </format>
    <format dxfId="34047">
      <pivotArea dataOnly="0" labelOnly="1" outline="0" fieldPosition="0">
        <references count="1">
          <reference field="13" count="0"/>
        </references>
      </pivotArea>
    </format>
    <format dxfId="34046">
      <pivotArea dataOnly="0" labelOnly="1" grandRow="1" outline="0" fieldPosition="0"/>
    </format>
    <format dxfId="34045">
      <pivotArea outline="0" collapsedLevelsAreSubtotals="1" fieldPosition="0"/>
    </format>
    <format dxfId="34044">
      <pivotArea field="13" type="button" dataOnly="0" labelOnly="1" outline="0" axis="axisRow" fieldPosition="0"/>
    </format>
    <format dxfId="34043">
      <pivotArea dataOnly="0" labelOnly="1" outline="0" fieldPosition="0">
        <references count="1">
          <reference field="13" count="12">
            <x v="1"/>
            <x v="2"/>
            <x v="3"/>
            <x v="4"/>
            <x v="5"/>
            <x v="6"/>
            <x v="8"/>
            <x v="9"/>
            <x v="10"/>
            <x v="13"/>
            <x v="17"/>
            <x v="18"/>
          </reference>
        </references>
      </pivotArea>
    </format>
    <format dxfId="34042">
      <pivotArea dataOnly="0" labelOnly="1" grandRow="1" outline="0" fieldPosition="0"/>
    </format>
    <format dxfId="34041">
      <pivotArea dataOnly="0" labelOnly="1" outline="0" fieldPosition="0">
        <references count="1">
          <reference field="12" count="0"/>
        </references>
      </pivotArea>
    </format>
    <format dxfId="34040">
      <pivotArea dataOnly="0" labelOnly="1" grandCol="1" outline="0" fieldPosition="0"/>
    </format>
    <format dxfId="34039">
      <pivotArea field="13" type="button" dataOnly="0" labelOnly="1" outline="0" axis="axisRow" fieldPosition="0"/>
    </format>
    <format dxfId="34038">
      <pivotArea dataOnly="0" labelOnly="1" outline="0" fieldPosition="0">
        <references count="1">
          <reference field="12" count="0"/>
        </references>
      </pivotArea>
    </format>
    <format dxfId="34037">
      <pivotArea dataOnly="0" labelOnly="1" grandCol="1" outline="0" fieldPosition="0"/>
    </format>
    <format dxfId="34036">
      <pivotArea grandRow="1" outline="0" collapsedLevelsAreSubtotals="1" fieldPosition="0"/>
    </format>
    <format dxfId="3403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7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21"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1">
    <i>
      <x v="1"/>
    </i>
    <i>
      <x v="2"/>
    </i>
    <i>
      <x v="3"/>
    </i>
    <i>
      <x v="4"/>
    </i>
    <i>
      <x v="6"/>
    </i>
    <i>
      <x v="7"/>
    </i>
    <i>
      <x v="11"/>
    </i>
    <i>
      <x v="13"/>
    </i>
    <i>
      <x v="14"/>
    </i>
    <i>
      <x v="17"/>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34863">
      <pivotArea type="all" dataOnly="0" outline="0" fieldPosition="0"/>
    </format>
    <format dxfId="34862">
      <pivotArea outline="0" collapsedLevelsAreSubtotals="1" fieldPosition="0"/>
    </format>
    <format dxfId="34861">
      <pivotArea dataOnly="0" labelOnly="1" grandRow="1" outline="0" fieldPosition="0"/>
    </format>
    <format dxfId="34860">
      <pivotArea dataOnly="0" labelOnly="1" outline="0" fieldPosition="0">
        <references count="1">
          <reference field="12" count="4">
            <x v="0"/>
            <x v="1"/>
            <x v="2"/>
            <x v="4"/>
          </reference>
        </references>
      </pivotArea>
    </format>
    <format dxfId="34859">
      <pivotArea dataOnly="0" labelOnly="1" grandCol="1" outline="0" fieldPosition="0"/>
    </format>
    <format dxfId="34858">
      <pivotArea type="all" dataOnly="0" outline="0" fieldPosition="0"/>
    </format>
    <format dxfId="34857">
      <pivotArea outline="0" collapsedLevelsAreSubtotals="1" fieldPosition="0"/>
    </format>
    <format dxfId="34856">
      <pivotArea dataOnly="0" labelOnly="1" grandRow="1" outline="0" fieldPosition="0"/>
    </format>
    <format dxfId="34855">
      <pivotArea dataOnly="0" labelOnly="1" outline="0" fieldPosition="0">
        <references count="1">
          <reference field="12" count="4">
            <x v="0"/>
            <x v="1"/>
            <x v="2"/>
            <x v="4"/>
          </reference>
        </references>
      </pivotArea>
    </format>
    <format dxfId="34854">
      <pivotArea dataOnly="0" labelOnly="1" grandCol="1" outline="0" fieldPosition="0"/>
    </format>
    <format dxfId="34853">
      <pivotArea type="all" dataOnly="0" outline="0" fieldPosition="0"/>
    </format>
    <format dxfId="34852">
      <pivotArea type="origin" dataOnly="0" labelOnly="1" outline="0" fieldPosition="0"/>
    </format>
    <format dxfId="34851">
      <pivotArea type="origin" dataOnly="0" labelOnly="1" outline="0" fieldPosition="0"/>
    </format>
    <format dxfId="34850">
      <pivotArea type="all" dataOnly="0" outline="0" fieldPosition="0"/>
    </format>
    <format dxfId="34849">
      <pivotArea outline="0" collapsedLevelsAreSubtotals="1" fieldPosition="0">
        <references count="1">
          <reference field="12" count="2" selected="0">
            <x v="1"/>
            <x v="2"/>
          </reference>
        </references>
      </pivotArea>
    </format>
    <format dxfId="34848">
      <pivotArea grandCol="1" outline="0" collapsedLevelsAreSubtotals="1" fieldPosition="0"/>
    </format>
    <format dxfId="34847">
      <pivotArea type="topRight" dataOnly="0" labelOnly="1" outline="0" offset="D1" fieldPosition="0"/>
    </format>
    <format dxfId="34846">
      <pivotArea dataOnly="0" labelOnly="1" outline="0" fieldPosition="0">
        <references count="1">
          <reference field="12" count="0"/>
        </references>
      </pivotArea>
    </format>
    <format dxfId="34845">
      <pivotArea dataOnly="0" labelOnly="1" outline="0" fieldPosition="0">
        <references count="1">
          <reference field="12" count="0"/>
        </references>
      </pivotArea>
    </format>
    <format dxfId="34844">
      <pivotArea dataOnly="0" labelOnly="1" outline="0" fieldPosition="0">
        <references count="1">
          <reference field="12" count="4">
            <x v="0"/>
            <x v="1"/>
            <x v="2"/>
            <x v="3"/>
          </reference>
        </references>
      </pivotArea>
    </format>
    <format dxfId="34843">
      <pivotArea outline="0" collapsedLevelsAreSubtotals="1" fieldPosition="0"/>
    </format>
    <format dxfId="34842">
      <pivotArea dataOnly="0" labelOnly="1" outline="0" fieldPosition="0">
        <references count="1">
          <reference field="12" count="2">
            <x v="0"/>
            <x v="4"/>
          </reference>
        </references>
      </pivotArea>
    </format>
    <format dxfId="34841">
      <pivotArea dataOnly="0" labelOnly="1" grandCol="1" outline="0" fieldPosition="0"/>
    </format>
    <format dxfId="34840">
      <pivotArea dataOnly="0" labelOnly="1" grandRow="1" outline="0" fieldPosition="0"/>
    </format>
    <format dxfId="34839">
      <pivotArea dataOnly="0" grandCol="1" outline="0" axis="axisCol" fieldPosition="0"/>
    </format>
    <format dxfId="34838">
      <pivotArea type="all" dataOnly="0" outline="0" fieldPosition="0"/>
    </format>
    <format dxfId="34837">
      <pivotArea outline="0" collapsedLevelsAreSubtotals="1" fieldPosition="0"/>
    </format>
    <format dxfId="34836">
      <pivotArea dataOnly="0" labelOnly="1" grandRow="1" outline="0" fieldPosition="0"/>
    </format>
    <format dxfId="34835">
      <pivotArea dataOnly="0" labelOnly="1" outline="0" fieldPosition="0">
        <references count="1">
          <reference field="12" count="2">
            <x v="0"/>
            <x v="4"/>
          </reference>
        </references>
      </pivotArea>
    </format>
    <format dxfId="34834">
      <pivotArea dataOnly="0" labelOnly="1" grandCol="1" outline="0" fieldPosition="0"/>
    </format>
    <format dxfId="34833">
      <pivotArea outline="0" collapsedLevelsAreSubtotals="1" fieldPosition="0"/>
    </format>
    <format dxfId="34832">
      <pivotArea dataOnly="0" labelOnly="1" grandRow="1" outline="0" fieldPosition="0"/>
    </format>
    <format dxfId="34831">
      <pivotArea dataOnly="0" labelOnly="1" outline="0" fieldPosition="0">
        <references count="1">
          <reference field="12" count="5">
            <x v="0"/>
            <x v="1"/>
            <x v="2"/>
            <x v="3"/>
            <x v="4"/>
          </reference>
        </references>
      </pivotArea>
    </format>
    <format dxfId="34830">
      <pivotArea dataOnly="0" labelOnly="1" grandCol="1" outline="0" fieldPosition="0"/>
    </format>
    <format dxfId="34829">
      <pivotArea outline="0" collapsedLevelsAreSubtotals="1" fieldPosition="0"/>
    </format>
    <format dxfId="34828">
      <pivotArea dataOnly="0" labelOnly="1" grandRow="1" outline="0" fieldPosition="0"/>
    </format>
    <format dxfId="34827">
      <pivotArea dataOnly="0" labelOnly="1" outline="0" fieldPosition="0">
        <references count="1">
          <reference field="12" count="0"/>
        </references>
      </pivotArea>
    </format>
    <format dxfId="34826">
      <pivotArea dataOnly="0" labelOnly="1" grandCol="1" outline="0" fieldPosition="0"/>
    </format>
    <format dxfId="34825">
      <pivotArea dataOnly="0" labelOnly="1" outline="0" fieldPosition="0">
        <references count="1">
          <reference field="12" count="5">
            <x v="0"/>
            <x v="1"/>
            <x v="2"/>
            <x v="3"/>
            <x v="4"/>
          </reference>
        </references>
      </pivotArea>
    </format>
    <format dxfId="34824">
      <pivotArea dataOnly="0" labelOnly="1" outline="0" fieldPosition="0">
        <references count="1">
          <reference field="12" count="4">
            <x v="0"/>
            <x v="1"/>
            <x v="3"/>
            <x v="4"/>
          </reference>
        </references>
      </pivotArea>
    </format>
    <format dxfId="34823">
      <pivotArea dataOnly="0" labelOnly="1" grandRow="1" outline="0" fieldPosition="0"/>
    </format>
    <format dxfId="34822">
      <pivotArea dataOnly="0" labelOnly="1" grandRow="1" outline="0" fieldPosition="0"/>
    </format>
    <format dxfId="34821">
      <pivotArea outline="0" collapsedLevelsAreSubtotals="1" fieldPosition="0"/>
    </format>
    <format dxfId="34820">
      <pivotArea dataOnly="0" labelOnly="1" outline="0" fieldPosition="0">
        <references count="1">
          <reference field="12" count="4">
            <x v="0"/>
            <x v="1"/>
            <x v="2"/>
            <x v="5"/>
          </reference>
        </references>
      </pivotArea>
    </format>
    <format dxfId="34819">
      <pivotArea dataOnly="0" labelOnly="1" grandCol="1" outline="0" fieldPosition="0"/>
    </format>
    <format dxfId="34818">
      <pivotArea dataOnly="0" labelOnly="1" outline="0" fieldPosition="0">
        <references count="1">
          <reference field="12" count="4">
            <x v="0"/>
            <x v="1"/>
            <x v="3"/>
            <x v="5"/>
          </reference>
        </references>
      </pivotArea>
    </format>
    <format dxfId="34817">
      <pivotArea type="all" dataOnly="0" outline="0" fieldPosition="0"/>
    </format>
    <format dxfId="34816">
      <pivotArea outline="0" collapsedLevelsAreSubtotals="1" fieldPosition="0"/>
    </format>
    <format dxfId="34815">
      <pivotArea dataOnly="0" labelOnly="1" grandRow="1" outline="0" fieldPosition="0"/>
    </format>
    <format dxfId="34814">
      <pivotArea dataOnly="0" labelOnly="1" outline="0" fieldPosition="0">
        <references count="1">
          <reference field="12" count="4">
            <x v="0"/>
            <x v="1"/>
            <x v="2"/>
            <x v="4"/>
          </reference>
        </references>
      </pivotArea>
    </format>
    <format dxfId="34813">
      <pivotArea dataOnly="0" labelOnly="1" grandCol="1" outline="0" fieldPosition="0"/>
    </format>
    <format dxfId="34812">
      <pivotArea outline="0" collapsedLevelsAreSubtotals="1" fieldPosition="0"/>
    </format>
    <format dxfId="34811">
      <pivotArea dataOnly="0" labelOnly="1" grandRow="1" outline="0" fieldPosition="0"/>
    </format>
    <format dxfId="34810">
      <pivotArea dataOnly="0" labelOnly="1" outline="0" fieldPosition="0">
        <references count="1">
          <reference field="12" count="4">
            <x v="0"/>
            <x v="1"/>
            <x v="2"/>
            <x v="4"/>
          </reference>
        </references>
      </pivotArea>
    </format>
    <format dxfId="34809">
      <pivotArea dataOnly="0" labelOnly="1" grandCol="1" outline="0" fieldPosition="0"/>
    </format>
    <format dxfId="34808">
      <pivotArea outline="0" collapsedLevelsAreSubtotals="1" fieldPosition="0"/>
    </format>
    <format dxfId="34807">
      <pivotArea dataOnly="0" labelOnly="1" grandRow="1" outline="0" fieldPosition="0"/>
    </format>
    <format dxfId="34806">
      <pivotArea dataOnly="0" labelOnly="1" outline="0" fieldPosition="0">
        <references count="1">
          <reference field="12" count="4">
            <x v="0"/>
            <x v="1"/>
            <x v="2"/>
            <x v="4"/>
          </reference>
        </references>
      </pivotArea>
    </format>
    <format dxfId="34805">
      <pivotArea dataOnly="0" labelOnly="1" grandCol="1" outline="0" fieldPosition="0"/>
    </format>
    <format dxfId="34804">
      <pivotArea dataOnly="0" grandCol="1" outline="0" axis="axisCol" fieldPosition="0"/>
    </format>
    <format dxfId="34803">
      <pivotArea dataOnly="0" labelOnly="1" outline="0" fieldPosition="0">
        <references count="1">
          <reference field="12" count="0"/>
        </references>
      </pivotArea>
    </format>
    <format dxfId="34802">
      <pivotArea dataOnly="0" grandCol="1" outline="0" axis="axisCol" fieldPosition="0"/>
    </format>
    <format dxfId="34801">
      <pivotArea dataOnly="0" labelOnly="1" outline="0" fieldPosition="0">
        <references count="1">
          <reference field="12" count="5">
            <x v="0"/>
            <x v="2"/>
            <x v="3"/>
            <x v="4"/>
            <x v="5"/>
          </reference>
        </references>
      </pivotArea>
    </format>
    <format dxfId="34800">
      <pivotArea dataOnly="0" labelOnly="1" grandCol="1" outline="0" fieldPosition="0"/>
    </format>
    <format dxfId="34799">
      <pivotArea dataOnly="0" labelOnly="1" grandCol="1" outline="0" fieldPosition="0"/>
    </format>
    <format dxfId="34798">
      <pivotArea dataOnly="0" labelOnly="1" outline="0" fieldPosition="0">
        <references count="1">
          <reference field="12" count="4">
            <x v="0"/>
            <x v="1"/>
            <x v="2"/>
            <x v="3"/>
          </reference>
        </references>
      </pivotArea>
    </format>
    <format dxfId="34797">
      <pivotArea dataOnly="0" labelOnly="1" grandCol="1" outline="0" fieldPosition="0"/>
    </format>
    <format dxfId="34796">
      <pivotArea dataOnly="0" labelOnly="1" grandCol="1" outline="0" fieldPosition="0"/>
    </format>
    <format dxfId="34795">
      <pivotArea dataOnly="0" labelOnly="1" outline="0" fieldPosition="0">
        <references count="1">
          <reference field="12" count="4">
            <x v="0"/>
            <x v="1"/>
            <x v="2"/>
            <x v="3"/>
          </reference>
        </references>
      </pivotArea>
    </format>
    <format dxfId="34794">
      <pivotArea dataOnly="0" labelOnly="1" grandCol="1" outline="0" fieldPosition="0"/>
    </format>
    <format dxfId="34793">
      <pivotArea outline="0" collapsedLevelsAreSubtotals="1" fieldPosition="0"/>
    </format>
    <format dxfId="34792">
      <pivotArea dataOnly="0" labelOnly="1" outline="0" fieldPosition="0">
        <references count="1">
          <reference field="12" count="4">
            <x v="0"/>
            <x v="1"/>
            <x v="3"/>
            <x v="4"/>
          </reference>
        </references>
      </pivotArea>
    </format>
    <format dxfId="34791">
      <pivotArea dataOnly="0" labelOnly="1" grandCol="1" outline="0" fieldPosition="0"/>
    </format>
    <format dxfId="34790">
      <pivotArea dataOnly="0" labelOnly="1" grandRow="1" outline="0" fieldPosition="0"/>
    </format>
    <format dxfId="34789">
      <pivotArea grandCol="1" outline="0" collapsedLevelsAreSubtotals="1" fieldPosition="0"/>
    </format>
    <format dxfId="34788">
      <pivotArea dataOnly="0" labelOnly="1" grandCol="1" outline="0" fieldPosition="0"/>
    </format>
    <format dxfId="34787">
      <pivotArea type="all" dataOnly="0" outline="0" fieldPosition="0"/>
    </format>
    <format dxfId="34786">
      <pivotArea outline="0" collapsedLevelsAreSubtotals="1" fieldPosition="0"/>
    </format>
    <format dxfId="34785">
      <pivotArea type="origin" dataOnly="0" labelOnly="1" outline="0" fieldPosition="0"/>
    </format>
    <format dxfId="34784">
      <pivotArea field="12" type="button" dataOnly="0" labelOnly="1" outline="0" axis="axisCol" fieldPosition="0"/>
    </format>
    <format dxfId="34783">
      <pivotArea type="topRight" dataOnly="0" labelOnly="1" outline="0" fieldPosition="0"/>
    </format>
    <format dxfId="34782">
      <pivotArea dataOnly="0" labelOnly="1" grandRow="1" outline="0" fieldPosition="0"/>
    </format>
    <format dxfId="34781">
      <pivotArea dataOnly="0" labelOnly="1" outline="0" fieldPosition="0">
        <references count="1">
          <reference field="12" count="4">
            <x v="0"/>
            <x v="1"/>
            <x v="2"/>
            <x v="4"/>
          </reference>
        </references>
      </pivotArea>
    </format>
    <format dxfId="34780">
      <pivotArea dataOnly="0" labelOnly="1" grandCol="1" outline="0" fieldPosition="0"/>
    </format>
    <format dxfId="34779">
      <pivotArea dataOnly="0" labelOnly="1" outline="0" fieldPosition="0">
        <references count="1">
          <reference field="12" count="1">
            <x v="2"/>
          </reference>
        </references>
      </pivotArea>
    </format>
    <format dxfId="34778">
      <pivotArea outline="0" collapsedLevelsAreSubtotals="1" fieldPosition="0"/>
    </format>
    <format dxfId="34777">
      <pivotArea dataOnly="0" labelOnly="1" outline="0" fieldPosition="0">
        <references count="1">
          <reference field="12" count="5">
            <x v="0"/>
            <x v="1"/>
            <x v="2"/>
            <x v="4"/>
            <x v="5"/>
          </reference>
        </references>
      </pivotArea>
    </format>
    <format dxfId="34776">
      <pivotArea dataOnly="0" labelOnly="1" grandCol="1" outline="0" fieldPosition="0"/>
    </format>
    <format dxfId="34775">
      <pivotArea grandRow="1" outline="0" collapsedLevelsAreSubtotals="1" fieldPosition="0"/>
    </format>
    <format dxfId="34774">
      <pivotArea dataOnly="0" labelOnly="1" grandRow="1" outline="0" fieldPosition="0"/>
    </format>
    <format dxfId="34773">
      <pivotArea outline="0" collapsedLevelsAreSubtotals="1" fieldPosition="0"/>
    </format>
    <format dxfId="34772">
      <pivotArea dataOnly="0" labelOnly="1" grandRow="1" outline="0" fieldPosition="0"/>
    </format>
    <format dxfId="34771">
      <pivotArea dataOnly="0" labelOnly="1" outline="0" fieldPosition="0">
        <references count="1">
          <reference field="12" count="6">
            <x v="0"/>
            <x v="1"/>
            <x v="2"/>
            <x v="3"/>
            <x v="4"/>
            <x v="5"/>
          </reference>
        </references>
      </pivotArea>
    </format>
    <format dxfId="34770">
      <pivotArea dataOnly="0" labelOnly="1" grandCol="1" outline="0" fieldPosition="0"/>
    </format>
    <format dxfId="34769">
      <pivotArea dataOnly="0" labelOnly="1" outline="0" fieldPosition="0">
        <references count="1">
          <reference field="12" count="4">
            <x v="0"/>
            <x v="1"/>
            <x v="2"/>
            <x v="3"/>
          </reference>
        </references>
      </pivotArea>
    </format>
    <format dxfId="34768">
      <pivotArea dataOnly="0" labelOnly="1" grandCol="1" outline="0" fieldPosition="0"/>
    </format>
    <format dxfId="34767">
      <pivotArea type="all" dataOnly="0" outline="0" fieldPosition="0"/>
    </format>
    <format dxfId="34766">
      <pivotArea outline="0" collapsedLevelsAreSubtotals="1" fieldPosition="0"/>
    </format>
    <format dxfId="34765">
      <pivotArea type="origin" dataOnly="0" labelOnly="1" outline="0" fieldPosition="0"/>
    </format>
    <format dxfId="34764">
      <pivotArea field="12" type="button" dataOnly="0" labelOnly="1" outline="0" axis="axisCol" fieldPosition="0"/>
    </format>
    <format dxfId="34763">
      <pivotArea type="topRight" dataOnly="0" labelOnly="1" outline="0" fieldPosition="0"/>
    </format>
    <format dxfId="34762">
      <pivotArea dataOnly="0" labelOnly="1" grandRow="1" outline="0" fieldPosition="0"/>
    </format>
    <format dxfId="34761">
      <pivotArea dataOnly="0" labelOnly="1" outline="0" fieldPosition="0">
        <references count="1">
          <reference field="12" count="5">
            <x v="0"/>
            <x v="1"/>
            <x v="2"/>
            <x v="3"/>
            <x v="4"/>
          </reference>
        </references>
      </pivotArea>
    </format>
    <format dxfId="34760">
      <pivotArea dataOnly="0" labelOnly="1" grandCol="1" outline="0" fieldPosition="0"/>
    </format>
    <format dxfId="34759">
      <pivotArea dataOnly="0" labelOnly="1" outline="0" fieldPosition="0">
        <references count="1">
          <reference field="12" count="4">
            <x v="0"/>
            <x v="1"/>
            <x v="2"/>
            <x v="3"/>
          </reference>
        </references>
      </pivotArea>
    </format>
    <format dxfId="34758">
      <pivotArea dataOnly="0" labelOnly="1" grandCol="1" outline="0" fieldPosition="0"/>
    </format>
    <format dxfId="34757">
      <pivotArea dataOnly="0" labelOnly="1" outline="0" fieldPosition="0">
        <references count="1">
          <reference field="12" count="5">
            <x v="0"/>
            <x v="1"/>
            <x v="2"/>
            <x v="3"/>
            <x v="5"/>
          </reference>
        </references>
      </pivotArea>
    </format>
    <format dxfId="34756">
      <pivotArea dataOnly="0" labelOnly="1" grandCol="1" outline="0" fieldPosition="0"/>
    </format>
    <format dxfId="34755">
      <pivotArea dataOnly="0" labelOnly="1" outline="0" fieldPosition="0">
        <references count="1">
          <reference field="12" count="5">
            <x v="0"/>
            <x v="1"/>
            <x v="2"/>
            <x v="3"/>
            <x v="5"/>
          </reference>
        </references>
      </pivotArea>
    </format>
    <format dxfId="34754">
      <pivotArea dataOnly="0" labelOnly="1" grandCol="1" outline="0" fieldPosition="0"/>
    </format>
    <format dxfId="34753">
      <pivotArea dataOnly="0" labelOnly="1" outline="0" fieldPosition="0">
        <references count="1">
          <reference field="12" count="5">
            <x v="0"/>
            <x v="1"/>
            <x v="2"/>
            <x v="3"/>
            <x v="5"/>
          </reference>
        </references>
      </pivotArea>
    </format>
    <format dxfId="34752">
      <pivotArea dataOnly="0" labelOnly="1" grandCol="1" outline="0" fieldPosition="0"/>
    </format>
    <format dxfId="34751">
      <pivotArea grandRow="1" outline="0" collapsedLevelsAreSubtotals="1" fieldPosition="0"/>
    </format>
    <format dxfId="34750">
      <pivotArea dataOnly="0" labelOnly="1" grandRow="1" outline="0" fieldPosition="0"/>
    </format>
    <format dxfId="34749">
      <pivotArea outline="0" collapsedLevelsAreSubtotals="1" fieldPosition="0"/>
    </format>
    <format dxfId="34748">
      <pivotArea dataOnly="0" labelOnly="1" grandRow="1" outline="0" fieldPosition="0"/>
    </format>
    <format dxfId="34747">
      <pivotArea dataOnly="0" labelOnly="1" outline="0" fieldPosition="0">
        <references count="1">
          <reference field="12" count="5">
            <x v="0"/>
            <x v="1"/>
            <x v="2"/>
            <x v="3"/>
            <x v="5"/>
          </reference>
        </references>
      </pivotArea>
    </format>
    <format dxfId="34746">
      <pivotArea dataOnly="0" labelOnly="1" grandCol="1" outline="0" fieldPosition="0"/>
    </format>
    <format dxfId="34745">
      <pivotArea outline="0" collapsedLevelsAreSubtotals="1" fieldPosition="0"/>
    </format>
    <format dxfId="34744">
      <pivotArea dataOnly="0" labelOnly="1" grandRow="1" outline="0" fieldPosition="0"/>
    </format>
    <format dxfId="34743">
      <pivotArea dataOnly="0" labelOnly="1" outline="0" fieldPosition="0">
        <references count="1">
          <reference field="12" count="4">
            <x v="0"/>
            <x v="1"/>
            <x v="2"/>
            <x v="3"/>
          </reference>
        </references>
      </pivotArea>
    </format>
    <format dxfId="34742">
      <pivotArea dataOnly="0" labelOnly="1" grandCol="1" outline="0" fieldPosition="0"/>
    </format>
    <format dxfId="34741">
      <pivotArea outline="0" collapsedLevelsAreSubtotals="1" fieldPosition="0"/>
    </format>
    <format dxfId="34740">
      <pivotArea dataOnly="0" labelOnly="1" grandRow="1" outline="0" fieldPosition="0"/>
    </format>
    <format dxfId="34739">
      <pivotArea dataOnly="0" labelOnly="1" outline="0" fieldPosition="0">
        <references count="1">
          <reference field="12" count="4">
            <x v="0"/>
            <x v="1"/>
            <x v="2"/>
            <x v="3"/>
          </reference>
        </references>
      </pivotArea>
    </format>
    <format dxfId="34738">
      <pivotArea dataOnly="0" labelOnly="1" grandCol="1" outline="0" fieldPosition="0"/>
    </format>
    <format dxfId="34737">
      <pivotArea dataOnly="0" labelOnly="1" outline="0" fieldPosition="0">
        <references count="1">
          <reference field="12" count="4">
            <x v="0"/>
            <x v="1"/>
            <x v="2"/>
            <x v="3"/>
          </reference>
        </references>
      </pivotArea>
    </format>
    <format dxfId="34736">
      <pivotArea dataOnly="0" labelOnly="1" grandCol="1" outline="0" fieldPosition="0"/>
    </format>
    <format dxfId="34735">
      <pivotArea grandRow="1" outline="0" collapsedLevelsAreSubtotals="1" fieldPosition="0"/>
    </format>
    <format dxfId="34734">
      <pivotArea dataOnly="0" labelOnly="1" grandRow="1" outline="0" fieldPosition="0"/>
    </format>
    <format dxfId="34733">
      <pivotArea grandCol="1" outline="0" collapsedLevelsAreSubtotals="1" fieldPosition="0"/>
    </format>
    <format dxfId="34732">
      <pivotArea dataOnly="0" labelOnly="1" grandCol="1" outline="0" fieldPosition="0"/>
    </format>
    <format dxfId="34731">
      <pivotArea outline="0" collapsedLevelsAreSubtotals="1" fieldPosition="0"/>
    </format>
    <format dxfId="34730">
      <pivotArea dataOnly="0" labelOnly="1" grandRow="1" outline="0" fieldPosition="0"/>
    </format>
    <format dxfId="34729">
      <pivotArea dataOnly="0" labelOnly="1" outline="0" fieldPosition="0">
        <references count="1">
          <reference field="12" count="5">
            <x v="0"/>
            <x v="1"/>
            <x v="2"/>
            <x v="3"/>
            <x v="4"/>
          </reference>
        </references>
      </pivotArea>
    </format>
    <format dxfId="34728">
      <pivotArea dataOnly="0" labelOnly="1" grandCol="1" outline="0" fieldPosition="0"/>
    </format>
    <format dxfId="34727">
      <pivotArea outline="0" collapsedLevelsAreSubtotals="1" fieldPosition="0"/>
    </format>
    <format dxfId="34726">
      <pivotArea dataOnly="0" labelOnly="1" grandRow="1" outline="0" fieldPosition="0"/>
    </format>
    <format dxfId="34725">
      <pivotArea dataOnly="0" labelOnly="1" outline="0" fieldPosition="0">
        <references count="1">
          <reference field="12" count="5">
            <x v="0"/>
            <x v="1"/>
            <x v="2"/>
            <x v="3"/>
            <x v="4"/>
          </reference>
        </references>
      </pivotArea>
    </format>
    <format dxfId="34724">
      <pivotArea dataOnly="0" labelOnly="1" grandCol="1" outline="0" fieldPosition="0"/>
    </format>
    <format dxfId="34723">
      <pivotArea dataOnly="0" labelOnly="1" outline="0" fieldPosition="0">
        <references count="1">
          <reference field="12" count="5">
            <x v="0"/>
            <x v="1"/>
            <x v="2"/>
            <x v="3"/>
            <x v="4"/>
          </reference>
        </references>
      </pivotArea>
    </format>
    <format dxfId="34722">
      <pivotArea dataOnly="0" labelOnly="1" grandCol="1" outline="0" fieldPosition="0"/>
    </format>
    <format dxfId="34721">
      <pivotArea outline="0" collapsedLevelsAreSubtotals="1" fieldPosition="0"/>
    </format>
    <format dxfId="34720">
      <pivotArea dataOnly="0" labelOnly="1" grandRow="1" outline="0" fieldPosition="0"/>
    </format>
    <format dxfId="34719">
      <pivotArea dataOnly="0" labelOnly="1" outline="0" fieldPosition="0">
        <references count="1">
          <reference field="12" count="5">
            <x v="0"/>
            <x v="1"/>
            <x v="2"/>
            <x v="3"/>
            <x v="4"/>
          </reference>
        </references>
      </pivotArea>
    </format>
    <format dxfId="34718">
      <pivotArea dataOnly="0" labelOnly="1" grandCol="1" outline="0" fieldPosition="0"/>
    </format>
    <format dxfId="34717">
      <pivotArea grandRow="1" outline="0" collapsedLevelsAreSubtotals="1" fieldPosition="0"/>
    </format>
    <format dxfId="34716">
      <pivotArea dataOnly="0" labelOnly="1" grandRow="1" outline="0" fieldPosition="0"/>
    </format>
    <format dxfId="34715">
      <pivotArea outline="0" collapsedLevelsAreSubtotals="1" fieldPosition="0"/>
    </format>
    <format dxfId="34714">
      <pivotArea dataOnly="0" labelOnly="1" grandRow="1" outline="0" fieldPosition="0"/>
    </format>
    <format dxfId="34713">
      <pivotArea dataOnly="0" labelOnly="1" outline="0" fieldPosition="0">
        <references count="1">
          <reference field="12" count="4">
            <x v="0"/>
            <x v="1"/>
            <x v="2"/>
            <x v="5"/>
          </reference>
        </references>
      </pivotArea>
    </format>
    <format dxfId="34712">
      <pivotArea dataOnly="0" labelOnly="1" grandCol="1" outline="0" fieldPosition="0"/>
    </format>
    <format dxfId="34711">
      <pivotArea outline="0" collapsedLevelsAreSubtotals="1" fieldPosition="0"/>
    </format>
    <format dxfId="34710">
      <pivotArea dataOnly="0" labelOnly="1" grandRow="1" outline="0" fieldPosition="0"/>
    </format>
    <format dxfId="34709">
      <pivotArea dataOnly="0" labelOnly="1" outline="0" fieldPosition="0">
        <references count="1">
          <reference field="12" count="4">
            <x v="0"/>
            <x v="1"/>
            <x v="2"/>
            <x v="5"/>
          </reference>
        </references>
      </pivotArea>
    </format>
    <format dxfId="34708">
      <pivotArea dataOnly="0" labelOnly="1" grandCol="1" outline="0" fieldPosition="0"/>
    </format>
    <format dxfId="34707">
      <pivotArea dataOnly="0" labelOnly="1" outline="0" fieldPosition="0">
        <references count="1">
          <reference field="12" count="4">
            <x v="0"/>
            <x v="1"/>
            <x v="2"/>
            <x v="5"/>
          </reference>
        </references>
      </pivotArea>
    </format>
    <format dxfId="34706">
      <pivotArea dataOnly="0" labelOnly="1" grandCol="1" outline="0" fieldPosition="0"/>
    </format>
    <format dxfId="34705">
      <pivotArea dataOnly="0" labelOnly="1" outline="0" fieldPosition="0">
        <references count="1">
          <reference field="12" count="4">
            <x v="0"/>
            <x v="1"/>
            <x v="3"/>
            <x v="5"/>
          </reference>
        </references>
      </pivotArea>
    </format>
    <format dxfId="34704">
      <pivotArea dataOnly="0" labelOnly="1" grandCol="1" outline="0" fieldPosition="0"/>
    </format>
    <format dxfId="34703">
      <pivotArea dataOnly="0" labelOnly="1" outline="0" fieldPosition="0">
        <references count="1">
          <reference field="12" count="4">
            <x v="0"/>
            <x v="1"/>
            <x v="3"/>
            <x v="5"/>
          </reference>
        </references>
      </pivotArea>
    </format>
    <format dxfId="34702">
      <pivotArea dataOnly="0" labelOnly="1" grandCol="1" outline="0" fieldPosition="0"/>
    </format>
    <format dxfId="34701">
      <pivotArea grandRow="1" outline="0" collapsedLevelsAreSubtotals="1" fieldPosition="0"/>
    </format>
    <format dxfId="34700">
      <pivotArea dataOnly="0" labelOnly="1" grandRow="1" outline="0" fieldPosition="0"/>
    </format>
    <format dxfId="34699">
      <pivotArea dataOnly="0" labelOnly="1" grandCol="1" outline="0" fieldPosition="0"/>
    </format>
    <format dxfId="34698">
      <pivotArea dataOnly="0" labelOnly="1" outline="0" fieldPosition="0">
        <references count="1">
          <reference field="12" count="3">
            <x v="0"/>
            <x v="1"/>
            <x v="3"/>
          </reference>
        </references>
      </pivotArea>
    </format>
    <format dxfId="34697">
      <pivotArea dataOnly="0" labelOnly="1" grandCol="1" outline="0" fieldPosition="0"/>
    </format>
    <format dxfId="34696">
      <pivotArea dataOnly="0" labelOnly="1" outline="0" fieldPosition="0">
        <references count="1">
          <reference field="12" count="3">
            <x v="0"/>
            <x v="1"/>
            <x v="3"/>
          </reference>
        </references>
      </pivotArea>
    </format>
    <format dxfId="34695">
      <pivotArea dataOnly="0" labelOnly="1" grandCol="1" outline="0" fieldPosition="0"/>
    </format>
    <format dxfId="34694">
      <pivotArea dataOnly="0" labelOnly="1" outline="0" fieldPosition="0">
        <references count="1">
          <reference field="12" count="3">
            <x v="0"/>
            <x v="1"/>
            <x v="3"/>
          </reference>
        </references>
      </pivotArea>
    </format>
    <format dxfId="34693">
      <pivotArea dataOnly="0" labelOnly="1" grandCol="1" outline="0" fieldPosition="0"/>
    </format>
    <format dxfId="34692">
      <pivotArea outline="0" collapsedLevelsAreSubtotals="1" fieldPosition="0"/>
    </format>
    <format dxfId="34691">
      <pivotArea dataOnly="0" labelOnly="1" grandRow="1" outline="0" fieldPosition="0"/>
    </format>
    <format dxfId="34690">
      <pivotArea dataOnly="0" labelOnly="1" outline="0" fieldPosition="0">
        <references count="1">
          <reference field="12" count="3">
            <x v="0"/>
            <x v="1"/>
            <x v="3"/>
          </reference>
        </references>
      </pivotArea>
    </format>
    <format dxfId="34689">
      <pivotArea dataOnly="0" labelOnly="1" grandCol="1" outline="0" fieldPosition="0"/>
    </format>
    <format dxfId="34688">
      <pivotArea dataOnly="0" labelOnly="1" outline="0" fieldPosition="0">
        <references count="1">
          <reference field="12" count="3">
            <x v="0"/>
            <x v="1"/>
            <x v="3"/>
          </reference>
        </references>
      </pivotArea>
    </format>
    <format dxfId="34687">
      <pivotArea dataOnly="0" labelOnly="1" grandCol="1" outline="0" fieldPosition="0"/>
    </format>
    <format dxfId="34686">
      <pivotArea dataOnly="0" labelOnly="1" outline="0" fieldPosition="0">
        <references count="1">
          <reference field="12" count="3">
            <x v="0"/>
            <x v="1"/>
            <x v="3"/>
          </reference>
        </references>
      </pivotArea>
    </format>
    <format dxfId="34685">
      <pivotArea dataOnly="0" labelOnly="1" grandCol="1" outline="0" fieldPosition="0"/>
    </format>
    <format dxfId="34684">
      <pivotArea grandRow="1" outline="0" collapsedLevelsAreSubtotals="1" fieldPosition="0"/>
    </format>
    <format dxfId="34683">
      <pivotArea dataOnly="0" labelOnly="1" grandRow="1" outline="0" fieldPosition="0"/>
    </format>
    <format dxfId="34682">
      <pivotArea dataOnly="0" labelOnly="1" outline="0" fieldPosition="0">
        <references count="1">
          <reference field="12" count="3">
            <x v="0"/>
            <x v="1"/>
            <x v="3"/>
          </reference>
        </references>
      </pivotArea>
    </format>
    <format dxfId="34681">
      <pivotArea dataOnly="0" labelOnly="1" grandCol="1" outline="0" fieldPosition="0"/>
    </format>
    <format dxfId="34680">
      <pivotArea dataOnly="0" labelOnly="1" grandRow="1" outline="0" fieldPosition="0"/>
    </format>
    <format dxfId="34679">
      <pivotArea dataOnly="0" labelOnly="1" grandRow="1" outline="0" fieldPosition="0"/>
    </format>
    <format dxfId="34678">
      <pivotArea dataOnly="0" labelOnly="1" grandRow="1" outline="0" fieldPosition="0"/>
    </format>
    <format dxfId="34677">
      <pivotArea outline="0" collapsedLevelsAreSubtotals="1" fieldPosition="0"/>
    </format>
    <format dxfId="34676">
      <pivotArea dataOnly="0" labelOnly="1" grandRow="1" outline="0" fieldPosition="0"/>
    </format>
    <format dxfId="34675">
      <pivotArea dataOnly="0" labelOnly="1" outline="0" fieldPosition="0">
        <references count="1">
          <reference field="12" count="0"/>
        </references>
      </pivotArea>
    </format>
    <format dxfId="34674">
      <pivotArea dataOnly="0" labelOnly="1" grandCol="1" outline="0" fieldPosition="0"/>
    </format>
    <format dxfId="34673">
      <pivotArea dataOnly="0" labelOnly="1" outline="0" fieldPosition="0">
        <references count="1">
          <reference field="12" count="0"/>
        </references>
      </pivotArea>
    </format>
    <format dxfId="34672">
      <pivotArea dataOnly="0" labelOnly="1" grandCol="1" outline="0" fieldPosition="0"/>
    </format>
    <format dxfId="34671">
      <pivotArea grandRow="1" outline="0" collapsedLevelsAreSubtotals="1" fieldPosition="0"/>
    </format>
    <format dxfId="34670">
      <pivotArea dataOnly="0" labelOnly="1" grandRow="1" outline="0" fieldPosition="0"/>
    </format>
    <format dxfId="34669">
      <pivotArea grandRow="1" outline="0" collapsedLevelsAreSubtotals="1" fieldPosition="0"/>
    </format>
    <format dxfId="34668">
      <pivotArea dataOnly="0" labelOnly="1" grandRow="1" outline="0" fieldPosition="0"/>
    </format>
    <format dxfId="34667">
      <pivotArea grandRow="1" outline="0" collapsedLevelsAreSubtotals="1" fieldPosition="0"/>
    </format>
    <format dxfId="34666">
      <pivotArea dataOnly="0" labelOnly="1" grandRow="1" outline="0" fieldPosition="0"/>
    </format>
    <format dxfId="34665">
      <pivotArea grandRow="1" outline="0" collapsedLevelsAreSubtotals="1" fieldPosition="0"/>
    </format>
    <format dxfId="34664">
      <pivotArea dataOnly="0" labelOnly="1" grandRow="1" outline="0" fieldPosition="0"/>
    </format>
    <format dxfId="34663">
      <pivotArea grandRow="1" outline="0" collapsedLevelsAreSubtotals="1" fieldPosition="0"/>
    </format>
    <format dxfId="34662">
      <pivotArea dataOnly="0" labelOnly="1" grandRow="1" outline="0" fieldPosition="0"/>
    </format>
    <format dxfId="34661">
      <pivotArea grandRow="1" outline="0" collapsedLevelsAreSubtotals="1" fieldPosition="0"/>
    </format>
    <format dxfId="34660">
      <pivotArea dataOnly="0" labelOnly="1" grandRow="1" outline="0" fieldPosition="0"/>
    </format>
    <format dxfId="34659">
      <pivotArea type="origin" dataOnly="0" labelOnly="1" outline="0" fieldPosition="0"/>
    </format>
    <format dxfId="34658">
      <pivotArea dataOnly="0" labelOnly="1" grandRow="1" outline="0" fieldPosition="0"/>
    </format>
    <format dxfId="34657">
      <pivotArea type="origin" dataOnly="0" labelOnly="1" outline="0" fieldPosition="0"/>
    </format>
    <format dxfId="34656">
      <pivotArea dataOnly="0" labelOnly="1" grandRow="1" outline="0" fieldPosition="0"/>
    </format>
    <format dxfId="34655">
      <pivotArea type="origin" dataOnly="0" labelOnly="1" outline="0" fieldPosition="0"/>
    </format>
    <format dxfId="34654">
      <pivotArea dataOnly="0" labelOnly="1" grandRow="1" outline="0" fieldPosition="0"/>
    </format>
    <format dxfId="34653">
      <pivotArea type="origin" dataOnly="0" labelOnly="1" outline="0" fieldPosition="0"/>
    </format>
    <format dxfId="34652">
      <pivotArea dataOnly="0" labelOnly="1" grandRow="1" outline="0" fieldPosition="0"/>
    </format>
    <format dxfId="34651">
      <pivotArea type="all" dataOnly="0" outline="0" fieldPosition="0"/>
    </format>
    <format dxfId="34650">
      <pivotArea outline="0" collapsedLevelsAreSubtotals="1" fieldPosition="0"/>
    </format>
    <format dxfId="34649">
      <pivotArea type="origin" dataOnly="0" labelOnly="1" outline="0" fieldPosition="0"/>
    </format>
    <format dxfId="34648">
      <pivotArea field="12" type="button" dataOnly="0" labelOnly="1" outline="0" axis="axisCol" fieldPosition="0"/>
    </format>
    <format dxfId="34647">
      <pivotArea type="topRight" dataOnly="0" labelOnly="1" outline="0" fieldPosition="0"/>
    </format>
    <format dxfId="34646">
      <pivotArea dataOnly="0" labelOnly="1" grandRow="1" outline="0" fieldPosition="0"/>
    </format>
    <format dxfId="34645">
      <pivotArea dataOnly="0" labelOnly="1" outline="0" fieldPosition="0">
        <references count="1">
          <reference field="12" count="0"/>
        </references>
      </pivotArea>
    </format>
    <format dxfId="34644">
      <pivotArea dataOnly="0" labelOnly="1" grandCol="1" outline="0" fieldPosition="0"/>
    </format>
    <format dxfId="34643">
      <pivotArea grandRow="1" outline="0" collapsedLevelsAreSubtotals="1" fieldPosition="0"/>
    </format>
    <format dxfId="34642">
      <pivotArea dataOnly="0" labelOnly="1" grandRow="1" outline="0" fieldPosition="0"/>
    </format>
    <format dxfId="34641">
      <pivotArea dataOnly="0" labelOnly="1" outline="0" fieldPosition="0">
        <references count="1">
          <reference field="12" count="3">
            <x v="0"/>
            <x v="1"/>
            <x v="3"/>
          </reference>
        </references>
      </pivotArea>
    </format>
    <format dxfId="34640">
      <pivotArea dataOnly="0" labelOnly="1" grandCol="1" outline="0" fieldPosition="0"/>
    </format>
    <format dxfId="34639">
      <pivotArea dataOnly="0" labelOnly="1" grandRow="1" outline="0" fieldPosition="0"/>
    </format>
    <format dxfId="34638">
      <pivotArea outline="0" collapsedLevelsAreSubtotals="1" fieldPosition="0"/>
    </format>
    <format dxfId="34637">
      <pivotArea dataOnly="0" labelOnly="1" grandRow="1" outline="0" fieldPosition="0"/>
    </format>
    <format dxfId="34636">
      <pivotArea dataOnly="0" labelOnly="1" outline="0" fieldPosition="0">
        <references count="1">
          <reference field="12" count="3">
            <x v="0"/>
            <x v="1"/>
            <x v="2"/>
          </reference>
        </references>
      </pivotArea>
    </format>
    <format dxfId="34635">
      <pivotArea dataOnly="0" labelOnly="1" grandCol="1" outline="0" fieldPosition="0"/>
    </format>
    <format dxfId="34634">
      <pivotArea outline="0" collapsedLevelsAreSubtotals="1" fieldPosition="0"/>
    </format>
    <format dxfId="34633">
      <pivotArea dataOnly="0" labelOnly="1" grandRow="1" outline="0" fieldPosition="0"/>
    </format>
    <format dxfId="34632">
      <pivotArea dataOnly="0" labelOnly="1" outline="0" fieldPosition="0">
        <references count="1">
          <reference field="12" count="3">
            <x v="0"/>
            <x v="1"/>
            <x v="2"/>
          </reference>
        </references>
      </pivotArea>
    </format>
    <format dxfId="34631">
      <pivotArea dataOnly="0" labelOnly="1" grandCol="1" outline="0" fieldPosition="0"/>
    </format>
    <format dxfId="34630">
      <pivotArea outline="0" collapsedLevelsAreSubtotals="1" fieldPosition="0"/>
    </format>
    <format dxfId="34629">
      <pivotArea dataOnly="0" labelOnly="1" grandRow="1" outline="0" fieldPosition="0"/>
    </format>
    <format dxfId="34628">
      <pivotArea dataOnly="0" labelOnly="1" outline="0" fieldPosition="0">
        <references count="1">
          <reference field="12" count="5">
            <x v="0"/>
            <x v="1"/>
            <x v="2"/>
            <x v="3"/>
            <x v="5"/>
          </reference>
        </references>
      </pivotArea>
    </format>
    <format dxfId="34627">
      <pivotArea dataOnly="0" labelOnly="1" grandCol="1" outline="0" fieldPosition="0"/>
    </format>
    <format dxfId="34626">
      <pivotArea outline="0" collapsedLevelsAreSubtotals="1" fieldPosition="0"/>
    </format>
    <format dxfId="34625">
      <pivotArea dataOnly="0" labelOnly="1" grandRow="1" outline="0" fieldPosition="0"/>
    </format>
    <format dxfId="34624">
      <pivotArea dataOnly="0" labelOnly="1" outline="0" fieldPosition="0">
        <references count="1">
          <reference field="12" count="5">
            <x v="0"/>
            <x v="1"/>
            <x v="2"/>
            <x v="3"/>
            <x v="5"/>
          </reference>
        </references>
      </pivotArea>
    </format>
    <format dxfId="34623">
      <pivotArea dataOnly="0" labelOnly="1" grandCol="1" outline="0" fieldPosition="0"/>
    </format>
    <format dxfId="34622">
      <pivotArea dataOnly="0" labelOnly="1" outline="0" fieldPosition="0">
        <references count="1">
          <reference field="12" count="5">
            <x v="0"/>
            <x v="1"/>
            <x v="2"/>
            <x v="3"/>
            <x v="5"/>
          </reference>
        </references>
      </pivotArea>
    </format>
    <format dxfId="34621">
      <pivotArea dataOnly="0" labelOnly="1" grandCol="1" outline="0" fieldPosition="0"/>
    </format>
    <format dxfId="34620">
      <pivotArea outline="0" collapsedLevelsAreSubtotals="1" fieldPosition="0"/>
    </format>
    <format dxfId="34619">
      <pivotArea dataOnly="0" labelOnly="1" grandRow="1" outline="0" fieldPosition="0"/>
    </format>
    <format dxfId="34618">
      <pivotArea dataOnly="0" labelOnly="1" outline="0" fieldPosition="0">
        <references count="1">
          <reference field="12" count="4">
            <x v="0"/>
            <x v="1"/>
            <x v="2"/>
            <x v="3"/>
          </reference>
        </references>
      </pivotArea>
    </format>
    <format dxfId="34617">
      <pivotArea dataOnly="0" labelOnly="1" grandCol="1" outline="0" fieldPosition="0"/>
    </format>
    <format dxfId="34616">
      <pivotArea outline="0" collapsedLevelsAreSubtotals="1" fieldPosition="0"/>
    </format>
    <format dxfId="34615">
      <pivotArea dataOnly="0" labelOnly="1" grandRow="1" outline="0" fieldPosition="0"/>
    </format>
    <format dxfId="34614">
      <pivotArea dataOnly="0" labelOnly="1" outline="0" fieldPosition="0">
        <references count="1">
          <reference field="12" count="4">
            <x v="0"/>
            <x v="1"/>
            <x v="2"/>
            <x v="3"/>
          </reference>
        </references>
      </pivotArea>
    </format>
    <format dxfId="34613">
      <pivotArea dataOnly="0" labelOnly="1" grandCol="1" outline="0" fieldPosition="0"/>
    </format>
    <format dxfId="34612">
      <pivotArea dataOnly="0" labelOnly="1" outline="0" fieldPosition="0">
        <references count="1">
          <reference field="12" count="4">
            <x v="0"/>
            <x v="1"/>
            <x v="2"/>
            <x v="3"/>
          </reference>
        </references>
      </pivotArea>
    </format>
    <format dxfId="34611">
      <pivotArea dataOnly="0" labelOnly="1" grandCol="1" outline="0" fieldPosition="0"/>
    </format>
    <format dxfId="34610">
      <pivotArea grandRow="1" outline="0" collapsedLevelsAreSubtotals="1" fieldPosition="0"/>
    </format>
    <format dxfId="34609">
      <pivotArea dataOnly="0" labelOnly="1" grandRow="1" outline="0" fieldPosition="0"/>
    </format>
    <format dxfId="34608">
      <pivotArea outline="0" collapsedLevelsAreSubtotals="1" fieldPosition="0"/>
    </format>
    <format dxfId="34607">
      <pivotArea dataOnly="0" labelOnly="1" grandRow="1" outline="0" fieldPosition="0"/>
    </format>
    <format dxfId="34606">
      <pivotArea dataOnly="0" labelOnly="1" outline="0" fieldPosition="0">
        <references count="1">
          <reference field="12" count="5">
            <x v="0"/>
            <x v="1"/>
            <x v="2"/>
            <x v="3"/>
            <x v="4"/>
          </reference>
        </references>
      </pivotArea>
    </format>
    <format dxfId="34605">
      <pivotArea dataOnly="0" labelOnly="1" grandCol="1" outline="0" fieldPosition="0"/>
    </format>
    <format dxfId="34604">
      <pivotArea outline="0" collapsedLevelsAreSubtotals="1" fieldPosition="0"/>
    </format>
    <format dxfId="34603">
      <pivotArea dataOnly="0" labelOnly="1" grandRow="1" outline="0" fieldPosition="0"/>
    </format>
    <format dxfId="34602">
      <pivotArea dataOnly="0" labelOnly="1" outline="0" fieldPosition="0">
        <references count="1">
          <reference field="12" count="5">
            <x v="0"/>
            <x v="1"/>
            <x v="2"/>
            <x v="3"/>
            <x v="4"/>
          </reference>
        </references>
      </pivotArea>
    </format>
    <format dxfId="34601">
      <pivotArea dataOnly="0" labelOnly="1" grandCol="1" outline="0" fieldPosition="0"/>
    </format>
    <format dxfId="34600">
      <pivotArea type="all" dataOnly="0" outline="0" fieldPosition="0"/>
    </format>
    <format dxfId="34599">
      <pivotArea outline="0" collapsedLevelsAreSubtotals="1" fieldPosition="0"/>
    </format>
    <format dxfId="34598">
      <pivotArea type="origin" dataOnly="0" labelOnly="1" outline="0" fieldPosition="0"/>
    </format>
    <format dxfId="34597">
      <pivotArea field="12" type="button" dataOnly="0" labelOnly="1" outline="0" axis="axisCol" fieldPosition="0"/>
    </format>
    <format dxfId="34596">
      <pivotArea type="topRight" dataOnly="0" labelOnly="1" outline="0" fieldPosition="0"/>
    </format>
    <format dxfId="34595">
      <pivotArea dataOnly="0" labelOnly="1" grandRow="1" outline="0" fieldPosition="0"/>
    </format>
    <format dxfId="34594">
      <pivotArea dataOnly="0" labelOnly="1" outline="0" fieldPosition="0">
        <references count="1">
          <reference field="12" count="5">
            <x v="0"/>
            <x v="1"/>
            <x v="2"/>
            <x v="3"/>
            <x v="4"/>
          </reference>
        </references>
      </pivotArea>
    </format>
    <format dxfId="34593">
      <pivotArea dataOnly="0" labelOnly="1" grandCol="1" outline="0" fieldPosition="0"/>
    </format>
    <format dxfId="34592">
      <pivotArea type="all" dataOnly="0" outline="0" fieldPosition="0"/>
    </format>
    <format dxfId="34591">
      <pivotArea outline="0" collapsedLevelsAreSubtotals="1" fieldPosition="0"/>
    </format>
    <format dxfId="34590">
      <pivotArea type="origin" dataOnly="0" labelOnly="1" outline="0" fieldPosition="0"/>
    </format>
    <format dxfId="34589">
      <pivotArea field="12" type="button" dataOnly="0" labelOnly="1" outline="0" axis="axisCol" fieldPosition="0"/>
    </format>
    <format dxfId="34588">
      <pivotArea type="topRight" dataOnly="0" labelOnly="1" outline="0" fieldPosition="0"/>
    </format>
    <format dxfId="34587">
      <pivotArea dataOnly="0" labelOnly="1" grandRow="1" outline="0" fieldPosition="0"/>
    </format>
    <format dxfId="34586">
      <pivotArea dataOnly="0" labelOnly="1" outline="0" fieldPosition="0">
        <references count="1">
          <reference field="12" count="5">
            <x v="0"/>
            <x v="1"/>
            <x v="2"/>
            <x v="3"/>
            <x v="4"/>
          </reference>
        </references>
      </pivotArea>
    </format>
    <format dxfId="34585">
      <pivotArea dataOnly="0" labelOnly="1" grandCol="1" outline="0" fieldPosition="0"/>
    </format>
    <format dxfId="34584">
      <pivotArea type="all" dataOnly="0" outline="0" fieldPosition="0"/>
    </format>
    <format dxfId="34583">
      <pivotArea outline="0" collapsedLevelsAreSubtotals="1" fieldPosition="0"/>
    </format>
    <format dxfId="34582">
      <pivotArea type="origin" dataOnly="0" labelOnly="1" outline="0" fieldPosition="0"/>
    </format>
    <format dxfId="34581">
      <pivotArea field="12" type="button" dataOnly="0" labelOnly="1" outline="0" axis="axisCol" fieldPosition="0"/>
    </format>
    <format dxfId="34580">
      <pivotArea type="topRight" dataOnly="0" labelOnly="1" outline="0" fieldPosition="0"/>
    </format>
    <format dxfId="34579">
      <pivotArea dataOnly="0" labelOnly="1" grandRow="1" outline="0" fieldPosition="0"/>
    </format>
    <format dxfId="34578">
      <pivotArea dataOnly="0" labelOnly="1" outline="0" fieldPosition="0">
        <references count="1">
          <reference field="12" count="5">
            <x v="0"/>
            <x v="1"/>
            <x v="2"/>
            <x v="3"/>
            <x v="4"/>
          </reference>
        </references>
      </pivotArea>
    </format>
    <format dxfId="34577">
      <pivotArea dataOnly="0" labelOnly="1" grandCol="1" outline="0" fieldPosition="0"/>
    </format>
    <format dxfId="34576">
      <pivotArea dataOnly="0" labelOnly="1" outline="0" fieldPosition="0">
        <references count="1">
          <reference field="12" count="5">
            <x v="0"/>
            <x v="1"/>
            <x v="2"/>
            <x v="3"/>
            <x v="4"/>
          </reference>
        </references>
      </pivotArea>
    </format>
    <format dxfId="34575">
      <pivotArea dataOnly="0" labelOnly="1" grandCol="1" outline="0" fieldPosition="0"/>
    </format>
    <format dxfId="34574">
      <pivotArea grandRow="1" outline="0" collapsedLevelsAreSubtotals="1" fieldPosition="0"/>
    </format>
    <format dxfId="34573">
      <pivotArea dataOnly="0" labelOnly="1" grandRow="1" outline="0" fieldPosition="0"/>
    </format>
    <format dxfId="34572">
      <pivotArea dataOnly="0" grandCol="1" outline="0" fieldPosition="0"/>
    </format>
    <format dxfId="34571">
      <pivotArea dataOnly="0" labelOnly="1" outline="0" fieldPosition="0">
        <references count="1">
          <reference field="12" count="5">
            <x v="0"/>
            <x v="1"/>
            <x v="2"/>
            <x v="4"/>
            <x v="5"/>
          </reference>
        </references>
      </pivotArea>
    </format>
    <format dxfId="34570">
      <pivotArea dataOnly="0" labelOnly="1" grandCol="1" outline="0" fieldPosition="0"/>
    </format>
    <format dxfId="34569">
      <pivotArea outline="0" collapsedLevelsAreSubtotals="1" fieldPosition="0"/>
    </format>
    <format dxfId="34568">
      <pivotArea dataOnly="0" labelOnly="1" grandRow="1" outline="0" fieldPosition="0"/>
    </format>
    <format dxfId="34567">
      <pivotArea dataOnly="0" labelOnly="1" outline="0" fieldPosition="0">
        <references count="1">
          <reference field="12" count="4">
            <x v="0"/>
            <x v="1"/>
            <x v="2"/>
            <x v="4"/>
          </reference>
        </references>
      </pivotArea>
    </format>
    <format dxfId="34566">
      <pivotArea dataOnly="0" labelOnly="1" grandCol="1" outline="0" fieldPosition="0"/>
    </format>
    <format dxfId="34565">
      <pivotArea outline="0" collapsedLevelsAreSubtotals="1" fieldPosition="0"/>
    </format>
    <format dxfId="34564">
      <pivotArea dataOnly="0" labelOnly="1" grandRow="1" outline="0" fieldPosition="0"/>
    </format>
    <format dxfId="34563">
      <pivotArea dataOnly="0" labelOnly="1" outline="0" fieldPosition="0">
        <references count="1">
          <reference field="12" count="4">
            <x v="0"/>
            <x v="1"/>
            <x v="2"/>
            <x v="3"/>
          </reference>
        </references>
      </pivotArea>
    </format>
    <format dxfId="34562">
      <pivotArea dataOnly="0" labelOnly="1" grandCol="1" outline="0" fieldPosition="0"/>
    </format>
    <format dxfId="34561">
      <pivotArea grandRow="1" outline="0" collapsedLevelsAreSubtotals="1" fieldPosition="0"/>
    </format>
    <format dxfId="34560">
      <pivotArea dataOnly="0" labelOnly="1" grandRow="1" outline="0" fieldPosition="0"/>
    </format>
    <format dxfId="34559">
      <pivotArea type="origin" dataOnly="0" labelOnly="1" outline="0" fieldPosition="0"/>
    </format>
    <format dxfId="34558">
      <pivotArea field="12" type="button" dataOnly="0" labelOnly="1" outline="0" axis="axisCol" fieldPosition="0"/>
    </format>
    <format dxfId="34557">
      <pivotArea type="topRight" dataOnly="0" labelOnly="1" outline="0" fieldPosition="0"/>
    </format>
    <format dxfId="34556">
      <pivotArea dataOnly="0" labelOnly="1" outline="0" fieldPosition="0">
        <references count="1">
          <reference field="12" count="4">
            <x v="0"/>
            <x v="1"/>
            <x v="2"/>
            <x v="3"/>
          </reference>
        </references>
      </pivotArea>
    </format>
    <format dxfId="34555">
      <pivotArea dataOnly="0" labelOnly="1" grandCol="1" outline="0" fieldPosition="0"/>
    </format>
    <format dxfId="34554">
      <pivotArea dataOnly="0" grandCol="1" outline="0" axis="axisCol" fieldPosition="0"/>
    </format>
    <format dxfId="34553">
      <pivotArea dataOnly="0" labelOnly="1" grandRow="1" outline="0" fieldPosition="0"/>
    </format>
    <format dxfId="34552">
      <pivotArea type="all" dataOnly="0" outline="0" fieldPosition="0"/>
    </format>
    <format dxfId="34551">
      <pivotArea outline="0" collapsedLevelsAreSubtotals="1" fieldPosition="0"/>
    </format>
    <format dxfId="34550">
      <pivotArea type="origin" dataOnly="0" labelOnly="1" outline="0" fieldPosition="0"/>
    </format>
    <format dxfId="34549">
      <pivotArea field="12" type="button" dataOnly="0" labelOnly="1" outline="0" axis="axisCol" fieldPosition="0"/>
    </format>
    <format dxfId="34548">
      <pivotArea type="topRight" dataOnly="0" labelOnly="1" outline="0" fieldPosition="0"/>
    </format>
    <format dxfId="34547">
      <pivotArea dataOnly="0" labelOnly="1" grandRow="1" outline="0" fieldPosition="0"/>
    </format>
    <format dxfId="34546">
      <pivotArea dataOnly="0" labelOnly="1" outline="0" fieldPosition="0">
        <references count="1">
          <reference field="12" count="4">
            <x v="0"/>
            <x v="1"/>
            <x v="2"/>
            <x v="3"/>
          </reference>
        </references>
      </pivotArea>
    </format>
    <format dxfId="34545">
      <pivotArea dataOnly="0" labelOnly="1" grandCol="1" outline="0" fieldPosition="0"/>
    </format>
    <format dxfId="34544">
      <pivotArea outline="0" collapsedLevelsAreSubtotals="1" fieldPosition="0"/>
    </format>
    <format dxfId="34543">
      <pivotArea dataOnly="0" labelOnly="1" grandRow="1" outline="0" fieldPosition="0"/>
    </format>
    <format dxfId="34542">
      <pivotArea dataOnly="0" labelOnly="1" outline="0" fieldPosition="0">
        <references count="1">
          <reference field="12" count="3">
            <x v="0"/>
            <x v="1"/>
            <x v="2"/>
          </reference>
        </references>
      </pivotArea>
    </format>
    <format dxfId="34541">
      <pivotArea dataOnly="0" labelOnly="1" grandCol="1" outline="0" fieldPosition="0"/>
    </format>
    <format dxfId="34540">
      <pivotArea outline="0" collapsedLevelsAreSubtotals="1" fieldPosition="0"/>
    </format>
    <format dxfId="34539">
      <pivotArea field="12" type="button" dataOnly="0" labelOnly="1" outline="0" axis="axisCol" fieldPosition="0"/>
    </format>
    <format dxfId="34538">
      <pivotArea type="topRight" dataOnly="0" labelOnly="1" outline="0" fieldPosition="0"/>
    </format>
    <format dxfId="34537">
      <pivotArea dataOnly="0" labelOnly="1" outline="0" fieldPosition="0">
        <references count="1">
          <reference field="12" count="2">
            <x v="0"/>
            <x v="1"/>
          </reference>
        </references>
      </pivotArea>
    </format>
    <format dxfId="34536">
      <pivotArea dataOnly="0" labelOnly="1" grandCol="1" outline="0" fieldPosition="0"/>
    </format>
    <format dxfId="34535">
      <pivotArea grandRow="1" outline="0" collapsedLevelsAreSubtotals="1" fieldPosition="0"/>
    </format>
    <format dxfId="34534">
      <pivotArea dataOnly="0" labelOnly="1" grandRow="1" outline="0" fieldPosition="0"/>
    </format>
    <format dxfId="34533">
      <pivotArea outline="0" collapsedLevelsAreSubtotals="1" fieldPosition="0"/>
    </format>
    <format dxfId="34532">
      <pivotArea dataOnly="0" labelOnly="1" grandRow="1" outline="0" fieldPosition="0"/>
    </format>
    <format dxfId="34531">
      <pivotArea dataOnly="0" labelOnly="1" outline="0" fieldPosition="0">
        <references count="1">
          <reference field="12" count="4">
            <x v="0"/>
            <x v="1"/>
            <x v="4"/>
            <x v="5"/>
          </reference>
        </references>
      </pivotArea>
    </format>
    <format dxfId="34530">
      <pivotArea dataOnly="0" labelOnly="1" grandCol="1" outline="0" fieldPosition="0"/>
    </format>
    <format dxfId="34529">
      <pivotArea outline="0" collapsedLevelsAreSubtotals="1" fieldPosition="0"/>
    </format>
    <format dxfId="34528">
      <pivotArea dataOnly="0" labelOnly="1" grandRow="1" outline="0" fieldPosition="0"/>
    </format>
    <format dxfId="34527">
      <pivotArea dataOnly="0" labelOnly="1" outline="0" fieldPosition="0">
        <references count="1">
          <reference field="12" count="4">
            <x v="0"/>
            <x v="1"/>
            <x v="4"/>
            <x v="5"/>
          </reference>
        </references>
      </pivotArea>
    </format>
    <format dxfId="34526">
      <pivotArea dataOnly="0" labelOnly="1" grandCol="1" outline="0" fieldPosition="0"/>
    </format>
    <format dxfId="34525">
      <pivotArea dataOnly="0" labelOnly="1" outline="0" fieldPosition="0">
        <references count="1">
          <reference field="12" count="4">
            <x v="0"/>
            <x v="1"/>
            <x v="4"/>
            <x v="5"/>
          </reference>
        </references>
      </pivotArea>
    </format>
    <format dxfId="34524">
      <pivotArea dataOnly="0" labelOnly="1" grandCol="1" outline="0" fieldPosition="0"/>
    </format>
    <format dxfId="34523">
      <pivotArea outline="0" collapsedLevelsAreSubtotals="1" fieldPosition="0"/>
    </format>
    <format dxfId="34522">
      <pivotArea dataOnly="0" labelOnly="1" grandRow="1" outline="0" fieldPosition="0"/>
    </format>
    <format dxfId="34521">
      <pivotArea dataOnly="0" labelOnly="1" outline="0" fieldPosition="0">
        <references count="1">
          <reference field="12" count="4">
            <x v="0"/>
            <x v="1"/>
            <x v="3"/>
            <x v="4"/>
          </reference>
        </references>
      </pivotArea>
    </format>
    <format dxfId="34520">
      <pivotArea dataOnly="0" labelOnly="1" grandCol="1" outline="0" fieldPosition="0"/>
    </format>
    <format dxfId="34519">
      <pivotArea outline="0" collapsedLevelsAreSubtotals="1" fieldPosition="0"/>
    </format>
    <format dxfId="34518">
      <pivotArea dataOnly="0" labelOnly="1" grandRow="1" outline="0" fieldPosition="0"/>
    </format>
    <format dxfId="34517">
      <pivotArea dataOnly="0" labelOnly="1" outline="0" fieldPosition="0">
        <references count="1">
          <reference field="12" count="4">
            <x v="0"/>
            <x v="1"/>
            <x v="3"/>
            <x v="4"/>
          </reference>
        </references>
      </pivotArea>
    </format>
    <format dxfId="34516">
      <pivotArea dataOnly="0" labelOnly="1" grandCol="1" outline="0" fieldPosition="0"/>
    </format>
    <format dxfId="34515">
      <pivotArea dataOnly="0" labelOnly="1" outline="0" fieldPosition="0">
        <references count="1">
          <reference field="12" count="4">
            <x v="0"/>
            <x v="1"/>
            <x v="3"/>
            <x v="4"/>
          </reference>
        </references>
      </pivotArea>
    </format>
    <format dxfId="34514">
      <pivotArea dataOnly="0" labelOnly="1" grandCol="1" outline="0" fieldPosition="0"/>
    </format>
    <format dxfId="34513">
      <pivotArea grandRow="1" outline="0" collapsedLevelsAreSubtotals="1" fieldPosition="0"/>
    </format>
    <format dxfId="34512">
      <pivotArea dataOnly="0" labelOnly="1" grandRow="1" outline="0" fieldPosition="0"/>
    </format>
    <format dxfId="34511">
      <pivotArea outline="0" collapsedLevelsAreSubtotals="1" fieldPosition="0"/>
    </format>
    <format dxfId="34510">
      <pivotArea dataOnly="0" labelOnly="1" grandRow="1" outline="0" fieldPosition="0"/>
    </format>
    <format dxfId="34509">
      <pivotArea dataOnly="0" labelOnly="1" outline="0" fieldPosition="0">
        <references count="1">
          <reference field="12" count="3">
            <x v="0"/>
            <x v="1"/>
            <x v="2"/>
          </reference>
        </references>
      </pivotArea>
    </format>
    <format dxfId="34508">
      <pivotArea dataOnly="0" labelOnly="1" grandCol="1" outline="0" fieldPosition="0"/>
    </format>
    <format dxfId="34507">
      <pivotArea outline="0" collapsedLevelsAreSubtotals="1" fieldPosition="0"/>
    </format>
    <format dxfId="34506">
      <pivotArea dataOnly="0" labelOnly="1" grandRow="1" outline="0" fieldPosition="0"/>
    </format>
    <format dxfId="34505">
      <pivotArea dataOnly="0" labelOnly="1" outline="0" fieldPosition="0">
        <references count="1">
          <reference field="12" count="3">
            <x v="0"/>
            <x v="1"/>
            <x v="2"/>
          </reference>
        </references>
      </pivotArea>
    </format>
    <format dxfId="34504">
      <pivotArea dataOnly="0" labelOnly="1" grandCol="1" outline="0" fieldPosition="0"/>
    </format>
    <format dxfId="34503">
      <pivotArea dataOnly="0" labelOnly="1" outline="0" fieldPosition="0">
        <references count="1">
          <reference field="12" count="3">
            <x v="0"/>
            <x v="1"/>
            <x v="2"/>
          </reference>
        </references>
      </pivotArea>
    </format>
    <format dxfId="34502">
      <pivotArea dataOnly="0" labelOnly="1" grandCol="1" outline="0" fieldPosition="0"/>
    </format>
    <format dxfId="34501">
      <pivotArea outline="0" collapsedLevelsAreSubtotals="1" fieldPosition="0"/>
    </format>
    <format dxfId="34500">
      <pivotArea dataOnly="0" labelOnly="1" grandRow="1" outline="0" fieldPosition="0"/>
    </format>
    <format dxfId="34499">
      <pivotArea dataOnly="0" labelOnly="1" outline="0" fieldPosition="0">
        <references count="1">
          <reference field="12" count="3">
            <x v="0"/>
            <x v="1"/>
            <x v="2"/>
          </reference>
        </references>
      </pivotArea>
    </format>
    <format dxfId="34498">
      <pivotArea dataOnly="0" labelOnly="1" grandCol="1" outline="0" fieldPosition="0"/>
    </format>
    <format dxfId="34497">
      <pivotArea outline="0" collapsedLevelsAreSubtotals="1" fieldPosition="0"/>
    </format>
    <format dxfId="34496">
      <pivotArea dataOnly="0" labelOnly="1" grandRow="1" outline="0" fieldPosition="0"/>
    </format>
    <format dxfId="34495">
      <pivotArea dataOnly="0" labelOnly="1" outline="0" fieldPosition="0">
        <references count="1">
          <reference field="12" count="3">
            <x v="0"/>
            <x v="1"/>
            <x v="2"/>
          </reference>
        </references>
      </pivotArea>
    </format>
    <format dxfId="34494">
      <pivotArea dataOnly="0" labelOnly="1" grandCol="1" outline="0" fieldPosition="0"/>
    </format>
    <format dxfId="34493">
      <pivotArea dataOnly="0" labelOnly="1" outline="0" fieldPosition="0">
        <references count="1">
          <reference field="12" count="3">
            <x v="0"/>
            <x v="1"/>
            <x v="2"/>
          </reference>
        </references>
      </pivotArea>
    </format>
    <format dxfId="34492">
      <pivotArea dataOnly="0" labelOnly="1" grandCol="1" outline="0" fieldPosition="0"/>
    </format>
    <format dxfId="34491">
      <pivotArea grandRow="1" outline="0" collapsedLevelsAreSubtotals="1" fieldPosition="0"/>
    </format>
    <format dxfId="34490">
      <pivotArea dataOnly="0" labelOnly="1" grandRow="1" outline="0" fieldPosition="0"/>
    </format>
    <format dxfId="34489">
      <pivotArea outline="0" collapsedLevelsAreSubtotals="1" fieldPosition="0"/>
    </format>
    <format dxfId="34488">
      <pivotArea dataOnly="0" labelOnly="1" grandRow="1" outline="0" fieldPosition="0"/>
    </format>
    <format dxfId="34487">
      <pivotArea dataOnly="0" labelOnly="1" outline="0" fieldPosition="0">
        <references count="1">
          <reference field="12" count="3">
            <x v="0"/>
            <x v="1"/>
            <x v="3"/>
          </reference>
        </references>
      </pivotArea>
    </format>
    <format dxfId="34486">
      <pivotArea dataOnly="0" labelOnly="1" grandCol="1" outline="0" fieldPosition="0"/>
    </format>
    <format dxfId="34485">
      <pivotArea outline="0" collapsedLevelsAreSubtotals="1" fieldPosition="0"/>
    </format>
    <format dxfId="34484">
      <pivotArea dataOnly="0" labelOnly="1" grandRow="1" outline="0" fieldPosition="0"/>
    </format>
    <format dxfId="34483">
      <pivotArea dataOnly="0" labelOnly="1" outline="0" fieldPosition="0">
        <references count="1">
          <reference field="12" count="3">
            <x v="0"/>
            <x v="1"/>
            <x v="3"/>
          </reference>
        </references>
      </pivotArea>
    </format>
    <format dxfId="34482">
      <pivotArea dataOnly="0" labelOnly="1" grandCol="1" outline="0" fieldPosition="0"/>
    </format>
    <format dxfId="34481">
      <pivotArea dataOnly="0" labelOnly="1" outline="0" fieldPosition="0">
        <references count="1">
          <reference field="12" count="3">
            <x v="0"/>
            <x v="1"/>
            <x v="3"/>
          </reference>
        </references>
      </pivotArea>
    </format>
    <format dxfId="34480">
      <pivotArea dataOnly="0" labelOnly="1" grandCol="1" outline="0" fieldPosition="0"/>
    </format>
    <format dxfId="34479">
      <pivotArea grandRow="1" outline="0" collapsedLevelsAreSubtotals="1" fieldPosition="0"/>
    </format>
    <format dxfId="34478">
      <pivotArea dataOnly="0" labelOnly="1" grandRow="1" outline="0" fieldPosition="0"/>
    </format>
    <format dxfId="34477">
      <pivotArea grandCol="1" outline="0" collapsedLevelsAreSubtotals="1" fieldPosition="0"/>
    </format>
    <format dxfId="34476">
      <pivotArea dataOnly="0" labelOnly="1" grandCol="1" outline="0" fieldPosition="0"/>
    </format>
    <format dxfId="34475">
      <pivotArea outline="0" collapsedLevelsAreSubtotals="1" fieldPosition="0"/>
    </format>
    <format dxfId="34474">
      <pivotArea dataOnly="0" labelOnly="1" grandRow="1" outline="0" fieldPosition="0"/>
    </format>
    <format dxfId="34473">
      <pivotArea dataOnly="0" labelOnly="1" outline="0" fieldPosition="0">
        <references count="1">
          <reference field="12" count="3">
            <x v="0"/>
            <x v="2"/>
            <x v="4"/>
          </reference>
        </references>
      </pivotArea>
    </format>
    <format dxfId="34472">
      <pivotArea dataOnly="0" labelOnly="1" grandCol="1" outline="0" fieldPosition="0"/>
    </format>
    <format dxfId="34471">
      <pivotArea outline="0" collapsedLevelsAreSubtotals="1" fieldPosition="0"/>
    </format>
    <format dxfId="34470">
      <pivotArea dataOnly="0" labelOnly="1" grandRow="1" outline="0" fieldPosition="0"/>
    </format>
    <format dxfId="34469">
      <pivotArea dataOnly="0" labelOnly="1" outline="0" fieldPosition="0">
        <references count="1">
          <reference field="12" count="3">
            <x v="0"/>
            <x v="2"/>
            <x v="4"/>
          </reference>
        </references>
      </pivotArea>
    </format>
    <format dxfId="34468">
      <pivotArea dataOnly="0" labelOnly="1" grandCol="1" outline="0" fieldPosition="0"/>
    </format>
    <format dxfId="34467">
      <pivotArea outline="0" collapsedLevelsAreSubtotals="1" fieldPosition="0"/>
    </format>
    <format dxfId="34466">
      <pivotArea dataOnly="0" labelOnly="1" grandRow="1" outline="0" fieldPosition="0"/>
    </format>
    <format dxfId="34465">
      <pivotArea dataOnly="0" labelOnly="1" outline="0" fieldPosition="0">
        <references count="1">
          <reference field="12" count="4">
            <x v="0"/>
            <x v="1"/>
            <x v="3"/>
            <x v="5"/>
          </reference>
        </references>
      </pivotArea>
    </format>
    <format dxfId="34464">
      <pivotArea dataOnly="0" labelOnly="1" grandCol="1" outline="0" fieldPosition="0"/>
    </format>
    <format dxfId="34463">
      <pivotArea outline="0" collapsedLevelsAreSubtotals="1" fieldPosition="0"/>
    </format>
    <format dxfId="34462">
      <pivotArea dataOnly="0" labelOnly="1" grandRow="1" outline="0" fieldPosition="0"/>
    </format>
    <format dxfId="34461">
      <pivotArea dataOnly="0" labelOnly="1" outline="0" fieldPosition="0">
        <references count="1">
          <reference field="12" count="4">
            <x v="0"/>
            <x v="1"/>
            <x v="3"/>
            <x v="5"/>
          </reference>
        </references>
      </pivotArea>
    </format>
    <format dxfId="34460">
      <pivotArea dataOnly="0" labelOnly="1" grandCol="1" outline="0" fieldPosition="0"/>
    </format>
    <format dxfId="34459">
      <pivotArea outline="0" collapsedLevelsAreSubtotals="1" fieldPosition="0"/>
    </format>
    <format dxfId="34458">
      <pivotArea dataOnly="0" labelOnly="1" grandRow="1" outline="0" fieldPosition="0"/>
    </format>
    <format dxfId="34457">
      <pivotArea dataOnly="0" labelOnly="1" outline="0" fieldPosition="0">
        <references count="1">
          <reference field="12" count="3">
            <x v="0"/>
            <x v="1"/>
            <x v="4"/>
          </reference>
        </references>
      </pivotArea>
    </format>
    <format dxfId="34456">
      <pivotArea dataOnly="0" labelOnly="1" grandCol="1" outline="0" fieldPosition="0"/>
    </format>
    <format dxfId="34455">
      <pivotArea outline="0" collapsedLevelsAreSubtotals="1" fieldPosition="0"/>
    </format>
    <format dxfId="34454">
      <pivotArea dataOnly="0" labelOnly="1" grandRow="1" outline="0" fieldPosition="0"/>
    </format>
    <format dxfId="34453">
      <pivotArea dataOnly="0" labelOnly="1" outline="0" fieldPosition="0">
        <references count="1">
          <reference field="12" count="3">
            <x v="0"/>
            <x v="1"/>
            <x v="4"/>
          </reference>
        </references>
      </pivotArea>
    </format>
    <format dxfId="34452">
      <pivotArea dataOnly="0" labelOnly="1" grandCol="1" outline="0" fieldPosition="0"/>
    </format>
    <format dxfId="34451">
      <pivotArea grandRow="1" outline="0" collapsedLevelsAreSubtotals="1" fieldPosition="0"/>
    </format>
    <format dxfId="34450">
      <pivotArea dataOnly="0" labelOnly="1" grandRow="1" outline="0" fieldPosition="0"/>
    </format>
    <format dxfId="34449">
      <pivotArea dataOnly="0" labelOnly="1" outline="0" fieldPosition="0">
        <references count="1">
          <reference field="12" count="3">
            <x v="0"/>
            <x v="1"/>
            <x v="4"/>
          </reference>
        </references>
      </pivotArea>
    </format>
    <format dxfId="34448">
      <pivotArea dataOnly="0" labelOnly="1" grandCol="1" outline="0" fieldPosition="0"/>
    </format>
    <format dxfId="34447">
      <pivotArea grandCol="1" outline="0" collapsedLevelsAreSubtotals="1" fieldPosition="0"/>
    </format>
    <format dxfId="34446">
      <pivotArea dataOnly="0" labelOnly="1" grandCol="1" outline="0" fieldPosition="0"/>
    </format>
    <format dxfId="34445">
      <pivotArea outline="0" collapsedLevelsAreSubtotals="1" fieldPosition="0"/>
    </format>
    <format dxfId="34444">
      <pivotArea dataOnly="0" labelOnly="1" grandRow="1" outline="0" fieldPosition="0"/>
    </format>
    <format dxfId="34443">
      <pivotArea dataOnly="0" labelOnly="1" outline="0" fieldPosition="0">
        <references count="1">
          <reference field="12" count="5">
            <x v="0"/>
            <x v="1"/>
            <x v="2"/>
            <x v="3"/>
            <x v="5"/>
          </reference>
        </references>
      </pivotArea>
    </format>
    <format dxfId="34442">
      <pivotArea dataOnly="0" labelOnly="1" grandCol="1" outline="0" fieldPosition="0"/>
    </format>
    <format dxfId="34441">
      <pivotArea outline="0" collapsedLevelsAreSubtotals="1" fieldPosition="0"/>
    </format>
    <format dxfId="34440">
      <pivotArea dataOnly="0" labelOnly="1" grandRow="1" outline="0" fieldPosition="0"/>
    </format>
    <format dxfId="34439">
      <pivotArea dataOnly="0" labelOnly="1" outline="0" fieldPosition="0">
        <references count="1">
          <reference field="12" count="5">
            <x v="0"/>
            <x v="1"/>
            <x v="2"/>
            <x v="3"/>
            <x v="5"/>
          </reference>
        </references>
      </pivotArea>
    </format>
    <format dxfId="34438">
      <pivotArea dataOnly="0" labelOnly="1" grandCol="1" outline="0" fieldPosition="0"/>
    </format>
    <format dxfId="34437">
      <pivotArea outline="0" collapsedLevelsAreSubtotals="1" fieldPosition="0"/>
    </format>
    <format dxfId="34436">
      <pivotArea dataOnly="0" labelOnly="1" grandRow="1" outline="0" fieldPosition="0"/>
    </format>
    <format dxfId="34435">
      <pivotArea dataOnly="0" labelOnly="1" outline="0" fieldPosition="0">
        <references count="1">
          <reference field="12" count="3">
            <x v="0"/>
            <x v="1"/>
            <x v="2"/>
          </reference>
        </references>
      </pivotArea>
    </format>
    <format dxfId="34434">
      <pivotArea dataOnly="0" labelOnly="1" grandCol="1" outline="0" fieldPosition="0"/>
    </format>
    <format dxfId="34433">
      <pivotArea outline="0" collapsedLevelsAreSubtotals="1" fieldPosition="0"/>
    </format>
    <format dxfId="34432">
      <pivotArea dataOnly="0" labelOnly="1" grandRow="1" outline="0" fieldPosition="0"/>
    </format>
    <format dxfId="34431">
      <pivotArea dataOnly="0" labelOnly="1" outline="0" fieldPosition="0">
        <references count="1">
          <reference field="12" count="3">
            <x v="0"/>
            <x v="1"/>
            <x v="2"/>
          </reference>
        </references>
      </pivotArea>
    </format>
    <format dxfId="34430">
      <pivotArea dataOnly="0" labelOnly="1" grandCol="1" outline="0" fieldPosition="0"/>
    </format>
    <format dxfId="34429">
      <pivotArea dataOnly="0" labelOnly="1" outline="0" fieldPosition="0">
        <references count="1">
          <reference field="12" count="3">
            <x v="0"/>
            <x v="1"/>
            <x v="2"/>
          </reference>
        </references>
      </pivotArea>
    </format>
    <format dxfId="34428">
      <pivotArea dataOnly="0" labelOnly="1" grandCol="1" outline="0" fieldPosition="0"/>
    </format>
    <format dxfId="34427">
      <pivotArea grandRow="1" outline="0" collapsedLevelsAreSubtotals="1" fieldPosition="0"/>
    </format>
    <format dxfId="34426">
      <pivotArea dataOnly="0" labelOnly="1" grandRow="1" outline="0" fieldPosition="0"/>
    </format>
    <format dxfId="34425">
      <pivotArea outline="0" collapsedLevelsAreSubtotals="1" fieldPosition="0"/>
    </format>
    <format dxfId="34424">
      <pivotArea dataOnly="0" labelOnly="1" grandRow="1" outline="0" fieldPosition="0"/>
    </format>
    <format dxfId="34423">
      <pivotArea dataOnly="0" labelOnly="1" outline="0" fieldPosition="0">
        <references count="1">
          <reference field="12" count="3">
            <x v="0"/>
            <x v="1"/>
            <x v="3"/>
          </reference>
        </references>
      </pivotArea>
    </format>
    <format dxfId="34422">
      <pivotArea dataOnly="0" labelOnly="1" grandCol="1" outline="0" fieldPosition="0"/>
    </format>
    <format dxfId="34421">
      <pivotArea outline="0" collapsedLevelsAreSubtotals="1" fieldPosition="0"/>
    </format>
    <format dxfId="34420">
      <pivotArea dataOnly="0" labelOnly="1" grandRow="1" outline="0" fieldPosition="0"/>
    </format>
    <format dxfId="34419">
      <pivotArea dataOnly="0" labelOnly="1" outline="0" fieldPosition="0">
        <references count="1">
          <reference field="12" count="3">
            <x v="0"/>
            <x v="1"/>
            <x v="3"/>
          </reference>
        </references>
      </pivotArea>
    </format>
    <format dxfId="34418">
      <pivotArea dataOnly="0" labelOnly="1" grandCol="1" outline="0" fieldPosition="0"/>
    </format>
    <format dxfId="34417">
      <pivotArea dataOnly="0" labelOnly="1" outline="0" fieldPosition="0">
        <references count="1">
          <reference field="12" count="3">
            <x v="0"/>
            <x v="1"/>
            <x v="3"/>
          </reference>
        </references>
      </pivotArea>
    </format>
    <format dxfId="34416">
      <pivotArea dataOnly="0" labelOnly="1" grandCol="1" outline="0" fieldPosition="0"/>
    </format>
    <format dxfId="34415">
      <pivotArea grandRow="1" outline="0" collapsedLevelsAreSubtotals="1" fieldPosition="0"/>
    </format>
    <format dxfId="34414">
      <pivotArea dataOnly="0" labelOnly="1" grandRow="1" outline="0" fieldPosition="0"/>
    </format>
    <format dxfId="34413">
      <pivotArea outline="0" collapsedLevelsAreSubtotals="1" fieldPosition="0"/>
    </format>
    <format dxfId="34412">
      <pivotArea dataOnly="0" labelOnly="1" grandRow="1" outline="0" fieldPosition="0"/>
    </format>
    <format dxfId="34411">
      <pivotArea dataOnly="0" labelOnly="1" outline="0" fieldPosition="0">
        <references count="1">
          <reference field="12" count="3">
            <x v="0"/>
            <x v="2"/>
            <x v="5"/>
          </reference>
        </references>
      </pivotArea>
    </format>
    <format dxfId="34410">
      <pivotArea dataOnly="0" labelOnly="1" grandCol="1" outline="0" fieldPosition="0"/>
    </format>
    <format dxfId="34409">
      <pivotArea outline="0" collapsedLevelsAreSubtotals="1" fieldPosition="0"/>
    </format>
    <format dxfId="34408">
      <pivotArea dataOnly="0" labelOnly="1" grandRow="1" outline="0" fieldPosition="0"/>
    </format>
    <format dxfId="34407">
      <pivotArea dataOnly="0" labelOnly="1" outline="0" fieldPosition="0">
        <references count="1">
          <reference field="12" count="3">
            <x v="0"/>
            <x v="2"/>
            <x v="5"/>
          </reference>
        </references>
      </pivotArea>
    </format>
    <format dxfId="34406">
      <pivotArea dataOnly="0" labelOnly="1" grandCol="1" outline="0" fieldPosition="0"/>
    </format>
    <format dxfId="34405">
      <pivotArea dataOnly="0" labelOnly="1" outline="0" fieldPosition="0">
        <references count="1">
          <reference field="12" count="3">
            <x v="0"/>
            <x v="1"/>
            <x v="2"/>
          </reference>
        </references>
      </pivotArea>
    </format>
    <format dxfId="34404">
      <pivotArea dataOnly="0" labelOnly="1" grandCol="1" outline="0" fieldPosition="0"/>
    </format>
    <format dxfId="34403">
      <pivotArea dataOnly="0" labelOnly="1" outline="0" fieldPosition="0">
        <references count="1">
          <reference field="12" count="3">
            <x v="0"/>
            <x v="1"/>
            <x v="2"/>
          </reference>
        </references>
      </pivotArea>
    </format>
    <format dxfId="34402">
      <pivotArea dataOnly="0" labelOnly="1" grandCol="1" outline="0" fieldPosition="0"/>
    </format>
    <format dxfId="34401">
      <pivotArea dataOnly="0" labelOnly="1" outline="0" fieldPosition="0">
        <references count="1">
          <reference field="12" count="3">
            <x v="0"/>
            <x v="1"/>
            <x v="2"/>
          </reference>
        </references>
      </pivotArea>
    </format>
    <format dxfId="34400">
      <pivotArea dataOnly="0" labelOnly="1" grandCol="1" outline="0" fieldPosition="0"/>
    </format>
    <format dxfId="34399">
      <pivotArea outline="0" collapsedLevelsAreSubtotals="1" fieldPosition="0"/>
    </format>
    <format dxfId="34398">
      <pivotArea dataOnly="0" labelOnly="1" grandRow="1" outline="0" fieldPosition="0"/>
    </format>
    <format dxfId="34397">
      <pivotArea dataOnly="0" labelOnly="1" outline="0" fieldPosition="0">
        <references count="1">
          <reference field="12" count="3">
            <x v="0"/>
            <x v="1"/>
            <x v="2"/>
          </reference>
        </references>
      </pivotArea>
    </format>
    <format dxfId="34396">
      <pivotArea dataOnly="0" labelOnly="1" grandCol="1" outline="0" fieldPosition="0"/>
    </format>
    <format dxfId="34395">
      <pivotArea outline="0" collapsedLevelsAreSubtotals="1" fieldPosition="0"/>
    </format>
    <format dxfId="34394">
      <pivotArea dataOnly="0" labelOnly="1" grandRow="1" outline="0" fieldPosition="0"/>
    </format>
    <format dxfId="34393">
      <pivotArea dataOnly="0" labelOnly="1" outline="0" fieldPosition="0">
        <references count="1">
          <reference field="12" count="3">
            <x v="0"/>
            <x v="1"/>
            <x v="2"/>
          </reference>
        </references>
      </pivotArea>
    </format>
    <format dxfId="34392">
      <pivotArea dataOnly="0" labelOnly="1" grandCol="1" outline="0" fieldPosition="0"/>
    </format>
    <format dxfId="34391">
      <pivotArea dataOnly="0" labelOnly="1" outline="0" fieldPosition="0">
        <references count="1">
          <reference field="12" count="3">
            <x v="0"/>
            <x v="1"/>
            <x v="2"/>
          </reference>
        </references>
      </pivotArea>
    </format>
    <format dxfId="34390">
      <pivotArea dataOnly="0" labelOnly="1" grandCol="1" outline="0" fieldPosition="0"/>
    </format>
    <format dxfId="34389">
      <pivotArea grandRow="1" outline="0" collapsedLevelsAreSubtotals="1" fieldPosition="0"/>
    </format>
    <format dxfId="34388">
      <pivotArea dataOnly="0" labelOnly="1" grandRow="1" outline="0" fieldPosition="0"/>
    </format>
    <format dxfId="34387">
      <pivotArea outline="0" collapsedLevelsAreSubtotals="1" fieldPosition="0"/>
    </format>
    <format dxfId="34386">
      <pivotArea dataOnly="0" labelOnly="1" grandRow="1" outline="0" fieldPosition="0"/>
    </format>
    <format dxfId="34385">
      <pivotArea dataOnly="0" labelOnly="1" outline="0" fieldPosition="0">
        <references count="1">
          <reference field="12" count="3">
            <x v="0"/>
            <x v="1"/>
            <x v="3"/>
          </reference>
        </references>
      </pivotArea>
    </format>
    <format dxfId="34384">
      <pivotArea dataOnly="0" labelOnly="1" grandCol="1" outline="0" fieldPosition="0"/>
    </format>
    <format dxfId="34383">
      <pivotArea outline="0" collapsedLevelsAreSubtotals="1" fieldPosition="0"/>
    </format>
    <format dxfId="34382">
      <pivotArea dataOnly="0" labelOnly="1" grandRow="1" outline="0" fieldPosition="0"/>
    </format>
    <format dxfId="34381">
      <pivotArea dataOnly="0" labelOnly="1" outline="0" fieldPosition="0">
        <references count="1">
          <reference field="12" count="3">
            <x v="0"/>
            <x v="1"/>
            <x v="3"/>
          </reference>
        </references>
      </pivotArea>
    </format>
    <format dxfId="34380">
      <pivotArea dataOnly="0" labelOnly="1" grandCol="1" outline="0" fieldPosition="0"/>
    </format>
    <format dxfId="34379">
      <pivotArea dataOnly="0" labelOnly="1" outline="0" fieldPosition="0">
        <references count="1">
          <reference field="12" count="3">
            <x v="0"/>
            <x v="1"/>
            <x v="3"/>
          </reference>
        </references>
      </pivotArea>
    </format>
    <format dxfId="34378">
      <pivotArea dataOnly="0" labelOnly="1" grandCol="1" outline="0" fieldPosition="0"/>
    </format>
    <format dxfId="34377">
      <pivotArea grandRow="1" outline="0" collapsedLevelsAreSubtotals="1" fieldPosition="0"/>
    </format>
    <format dxfId="34376">
      <pivotArea dataOnly="0" labelOnly="1" grandRow="1" outline="0" fieldPosition="0"/>
    </format>
    <format dxfId="34375">
      <pivotArea type="all" dataOnly="0" outline="0" fieldPosition="0"/>
    </format>
    <format dxfId="34374">
      <pivotArea outline="0" collapsedLevelsAreSubtotals="1" fieldPosition="0"/>
    </format>
    <format dxfId="34373">
      <pivotArea type="origin" dataOnly="0" labelOnly="1" outline="0" fieldPosition="0"/>
    </format>
    <format dxfId="34372">
      <pivotArea field="12" type="button" dataOnly="0" labelOnly="1" outline="0" axis="axisCol" fieldPosition="0"/>
    </format>
    <format dxfId="34371">
      <pivotArea type="topRight" dataOnly="0" labelOnly="1" outline="0" fieldPosition="0"/>
    </format>
    <format dxfId="34370">
      <pivotArea dataOnly="0" labelOnly="1" grandRow="1" outline="0" fieldPosition="0"/>
    </format>
    <format dxfId="34369">
      <pivotArea dataOnly="0" labelOnly="1" outline="0" fieldPosition="0">
        <references count="1">
          <reference field="12" count="3">
            <x v="0"/>
            <x v="3"/>
            <x v="5"/>
          </reference>
        </references>
      </pivotArea>
    </format>
    <format dxfId="34368">
      <pivotArea dataOnly="0" labelOnly="1" grandCol="1" outline="0" fieldPosition="0"/>
    </format>
    <format dxfId="34367">
      <pivotArea type="all" dataOnly="0" outline="0" fieldPosition="0"/>
    </format>
    <format dxfId="34366">
      <pivotArea outline="0" collapsedLevelsAreSubtotals="1" fieldPosition="0"/>
    </format>
    <format dxfId="34365">
      <pivotArea type="origin" dataOnly="0" labelOnly="1" outline="0" fieldPosition="0"/>
    </format>
    <format dxfId="34364">
      <pivotArea field="12" type="button" dataOnly="0" labelOnly="1" outline="0" axis="axisCol" fieldPosition="0"/>
    </format>
    <format dxfId="34363">
      <pivotArea type="topRight" dataOnly="0" labelOnly="1" outline="0" fieldPosition="0"/>
    </format>
    <format dxfId="34362">
      <pivotArea dataOnly="0" labelOnly="1" grandRow="1" outline="0" fieldPosition="0"/>
    </format>
    <format dxfId="34361">
      <pivotArea dataOnly="0" labelOnly="1" outline="0" fieldPosition="0">
        <references count="1">
          <reference field="12" count="3">
            <x v="0"/>
            <x v="3"/>
            <x v="5"/>
          </reference>
        </references>
      </pivotArea>
    </format>
    <format dxfId="34360">
      <pivotArea dataOnly="0" labelOnly="1" grandCol="1" outline="0" fieldPosition="0"/>
    </format>
    <format dxfId="34359">
      <pivotArea outline="0" collapsedLevelsAreSubtotals="1" fieldPosition="0"/>
    </format>
    <format dxfId="34358">
      <pivotArea dataOnly="0" labelOnly="1" grandRow="1" outline="0" fieldPosition="0"/>
    </format>
    <format dxfId="34357">
      <pivotArea dataOnly="0" labelOnly="1" outline="0" fieldPosition="0">
        <references count="1">
          <reference field="12" count="3">
            <x v="0"/>
            <x v="3"/>
            <x v="5"/>
          </reference>
        </references>
      </pivotArea>
    </format>
    <format dxfId="34356">
      <pivotArea dataOnly="0" labelOnly="1" grandCol="1" outline="0" fieldPosition="0"/>
    </format>
    <format dxfId="34355">
      <pivotArea outline="0" collapsedLevelsAreSubtotals="1" fieldPosition="0"/>
    </format>
    <format dxfId="34354">
      <pivotArea dataOnly="0" labelOnly="1" grandRow="1" outline="0" fieldPosition="0"/>
    </format>
    <format dxfId="34353">
      <pivotArea dataOnly="0" labelOnly="1" outline="0" fieldPosition="0">
        <references count="1">
          <reference field="12" count="3">
            <x v="0"/>
            <x v="3"/>
            <x v="5"/>
          </reference>
        </references>
      </pivotArea>
    </format>
    <format dxfId="34352">
      <pivotArea dataOnly="0" labelOnly="1" grandCol="1" outline="0" fieldPosition="0"/>
    </format>
    <format dxfId="34351">
      <pivotArea outline="0" collapsedLevelsAreSubtotals="1" fieldPosition="0"/>
    </format>
    <format dxfId="34350">
      <pivotArea dataOnly="0" labelOnly="1" grandRow="1" outline="0" fieldPosition="0"/>
    </format>
    <format dxfId="34349">
      <pivotArea dataOnly="0" labelOnly="1" outline="0" fieldPosition="0">
        <references count="1">
          <reference field="12" count="4">
            <x v="0"/>
            <x v="1"/>
            <x v="3"/>
            <x v="5"/>
          </reference>
        </references>
      </pivotArea>
    </format>
    <format dxfId="34348">
      <pivotArea dataOnly="0" labelOnly="1" grandCol="1" outline="0" fieldPosition="0"/>
    </format>
    <format dxfId="34347">
      <pivotArea outline="0" collapsedLevelsAreSubtotals="1" fieldPosition="0"/>
    </format>
    <format dxfId="34346">
      <pivotArea dataOnly="0" labelOnly="1" grandRow="1" outline="0" fieldPosition="0"/>
    </format>
    <format dxfId="34345">
      <pivotArea dataOnly="0" labelOnly="1" outline="0" fieldPosition="0">
        <references count="1">
          <reference field="12" count="4">
            <x v="0"/>
            <x v="1"/>
            <x v="3"/>
            <x v="5"/>
          </reference>
        </references>
      </pivotArea>
    </format>
    <format dxfId="34344">
      <pivotArea dataOnly="0" labelOnly="1" grandCol="1" outline="0" fieldPosition="0"/>
    </format>
    <format dxfId="34343">
      <pivotArea outline="0" collapsedLevelsAreSubtotals="1" fieldPosition="0"/>
    </format>
    <format dxfId="34342">
      <pivotArea dataOnly="0" labelOnly="1" grandRow="1" outline="0" fieldPosition="0"/>
    </format>
    <format dxfId="34341">
      <pivotArea dataOnly="0" labelOnly="1" outline="0" fieldPosition="0">
        <references count="1">
          <reference field="12" count="4">
            <x v="0"/>
            <x v="1"/>
            <x v="3"/>
            <x v="5"/>
          </reference>
        </references>
      </pivotArea>
    </format>
    <format dxfId="34340">
      <pivotArea dataOnly="0" labelOnly="1" grandCol="1" outline="0" fieldPosition="0"/>
    </format>
    <format dxfId="34339">
      <pivotArea dataOnly="0" labelOnly="1" outline="0" fieldPosition="0">
        <references count="1">
          <reference field="12" count="4">
            <x v="0"/>
            <x v="1"/>
            <x v="3"/>
            <x v="5"/>
          </reference>
        </references>
      </pivotArea>
    </format>
    <format dxfId="34338">
      <pivotArea dataOnly="0" labelOnly="1" grandCol="1" outline="0" fieldPosition="0"/>
    </format>
    <format dxfId="34337">
      <pivotArea grandRow="1" outline="0" collapsedLevelsAreSubtotals="1" fieldPosition="0"/>
    </format>
    <format dxfId="34336">
      <pivotArea dataOnly="0" labelOnly="1" grandRow="1" outline="0" fieldPosition="0"/>
    </format>
    <format dxfId="34335">
      <pivotArea outline="0" collapsedLevelsAreSubtotals="1" fieldPosition="0"/>
    </format>
    <format dxfId="34334">
      <pivotArea dataOnly="0" labelOnly="1" grandRow="1" outline="0" fieldPosition="0"/>
    </format>
    <format dxfId="34333">
      <pivotArea dataOnly="0" labelOnly="1" outline="0" fieldPosition="0">
        <references count="1">
          <reference field="12" count="4">
            <x v="1"/>
            <x v="2"/>
            <x v="3"/>
            <x v="4"/>
          </reference>
        </references>
      </pivotArea>
    </format>
    <format dxfId="34332">
      <pivotArea dataOnly="0" labelOnly="1" grandCol="1" outline="0" fieldPosition="0"/>
    </format>
    <format dxfId="34331">
      <pivotArea outline="0" collapsedLevelsAreSubtotals="1" fieldPosition="0"/>
    </format>
    <format dxfId="34330">
      <pivotArea dataOnly="0" labelOnly="1" grandRow="1" outline="0" fieldPosition="0"/>
    </format>
    <format dxfId="34329">
      <pivotArea dataOnly="0" labelOnly="1" outline="0" fieldPosition="0">
        <references count="1">
          <reference field="12" count="4">
            <x v="1"/>
            <x v="2"/>
            <x v="3"/>
            <x v="4"/>
          </reference>
        </references>
      </pivotArea>
    </format>
    <format dxfId="34328">
      <pivotArea dataOnly="0" labelOnly="1" grandCol="1" outline="0" fieldPosition="0"/>
    </format>
    <format dxfId="34327">
      <pivotArea dataOnly="0" labelOnly="1" outline="0" fieldPosition="0">
        <references count="1">
          <reference field="12" count="4">
            <x v="1"/>
            <x v="2"/>
            <x v="3"/>
            <x v="4"/>
          </reference>
        </references>
      </pivotArea>
    </format>
    <format dxfId="34326">
      <pivotArea dataOnly="0" labelOnly="1" grandCol="1" outline="0" fieldPosition="0"/>
    </format>
    <format dxfId="34325">
      <pivotArea grandRow="1" outline="0" collapsedLevelsAreSubtotals="1" fieldPosition="0"/>
    </format>
    <format dxfId="34324">
      <pivotArea dataOnly="0" labelOnly="1" grandRow="1" outline="0" fieldPosition="0"/>
    </format>
    <format dxfId="34323">
      <pivotArea outline="0" collapsedLevelsAreSubtotals="1" fieldPosition="0"/>
    </format>
    <format dxfId="34322">
      <pivotArea dataOnly="0" labelOnly="1" grandRow="1" outline="0" fieldPosition="0"/>
    </format>
    <format dxfId="34321">
      <pivotArea dataOnly="0" labelOnly="1" outline="0" fieldPosition="0">
        <references count="1">
          <reference field="12" count="4">
            <x v="0"/>
            <x v="1"/>
            <x v="2"/>
            <x v="4"/>
          </reference>
        </references>
      </pivotArea>
    </format>
    <format dxfId="34320">
      <pivotArea dataOnly="0" labelOnly="1" grandCol="1" outline="0" fieldPosition="0"/>
    </format>
    <format dxfId="34319">
      <pivotArea outline="0" collapsedLevelsAreSubtotals="1" fieldPosition="0"/>
    </format>
    <format dxfId="34318">
      <pivotArea dataOnly="0" labelOnly="1" grandRow="1" outline="0" fieldPosition="0"/>
    </format>
    <format dxfId="34317">
      <pivotArea dataOnly="0" labelOnly="1" outline="0" fieldPosition="0">
        <references count="1">
          <reference field="12" count="4">
            <x v="0"/>
            <x v="1"/>
            <x v="2"/>
            <x v="4"/>
          </reference>
        </references>
      </pivotArea>
    </format>
    <format dxfId="34316">
      <pivotArea dataOnly="0" labelOnly="1" grandCol="1" outline="0" fieldPosition="0"/>
    </format>
    <format dxfId="34315">
      <pivotArea dataOnly="0" labelOnly="1" outline="0" fieldPosition="0">
        <references count="1">
          <reference field="12" count="4">
            <x v="0"/>
            <x v="1"/>
            <x v="2"/>
            <x v="4"/>
          </reference>
        </references>
      </pivotArea>
    </format>
    <format dxfId="34314">
      <pivotArea dataOnly="0" labelOnly="1" grandCol="1" outline="0" fieldPosition="0"/>
    </format>
    <format dxfId="34313">
      <pivotArea grandRow="1" outline="0" collapsedLevelsAreSubtotals="1" fieldPosition="0"/>
    </format>
    <format dxfId="34312">
      <pivotArea dataOnly="0" labelOnly="1" grandRow="1" outline="0" fieldPosition="0"/>
    </format>
    <format dxfId="34311">
      <pivotArea outline="0" collapsedLevelsAreSubtotals="1" fieldPosition="0"/>
    </format>
    <format dxfId="34310">
      <pivotArea dataOnly="0" labelOnly="1" grandRow="1" outline="0" fieldPosition="0"/>
    </format>
    <format dxfId="34309">
      <pivotArea dataOnly="0" labelOnly="1" outline="0" fieldPosition="0">
        <references count="1">
          <reference field="12" count="3">
            <x v="0"/>
            <x v="1"/>
            <x v="2"/>
          </reference>
        </references>
      </pivotArea>
    </format>
    <format dxfId="34308">
      <pivotArea dataOnly="0" labelOnly="1" grandCol="1" outline="0" fieldPosition="0"/>
    </format>
    <format dxfId="34307">
      <pivotArea outline="0" collapsedLevelsAreSubtotals="1" fieldPosition="0"/>
    </format>
    <format dxfId="34306">
      <pivotArea dataOnly="0" labelOnly="1" grandRow="1" outline="0" fieldPosition="0"/>
    </format>
    <format dxfId="34305">
      <pivotArea dataOnly="0" labelOnly="1" outline="0" fieldPosition="0">
        <references count="1">
          <reference field="12" count="3">
            <x v="0"/>
            <x v="1"/>
            <x v="2"/>
          </reference>
        </references>
      </pivotArea>
    </format>
    <format dxfId="34304">
      <pivotArea dataOnly="0" labelOnly="1" grandCol="1" outline="0" fieldPosition="0"/>
    </format>
    <format dxfId="34303">
      <pivotArea outline="0" collapsedLevelsAreSubtotals="1" fieldPosition="0"/>
    </format>
    <format dxfId="34302">
      <pivotArea dataOnly="0" labelOnly="1" grandRow="1" outline="0" fieldPosition="0"/>
    </format>
    <format dxfId="34301">
      <pivotArea dataOnly="0" labelOnly="1" outline="0" fieldPosition="0">
        <references count="1">
          <reference field="12" count="2">
            <x v="0"/>
            <x v="1"/>
          </reference>
        </references>
      </pivotArea>
    </format>
    <format dxfId="34300">
      <pivotArea dataOnly="0" labelOnly="1" grandCol="1" outline="0" fieldPosition="0"/>
    </format>
    <format dxfId="34299">
      <pivotArea dataOnly="0" labelOnly="1" outline="0" fieldPosition="0">
        <references count="1">
          <reference field="12" count="2">
            <x v="0"/>
            <x v="1"/>
          </reference>
        </references>
      </pivotArea>
    </format>
    <format dxfId="34298">
      <pivotArea dataOnly="0" labelOnly="1" grandCol="1" outline="0" fieldPosition="0"/>
    </format>
    <format dxfId="34297">
      <pivotArea grandRow="1" outline="0" collapsedLevelsAreSubtotals="1" fieldPosition="0"/>
    </format>
    <format dxfId="34296">
      <pivotArea dataOnly="0" labelOnly="1" grandRow="1" outline="0" fieldPosition="0"/>
    </format>
    <format dxfId="34295">
      <pivotArea dataOnly="0" grandCol="1" outline="0" axis="axisCol" fieldPosition="0"/>
    </format>
    <format dxfId="34294">
      <pivotArea outline="0" collapsedLevelsAreSubtotals="1" fieldPosition="0"/>
    </format>
    <format dxfId="34293">
      <pivotArea dataOnly="0" labelOnly="1" grandRow="1" outline="0" fieldPosition="0"/>
    </format>
    <format dxfId="34292">
      <pivotArea dataOnly="0" labelOnly="1" outline="0" fieldPosition="0">
        <references count="1">
          <reference field="12" count="3">
            <x v="0"/>
            <x v="1"/>
            <x v="3"/>
          </reference>
        </references>
      </pivotArea>
    </format>
    <format dxfId="34291">
      <pivotArea dataOnly="0" labelOnly="1" grandCol="1" outline="0" fieldPosition="0"/>
    </format>
    <format dxfId="34290">
      <pivotArea dataOnly="0" labelOnly="1" outline="0" fieldPosition="0">
        <references count="1">
          <reference field="12" count="3">
            <x v="0"/>
            <x v="1"/>
            <x v="3"/>
          </reference>
        </references>
      </pivotArea>
    </format>
    <format dxfId="34289">
      <pivotArea dataOnly="0" labelOnly="1" grandCol="1" outline="0" fieldPosition="0"/>
    </format>
    <format dxfId="34288">
      <pivotArea grandRow="1" outline="0" collapsedLevelsAreSubtotals="1" fieldPosition="0"/>
    </format>
    <format dxfId="34287">
      <pivotArea dataOnly="0" labelOnly="1" grandRow="1" outline="0" fieldPosition="0"/>
    </format>
    <format dxfId="34286">
      <pivotArea outline="0" collapsedLevelsAreSubtotals="1" fieldPosition="0"/>
    </format>
    <format dxfId="34285">
      <pivotArea dataOnly="0" labelOnly="1" grandRow="1" outline="0" fieldPosition="0"/>
    </format>
    <format dxfId="34284">
      <pivotArea dataOnly="0" labelOnly="1" outline="0" fieldPosition="0">
        <references count="1">
          <reference field="12" count="3">
            <x v="0"/>
            <x v="1"/>
            <x v="3"/>
          </reference>
        </references>
      </pivotArea>
    </format>
    <format dxfId="34283">
      <pivotArea dataOnly="0" labelOnly="1" grandCol="1" outline="0" fieldPosition="0"/>
    </format>
    <format dxfId="34282">
      <pivotArea outline="0" collapsedLevelsAreSubtotals="1" fieldPosition="0"/>
    </format>
    <format dxfId="34281">
      <pivotArea dataOnly="0" labelOnly="1" grandRow="1" outline="0" fieldPosition="0"/>
    </format>
    <format dxfId="34280">
      <pivotArea dataOnly="0" labelOnly="1" outline="0" fieldPosition="0">
        <references count="1">
          <reference field="12" count="2">
            <x v="0"/>
            <x v="1"/>
          </reference>
        </references>
      </pivotArea>
    </format>
    <format dxfId="34279">
      <pivotArea dataOnly="0" labelOnly="1" grandCol="1" outline="0" fieldPosition="0"/>
    </format>
    <format dxfId="34278">
      <pivotArea dataOnly="0" labelOnly="1" outline="0" fieldPosition="0">
        <references count="1">
          <reference field="12" count="2">
            <x v="0"/>
            <x v="1"/>
          </reference>
        </references>
      </pivotArea>
    </format>
    <format dxfId="34277">
      <pivotArea dataOnly="0" labelOnly="1" grandCol="1" outline="0" fieldPosition="0"/>
    </format>
    <format dxfId="34276">
      <pivotArea dataOnly="0" labelOnly="1" outline="0" fieldPosition="0">
        <references count="1">
          <reference field="12" count="2">
            <x v="0"/>
            <x v="1"/>
          </reference>
        </references>
      </pivotArea>
    </format>
    <format dxfId="34275">
      <pivotArea dataOnly="0" labelOnly="1" grandCol="1" outline="0" fieldPosition="0"/>
    </format>
    <format dxfId="34274">
      <pivotArea grandRow="1" outline="0" collapsedLevelsAreSubtotals="1" fieldPosition="0"/>
    </format>
    <format dxfId="34273">
      <pivotArea dataOnly="0" labelOnly="1" grandRow="1" outline="0" fieldPosition="0"/>
    </format>
    <format dxfId="34272">
      <pivotArea outline="0" collapsedLevelsAreSubtotals="1" fieldPosition="0"/>
    </format>
    <format dxfId="34271">
      <pivotArea dataOnly="0" labelOnly="1" grandRow="1" outline="0" fieldPosition="0"/>
    </format>
    <format dxfId="34270">
      <pivotArea dataOnly="0" labelOnly="1" outline="0" fieldPosition="0">
        <references count="1">
          <reference field="12" count="2">
            <x v="0"/>
            <x v="1"/>
          </reference>
        </references>
      </pivotArea>
    </format>
    <format dxfId="34269">
      <pivotArea dataOnly="0" labelOnly="1" grandCol="1" outline="0" fieldPosition="0"/>
    </format>
    <format dxfId="34268">
      <pivotArea outline="0" collapsedLevelsAreSubtotals="1" fieldPosition="0"/>
    </format>
    <format dxfId="34267">
      <pivotArea dataOnly="0" labelOnly="1" grandRow="1" outline="0" fieldPosition="0"/>
    </format>
    <format dxfId="34266">
      <pivotArea dataOnly="0" labelOnly="1" outline="0" fieldPosition="0">
        <references count="1">
          <reference field="12" count="2">
            <x v="0"/>
            <x v="3"/>
          </reference>
        </references>
      </pivotArea>
    </format>
    <format dxfId="34265">
      <pivotArea dataOnly="0" labelOnly="1" grandCol="1" outline="0" fieldPosition="0"/>
    </format>
    <format dxfId="34264">
      <pivotArea outline="0" collapsedLevelsAreSubtotals="1" fieldPosition="0"/>
    </format>
    <format dxfId="34263">
      <pivotArea dataOnly="0" labelOnly="1" grandRow="1" outline="0" fieldPosition="0"/>
    </format>
    <format dxfId="34262">
      <pivotArea dataOnly="0" labelOnly="1" outline="0" fieldPosition="0">
        <references count="1">
          <reference field="12" count="2">
            <x v="0"/>
            <x v="3"/>
          </reference>
        </references>
      </pivotArea>
    </format>
    <format dxfId="34261">
      <pivotArea dataOnly="0" labelOnly="1" grandCol="1" outline="0" fieldPosition="0"/>
    </format>
    <format dxfId="34260">
      <pivotArea dataOnly="0" labelOnly="1" outline="0" fieldPosition="0">
        <references count="1">
          <reference field="12" count="2">
            <x v="0"/>
            <x v="3"/>
          </reference>
        </references>
      </pivotArea>
    </format>
    <format dxfId="34259">
      <pivotArea dataOnly="0" labelOnly="1" grandCol="1" outline="0" fieldPosition="0"/>
    </format>
    <format dxfId="34258">
      <pivotArea grandRow="1" outline="0" collapsedLevelsAreSubtotals="1" fieldPosition="0"/>
    </format>
    <format dxfId="34257">
      <pivotArea dataOnly="0" labelOnly="1" grandRow="1" outline="0" fieldPosition="0"/>
    </format>
    <format dxfId="34256">
      <pivotArea outline="0" collapsedLevelsAreSubtotals="1" fieldPosition="0"/>
    </format>
    <format dxfId="34255">
      <pivotArea dataOnly="0" labelOnly="1" grandRow="1" outline="0" fieldPosition="0"/>
    </format>
    <format dxfId="34254">
      <pivotArea dataOnly="0" labelOnly="1" outline="0" fieldPosition="0">
        <references count="1">
          <reference field="12" count="1">
            <x v="0"/>
          </reference>
        </references>
      </pivotArea>
    </format>
    <format dxfId="34253">
      <pivotArea dataOnly="0" labelOnly="1" grandCol="1" outline="0" fieldPosition="0"/>
    </format>
    <format dxfId="34252">
      <pivotArea dataOnly="0" labelOnly="1" outline="0" fieldPosition="0">
        <references count="1">
          <reference field="12" count="1">
            <x v="0"/>
          </reference>
        </references>
      </pivotArea>
    </format>
    <format dxfId="34251">
      <pivotArea dataOnly="0" labelOnly="1" grandCol="1" outline="0" fieldPosition="0"/>
    </format>
    <format dxfId="34250">
      <pivotArea grandRow="1" outline="0" collapsedLevelsAreSubtotals="1" fieldPosition="0"/>
    </format>
    <format dxfId="34249">
      <pivotArea dataOnly="0" labelOnly="1" grandRow="1" outline="0" fieldPosition="0"/>
    </format>
    <format dxfId="34248">
      <pivotArea grandCol="1" outline="0" collapsedLevelsAreSubtotals="1" fieldPosition="0"/>
    </format>
    <format dxfId="34247">
      <pivotArea dataOnly="0" labelOnly="1" grandCol="1" outline="0" fieldPosition="0"/>
    </format>
    <format dxfId="34246">
      <pivotArea outline="0" collapsedLevelsAreSubtotals="1" fieldPosition="0"/>
    </format>
    <format dxfId="34245">
      <pivotArea dataOnly="0" labelOnly="1" grandRow="1" outline="0" fieldPosition="0"/>
    </format>
    <format dxfId="34244">
      <pivotArea dataOnly="0" labelOnly="1" outline="0" fieldPosition="0">
        <references count="1">
          <reference field="12" count="0"/>
        </references>
      </pivotArea>
    </format>
    <format dxfId="34243">
      <pivotArea dataOnly="0" labelOnly="1" grandCol="1" outline="0" fieldPosition="0"/>
    </format>
    <format dxfId="34242">
      <pivotArea outline="0" collapsedLevelsAreSubtotals="1" fieldPosition="0"/>
    </format>
    <format dxfId="34241">
      <pivotArea dataOnly="0" labelOnly="1" grandRow="1" outline="0" fieldPosition="0"/>
    </format>
    <format dxfId="34240">
      <pivotArea dataOnly="0" labelOnly="1" outline="0" fieldPosition="0">
        <references count="1">
          <reference field="12" count="0"/>
        </references>
      </pivotArea>
    </format>
    <format dxfId="34239">
      <pivotArea dataOnly="0" labelOnly="1" grandCol="1" outline="0" fieldPosition="0"/>
    </format>
    <format dxfId="34238">
      <pivotArea outline="0" collapsedLevelsAreSubtotals="1" fieldPosition="0"/>
    </format>
    <format dxfId="34237">
      <pivotArea dataOnly="0" labelOnly="1" grandRow="1" outline="0" fieldPosition="0"/>
    </format>
    <format dxfId="34236">
      <pivotArea dataOnly="0" labelOnly="1" outline="0" fieldPosition="0">
        <references count="1">
          <reference field="12" count="0"/>
        </references>
      </pivotArea>
    </format>
    <format dxfId="34235">
      <pivotArea dataOnly="0" labelOnly="1" grandCol="1" outline="0" fieldPosition="0"/>
    </format>
    <format dxfId="34234">
      <pivotArea grandRow="1" outline="0" collapsedLevelsAreSubtotals="1" fieldPosition="0"/>
    </format>
    <format dxfId="34233">
      <pivotArea dataOnly="0" labelOnly="1" grandRow="1" outline="0" fieldPosition="0"/>
    </format>
    <format dxfId="34232">
      <pivotArea dataOnly="0" labelOnly="1" outline="0" fieldPosition="0">
        <references count="1">
          <reference field="12" count="0"/>
        </references>
      </pivotArea>
    </format>
    <format dxfId="34231">
      <pivotArea dataOnly="0" labelOnly="1" grandCol="1" outline="0" fieldPosition="0"/>
    </format>
    <format dxfId="34230">
      <pivotArea grandCol="1" outline="0" collapsedLevelsAreSubtotals="1" fieldPosition="0"/>
    </format>
    <format dxfId="34229">
      <pivotArea dataOnly="0" labelOnly="1" grandCol="1" outline="0" fieldPosition="0"/>
    </format>
    <format dxfId="34228">
      <pivotArea outline="0" collapsedLevelsAreSubtotals="1" fieldPosition="0"/>
    </format>
    <format dxfId="34227">
      <pivotArea field="15" type="button" dataOnly="0" labelOnly="1" outline="0" axis="axisRow" fieldPosition="0"/>
    </format>
    <format dxfId="34226">
      <pivotArea dataOnly="0" labelOnly="1" outline="0" fieldPosition="0">
        <references count="1">
          <reference field="15" count="0"/>
        </references>
      </pivotArea>
    </format>
    <format dxfId="34225">
      <pivotArea dataOnly="0" labelOnly="1" grandRow="1" outline="0" fieldPosition="0"/>
    </format>
    <format dxfId="34224">
      <pivotArea dataOnly="0" labelOnly="1" outline="0" fieldPosition="0">
        <references count="1">
          <reference field="12" count="0"/>
        </references>
      </pivotArea>
    </format>
    <format dxfId="34223">
      <pivotArea dataOnly="0" labelOnly="1" grandCol="1" outline="0" fieldPosition="0"/>
    </format>
    <format dxfId="34222">
      <pivotArea outline="0" collapsedLevelsAreSubtotals="1" fieldPosition="0"/>
    </format>
    <format dxfId="34221">
      <pivotArea field="15" type="button" dataOnly="0" labelOnly="1" outline="0" axis="axisRow" fieldPosition="0"/>
    </format>
    <format dxfId="34220">
      <pivotArea dataOnly="0" labelOnly="1" outline="0" fieldPosition="0">
        <references count="1">
          <reference field="15" count="0"/>
        </references>
      </pivotArea>
    </format>
    <format dxfId="34219">
      <pivotArea dataOnly="0" labelOnly="1" grandRow="1" outline="0" fieldPosition="0"/>
    </format>
    <format dxfId="34218">
      <pivotArea dataOnly="0" labelOnly="1" outline="0" fieldPosition="0">
        <references count="1">
          <reference field="12" count="0"/>
        </references>
      </pivotArea>
    </format>
    <format dxfId="34217">
      <pivotArea dataOnly="0" labelOnly="1" grandCol="1" outline="0" fieldPosition="0"/>
    </format>
    <format dxfId="34216">
      <pivotArea outline="0" collapsedLevelsAreSubtotals="1" fieldPosition="0"/>
    </format>
    <format dxfId="34215">
      <pivotArea field="15" type="button" dataOnly="0" labelOnly="1" outline="0" axis="axisRow" fieldPosition="0"/>
    </format>
    <format dxfId="34214">
      <pivotArea dataOnly="0" labelOnly="1" outline="0" fieldPosition="0">
        <references count="1">
          <reference field="15" count="5">
            <x v="4"/>
            <x v="6"/>
            <x v="10"/>
            <x v="11"/>
            <x v="13"/>
          </reference>
        </references>
      </pivotArea>
    </format>
    <format dxfId="34213">
      <pivotArea dataOnly="0" labelOnly="1" grandRow="1" outline="0" fieldPosition="0"/>
    </format>
    <format dxfId="34212">
      <pivotArea dataOnly="0" labelOnly="1" outline="0" fieldPosition="0">
        <references count="1">
          <reference field="12" count="3">
            <x v="0"/>
            <x v="1"/>
            <x v="4"/>
          </reference>
        </references>
      </pivotArea>
    </format>
    <format dxfId="34211">
      <pivotArea dataOnly="0" labelOnly="1" grandCol="1" outline="0" fieldPosition="0"/>
    </format>
    <format dxfId="34210">
      <pivotArea outline="0" collapsedLevelsAreSubtotals="1" fieldPosition="0"/>
    </format>
    <format dxfId="34209">
      <pivotArea field="15" type="button" dataOnly="0" labelOnly="1" outline="0" axis="axisRow" fieldPosition="0"/>
    </format>
    <format dxfId="34208">
      <pivotArea dataOnly="0" labelOnly="1" outline="0" fieldPosition="0">
        <references count="1">
          <reference field="15" count="5">
            <x v="4"/>
            <x v="6"/>
            <x v="10"/>
            <x v="11"/>
            <x v="13"/>
          </reference>
        </references>
      </pivotArea>
    </format>
    <format dxfId="34207">
      <pivotArea dataOnly="0" labelOnly="1" grandRow="1" outline="0" fieldPosition="0"/>
    </format>
    <format dxfId="34206">
      <pivotArea dataOnly="0" labelOnly="1" outline="0" fieldPosition="0">
        <references count="1">
          <reference field="12" count="3">
            <x v="0"/>
            <x v="1"/>
            <x v="4"/>
          </reference>
        </references>
      </pivotArea>
    </format>
    <format dxfId="34205">
      <pivotArea dataOnly="0" labelOnly="1" grandCol="1" outline="0" fieldPosition="0"/>
    </format>
    <format dxfId="34204">
      <pivotArea grandRow="1" outline="0" collapsedLevelsAreSubtotals="1" fieldPosition="0"/>
    </format>
    <format dxfId="34203">
      <pivotArea dataOnly="0" labelOnly="1" grandRow="1" outline="0" fieldPosition="0"/>
    </format>
    <format dxfId="34202">
      <pivotArea type="all" dataOnly="0" outline="0" fieldPosition="0"/>
    </format>
    <format dxfId="34201">
      <pivotArea dataOnly="0" labelOnly="1" outline="0" fieldPosition="0">
        <references count="1">
          <reference field="15" count="11">
            <x v="0"/>
            <x v="1"/>
            <x v="2"/>
            <x v="3"/>
            <x v="4"/>
            <x v="10"/>
            <x v="11"/>
            <x v="13"/>
            <x v="14"/>
            <x v="15"/>
            <x v="16"/>
          </reference>
        </references>
      </pivotArea>
    </format>
    <format dxfId="34200">
      <pivotArea dataOnly="0" labelOnly="1" outline="0" fieldPosition="0">
        <references count="1">
          <reference field="12" count="5">
            <x v="0"/>
            <x v="1"/>
            <x v="2"/>
            <x v="4"/>
            <x v="5"/>
          </reference>
        </references>
      </pivotArea>
    </format>
    <format dxfId="34199">
      <pivotArea type="all" dataOnly="0" outline="0" fieldPosition="0"/>
    </format>
    <format dxfId="34198">
      <pivotArea dataOnly="0" labelOnly="1" outline="0" fieldPosition="0">
        <references count="1">
          <reference field="15" count="11">
            <x v="0"/>
            <x v="1"/>
            <x v="2"/>
            <x v="3"/>
            <x v="4"/>
            <x v="10"/>
            <x v="11"/>
            <x v="13"/>
            <x v="14"/>
            <x v="15"/>
            <x v="16"/>
          </reference>
        </references>
      </pivotArea>
    </format>
    <format dxfId="34197">
      <pivotArea dataOnly="0" labelOnly="1" outline="0" fieldPosition="0">
        <references count="1">
          <reference field="12" count="5">
            <x v="0"/>
            <x v="1"/>
            <x v="2"/>
            <x v="4"/>
            <x v="5"/>
          </reference>
        </references>
      </pivotArea>
    </format>
    <format dxfId="34196">
      <pivotArea dataOnly="0" labelOnly="1" outline="0" fieldPosition="0">
        <references count="1">
          <reference field="15" count="11">
            <x v="0"/>
            <x v="1"/>
            <x v="2"/>
            <x v="3"/>
            <x v="4"/>
            <x v="10"/>
            <x v="11"/>
            <x v="13"/>
            <x v="14"/>
            <x v="15"/>
            <x v="16"/>
          </reference>
        </references>
      </pivotArea>
    </format>
    <format dxfId="34195">
      <pivotArea dataOnly="0" labelOnly="1" outline="0" fieldPosition="0">
        <references count="1">
          <reference field="12" count="5">
            <x v="0"/>
            <x v="1"/>
            <x v="2"/>
            <x v="4"/>
            <x v="5"/>
          </reference>
        </references>
      </pivotArea>
    </format>
    <format dxfId="34194">
      <pivotArea dataOnly="0" labelOnly="1" outline="0" fieldPosition="0">
        <references count="1">
          <reference field="15" count="4">
            <x v="7"/>
            <x v="8"/>
            <x v="12"/>
            <x v="13"/>
          </reference>
        </references>
      </pivotArea>
    </format>
    <format dxfId="34193">
      <pivotArea dataOnly="0" labelOnly="1" outline="0" fieldPosition="0">
        <references count="1">
          <reference field="15" count="1">
            <x v="6"/>
          </reference>
        </references>
      </pivotArea>
    </format>
    <format dxfId="34192">
      <pivotArea type="all" dataOnly="0" outline="0" fieldPosition="0"/>
    </format>
    <format dxfId="34191">
      <pivotArea dataOnly="0" labelOnly="1" outline="0" fieldPosition="0">
        <references count="1">
          <reference field="15" count="0"/>
        </references>
      </pivotArea>
    </format>
    <format dxfId="34190">
      <pivotArea dataOnly="0" labelOnly="1" outline="0" fieldPosition="0">
        <references count="1">
          <reference field="12" count="0"/>
        </references>
      </pivotArea>
    </format>
    <format dxfId="34189">
      <pivotArea type="all" dataOnly="0" outline="0" fieldPosition="0"/>
    </format>
    <format dxfId="34188">
      <pivotArea dataOnly="0" labelOnly="1" outline="0" fieldPosition="0">
        <references count="1">
          <reference field="15" count="0"/>
        </references>
      </pivotArea>
    </format>
    <format dxfId="34187">
      <pivotArea dataOnly="0" labelOnly="1" outline="0" fieldPosition="0">
        <references count="1">
          <reference field="12" count="0"/>
        </references>
      </pivotArea>
    </format>
    <format dxfId="34186">
      <pivotArea dataOnly="0" labelOnly="1" outline="0" fieldPosition="0">
        <references count="1">
          <reference field="15" count="10">
            <x v="1"/>
            <x v="2"/>
            <x v="3"/>
            <x v="4"/>
            <x v="6"/>
            <x v="7"/>
            <x v="8"/>
            <x v="11"/>
            <x v="13"/>
            <x v="15"/>
          </reference>
        </references>
      </pivotArea>
    </format>
    <format dxfId="34185">
      <pivotArea type="all" dataOnly="0" outline="0" fieldPosition="0"/>
    </format>
    <format dxfId="34184">
      <pivotArea outline="0" collapsedLevelsAreSubtotals="1" fieldPosition="0"/>
    </format>
    <format dxfId="34183">
      <pivotArea type="origin" dataOnly="0" labelOnly="1" outline="0" fieldPosition="0"/>
    </format>
    <format dxfId="34182">
      <pivotArea field="12" type="button" dataOnly="0" labelOnly="1" outline="0" axis="axisCol" fieldPosition="0"/>
    </format>
    <format dxfId="34181">
      <pivotArea type="topRight" dataOnly="0" labelOnly="1" outline="0" fieldPosition="0"/>
    </format>
    <format dxfId="34180">
      <pivotArea field="15" type="button" dataOnly="0" labelOnly="1" outline="0" axis="axisRow" fieldPosition="0"/>
    </format>
    <format dxfId="34179">
      <pivotArea dataOnly="0" labelOnly="1" outline="0" fieldPosition="0">
        <references count="1">
          <reference field="15" count="12">
            <x v="0"/>
            <x v="1"/>
            <x v="2"/>
            <x v="3"/>
            <x v="4"/>
            <x v="7"/>
            <x v="8"/>
            <x v="11"/>
            <x v="12"/>
            <x v="13"/>
            <x v="14"/>
            <x v="17"/>
          </reference>
        </references>
      </pivotArea>
    </format>
    <format dxfId="34178">
      <pivotArea dataOnly="0" labelOnly="1" grandRow="1" outline="0" fieldPosition="0"/>
    </format>
    <format dxfId="34177">
      <pivotArea dataOnly="0" labelOnly="1" outline="0" fieldPosition="0">
        <references count="1">
          <reference field="12" count="4">
            <x v="0"/>
            <x v="1"/>
            <x v="2"/>
            <x v="4"/>
          </reference>
        </references>
      </pivotArea>
    </format>
    <format dxfId="3417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5135">
      <pivotArea outline="0" collapsedLevelsAreSubtotals="1" fieldPosition="0"/>
    </format>
    <format dxfId="35134">
      <pivotArea dataOnly="0" labelOnly="1" grandCol="1" outline="0" fieldPosition="0"/>
    </format>
    <format dxfId="35133">
      <pivotArea outline="0" collapsedLevelsAreSubtotals="1" fieldPosition="0"/>
    </format>
    <format dxfId="35132">
      <pivotArea dataOnly="0" labelOnly="1" grandCol="1" outline="0" fieldPosition="0"/>
    </format>
    <format dxfId="35131">
      <pivotArea dataOnly="0" labelOnly="1" grandRow="1" outline="0" fieldPosition="0"/>
    </format>
    <format dxfId="35130">
      <pivotArea dataOnly="0" labelOnly="1" grandCol="1" outline="0" fieldPosition="0"/>
    </format>
    <format dxfId="35129">
      <pivotArea dataOnly="0" labelOnly="1" grandCol="1" outline="0" fieldPosition="0"/>
    </format>
    <format dxfId="35128">
      <pivotArea dataOnly="0" labelOnly="1" outline="0" fieldPosition="0">
        <references count="1">
          <reference field="12" count="0"/>
        </references>
      </pivotArea>
    </format>
    <format dxfId="35127">
      <pivotArea dataOnly="0" labelOnly="1" grandCol="1" outline="0" fieldPosition="0"/>
    </format>
    <format dxfId="35126">
      <pivotArea dataOnly="0" labelOnly="1" outline="0" fieldPosition="0">
        <references count="1">
          <reference field="12" count="0"/>
        </references>
      </pivotArea>
    </format>
    <format dxfId="35125">
      <pivotArea dataOnly="0" labelOnly="1" grandCol="1" outline="0" fieldPosition="0"/>
    </format>
    <format dxfId="35124">
      <pivotArea grandRow="1" outline="0" collapsedLevelsAreSubtotals="1" fieldPosition="0"/>
    </format>
    <format dxfId="35123">
      <pivotArea dataOnly="0" labelOnly="1" grandRow="1" outline="0" fieldPosition="0"/>
    </format>
    <format dxfId="35122">
      <pivotArea dataOnly="0" labelOnly="1" grandRow="1" outline="0" fieldPosition="0"/>
    </format>
    <format dxfId="35121">
      <pivotArea grandRow="1" outline="0" collapsedLevelsAreSubtotals="1" fieldPosition="0"/>
    </format>
    <format dxfId="35120">
      <pivotArea dataOnly="0" labelOnly="1" grandRow="1" outline="0" fieldPosition="0"/>
    </format>
    <format dxfId="35119">
      <pivotArea grandRow="1" outline="0" collapsedLevelsAreSubtotals="1" fieldPosition="0"/>
    </format>
    <format dxfId="35118">
      <pivotArea dataOnly="0" labelOnly="1" grandRow="1" outline="0" fieldPosition="0"/>
    </format>
    <format dxfId="35117">
      <pivotArea grandRow="1" outline="0" collapsedLevelsAreSubtotals="1" fieldPosition="0"/>
    </format>
    <format dxfId="35116">
      <pivotArea grandRow="1" outline="0" collapsedLevelsAreSubtotals="1" fieldPosition="0"/>
    </format>
    <format dxfId="35115">
      <pivotArea dataOnly="0" labelOnly="1" grandRow="1" outline="0" fieldPosition="0"/>
    </format>
    <format dxfId="35114">
      <pivotArea dataOnly="0" labelOnly="1" grandRow="1" outline="0" fieldPosition="0"/>
    </format>
    <format dxfId="35113">
      <pivotArea dataOnly="0" labelOnly="1" grandRow="1" outline="0" fieldPosition="0"/>
    </format>
    <format dxfId="35112">
      <pivotArea dataOnly="0" labelOnly="1" grandRow="1" outline="0" fieldPosition="0"/>
    </format>
    <format dxfId="35111">
      <pivotArea grandRow="1" outline="0" collapsedLevelsAreSubtotals="1" fieldPosition="0"/>
    </format>
    <format dxfId="35110">
      <pivotArea dataOnly="0" labelOnly="1" grandRow="1" outline="0" fieldPosition="0"/>
    </format>
    <format dxfId="35109">
      <pivotArea dataOnly="0" labelOnly="1" outline="0" fieldPosition="0">
        <references count="1">
          <reference field="12" count="0"/>
        </references>
      </pivotArea>
    </format>
    <format dxfId="35108">
      <pivotArea dataOnly="0" labelOnly="1" grandCol="1" outline="0" fieldPosition="0"/>
    </format>
    <format dxfId="35107">
      <pivotArea grandRow="1" outline="0" collapsedLevelsAreSubtotals="1" fieldPosition="0"/>
    </format>
    <format dxfId="35106">
      <pivotArea dataOnly="0" labelOnly="1" grandRow="1" outline="0" fieldPosition="0"/>
    </format>
    <format dxfId="35105">
      <pivotArea grandRow="1" outline="0" collapsedLevelsAreSubtotals="1" fieldPosition="0"/>
    </format>
    <format dxfId="35104">
      <pivotArea dataOnly="0" labelOnly="1" grandRow="1" outline="0" fieldPosition="0"/>
    </format>
    <format dxfId="35103">
      <pivotArea dataOnly="0" labelOnly="1" outline="0" fieldPosition="0">
        <references count="1">
          <reference field="12" count="0"/>
        </references>
      </pivotArea>
    </format>
    <format dxfId="35102">
      <pivotArea dataOnly="0" labelOnly="1" grandCol="1" outline="0" fieldPosition="0"/>
    </format>
    <format dxfId="35101">
      <pivotArea dataOnly="0" labelOnly="1" grandCol="1" outline="0" fieldPosition="0"/>
    </format>
    <format dxfId="35100">
      <pivotArea grandRow="1" grandCol="1" outline="0" collapsedLevelsAreSubtotals="1" fieldPosition="0"/>
    </format>
    <format dxfId="35099">
      <pivotArea dataOnly="0" labelOnly="1" outline="0" fieldPosition="0">
        <references count="1">
          <reference field="12" count="0"/>
        </references>
      </pivotArea>
    </format>
    <format dxfId="35098">
      <pivotArea dataOnly="0" labelOnly="1" grandCol="1" outline="0" fieldPosition="0"/>
    </format>
    <format dxfId="35097">
      <pivotArea dataOnly="0" labelOnly="1" outline="0" fieldPosition="0">
        <references count="1">
          <reference field="12" count="0"/>
        </references>
      </pivotArea>
    </format>
    <format dxfId="35096">
      <pivotArea dataOnly="0" labelOnly="1" grandCol="1" outline="0" fieldPosition="0"/>
    </format>
    <format dxfId="35095">
      <pivotArea grandRow="1" outline="0" collapsedLevelsAreSubtotals="1" fieldPosition="0"/>
    </format>
    <format dxfId="35094">
      <pivotArea grandRow="1" outline="0" collapsedLevelsAreSubtotals="1" fieldPosition="0"/>
    </format>
    <format dxfId="35093">
      <pivotArea type="origin" dataOnly="0" labelOnly="1" outline="0" fieldPosition="0"/>
    </format>
    <format dxfId="35092">
      <pivotArea type="origin" dataOnly="0" labelOnly="1" outline="0" fieldPosition="0"/>
    </format>
    <format dxfId="35091">
      <pivotArea type="origin" dataOnly="0" labelOnly="1" outline="0" fieldPosition="0"/>
    </format>
    <format dxfId="35090">
      <pivotArea dataOnly="0" labelOnly="1" outline="0" fieldPosition="0">
        <references count="1">
          <reference field="12" count="0"/>
        </references>
      </pivotArea>
    </format>
    <format dxfId="35089">
      <pivotArea type="topRight" dataOnly="0" labelOnly="1" outline="0" fieldPosition="0"/>
    </format>
    <format dxfId="35088">
      <pivotArea outline="0" collapsedLevelsAreSubtotals="1" fieldPosition="0"/>
    </format>
    <format dxfId="35087">
      <pivotArea dataOnly="0" labelOnly="1" grandRow="1" outline="0" fieldPosition="0"/>
    </format>
    <format dxfId="35086">
      <pivotArea dataOnly="0" labelOnly="1" outline="0" fieldPosition="0">
        <references count="1">
          <reference field="12" count="0"/>
        </references>
      </pivotArea>
    </format>
    <format dxfId="35085">
      <pivotArea dataOnly="0" labelOnly="1" grandCol="1" outline="0" fieldPosition="0"/>
    </format>
    <format dxfId="35084">
      <pivotArea dataOnly="0" labelOnly="1" outline="0" fieldPosition="0">
        <references count="1">
          <reference field="12" count="0"/>
        </references>
      </pivotArea>
    </format>
    <format dxfId="35083">
      <pivotArea dataOnly="0" labelOnly="1" grandCol="1" outline="0" fieldPosition="0"/>
    </format>
    <format dxfId="35082">
      <pivotArea grandRow="1" outline="0" collapsedLevelsAreSubtotals="1" fieldPosition="0"/>
    </format>
    <format dxfId="35081">
      <pivotArea dataOnly="0" labelOnly="1" grandRow="1" outline="0" fieldPosition="0"/>
    </format>
    <format dxfId="35080">
      <pivotArea outline="0" collapsedLevelsAreSubtotals="1" fieldPosition="0"/>
    </format>
    <format dxfId="35079">
      <pivotArea dataOnly="0" labelOnly="1" grandRow="1" outline="0" fieldPosition="0"/>
    </format>
    <format dxfId="35078">
      <pivotArea dataOnly="0" labelOnly="1" outline="0" fieldPosition="0">
        <references count="1">
          <reference field="12" count="0"/>
        </references>
      </pivotArea>
    </format>
    <format dxfId="35077">
      <pivotArea dataOnly="0" labelOnly="1" grandCol="1" outline="0" fieldPosition="0"/>
    </format>
    <format dxfId="35076">
      <pivotArea grandRow="1" outline="0" collapsedLevelsAreSubtotals="1" fieldPosition="0"/>
    </format>
    <format dxfId="35075">
      <pivotArea dataOnly="0" labelOnly="1" grandRow="1" outline="0" fieldPosition="0"/>
    </format>
    <format dxfId="35074">
      <pivotArea grandRow="1" outline="0" collapsedLevelsAreSubtotals="1" fieldPosition="0"/>
    </format>
    <format dxfId="35073">
      <pivotArea dataOnly="0" labelOnly="1" grandRow="1" outline="0" fieldPosition="0"/>
    </format>
    <format dxfId="35072">
      <pivotArea dataOnly="0" labelOnly="1" outline="0" fieldPosition="0">
        <references count="1">
          <reference field="12" count="0"/>
        </references>
      </pivotArea>
    </format>
    <format dxfId="35071">
      <pivotArea dataOnly="0" labelOnly="1" grandCol="1" outline="0" fieldPosition="0"/>
    </format>
    <format dxfId="35070">
      <pivotArea grandRow="1" outline="0" collapsedLevelsAreSubtotals="1" fieldPosition="0"/>
    </format>
    <format dxfId="35069">
      <pivotArea dataOnly="0" labelOnly="1" grandRow="1" outline="0" fieldPosition="0"/>
    </format>
    <format dxfId="35068">
      <pivotArea dataOnly="0" labelOnly="1" outline="0" fieldPosition="0">
        <references count="1">
          <reference field="12" count="0"/>
        </references>
      </pivotArea>
    </format>
    <format dxfId="35067">
      <pivotArea dataOnly="0" labelOnly="1" grandCol="1" outline="0" fieldPosition="0"/>
    </format>
    <format dxfId="35066">
      <pivotArea grandRow="1" outline="0" collapsedLevelsAreSubtotals="1" fieldPosition="0"/>
    </format>
    <format dxfId="35065">
      <pivotArea dataOnly="0" labelOnly="1" grandRow="1" outline="0" fieldPosition="0"/>
    </format>
    <format dxfId="35064">
      <pivotArea outline="0" collapsedLevelsAreSubtotals="1" fieldPosition="0"/>
    </format>
    <format dxfId="35063">
      <pivotArea dataOnly="0" labelOnly="1" grandRow="1" outline="0" fieldPosition="0"/>
    </format>
    <format dxfId="35062">
      <pivotArea dataOnly="0" labelOnly="1" outline="0" fieldPosition="0">
        <references count="1">
          <reference field="12" count="0"/>
        </references>
      </pivotArea>
    </format>
    <format dxfId="35061">
      <pivotArea dataOnly="0" labelOnly="1" grandCol="1" outline="0" fieldPosition="0"/>
    </format>
    <format dxfId="35060">
      <pivotArea field="10" type="button" dataOnly="0" labelOnly="1" outline="0" axis="axisPage" fieldPosition="0"/>
    </format>
    <format dxfId="35059">
      <pivotArea type="origin" dataOnly="0" labelOnly="1" outline="0" fieldPosition="0"/>
    </format>
    <format dxfId="35058">
      <pivotArea dataOnly="0" labelOnly="1" grandRow="1" outline="0" fieldPosition="0"/>
    </format>
    <format dxfId="35057">
      <pivotArea field="10" type="button" dataOnly="0" labelOnly="1" outline="0" axis="axisPage" fieldPosition="0"/>
    </format>
    <format dxfId="35056">
      <pivotArea type="origin" dataOnly="0" labelOnly="1" outline="0" fieldPosition="0"/>
    </format>
    <format dxfId="35055">
      <pivotArea dataOnly="0" labelOnly="1" grandRow="1" outline="0" fieldPosition="0"/>
    </format>
    <format dxfId="35054">
      <pivotArea field="10" type="button" dataOnly="0" labelOnly="1" outline="0" axis="axisPage" fieldPosition="0"/>
    </format>
    <format dxfId="35053">
      <pivotArea type="origin" dataOnly="0" labelOnly="1" outline="0" fieldPosition="0"/>
    </format>
    <format dxfId="35052">
      <pivotArea dataOnly="0" labelOnly="1" grandRow="1" outline="0" fieldPosition="0"/>
    </format>
    <format dxfId="35051">
      <pivotArea field="10" type="button" dataOnly="0" labelOnly="1" outline="0" axis="axisPage" fieldPosition="0"/>
    </format>
    <format dxfId="35050">
      <pivotArea type="origin" dataOnly="0" labelOnly="1" outline="0" fieldPosition="0"/>
    </format>
    <format dxfId="35049">
      <pivotArea dataOnly="0" labelOnly="1" grandRow="1" outline="0" fieldPosition="0"/>
    </format>
    <format dxfId="35048">
      <pivotArea grandRow="1" outline="0" collapsedLevelsAreSubtotals="1" fieldPosition="0"/>
    </format>
    <format dxfId="35047">
      <pivotArea dataOnly="0" labelOnly="1" grandRow="1" outline="0" fieldPosition="0"/>
    </format>
    <format dxfId="35046">
      <pivotArea grandRow="1" outline="0" collapsedLevelsAreSubtotals="1" fieldPosition="0"/>
    </format>
    <format dxfId="35045">
      <pivotArea dataOnly="0" labelOnly="1" grandRow="1" outline="0" fieldPosition="0"/>
    </format>
    <format dxfId="35044">
      <pivotArea outline="0" collapsedLevelsAreSubtotals="1" fieldPosition="0"/>
    </format>
    <format dxfId="35043">
      <pivotArea dataOnly="0" labelOnly="1" grandRow="1" outline="0" fieldPosition="0"/>
    </format>
    <format dxfId="35042">
      <pivotArea outline="0" collapsedLevelsAreSubtotals="1" fieldPosition="0"/>
    </format>
    <format dxfId="35041">
      <pivotArea dataOnly="0" labelOnly="1" grandRow="1" outline="0" fieldPosition="0"/>
    </format>
    <format dxfId="35040">
      <pivotArea dataOnly="0" labelOnly="1" outline="0" fieldPosition="0">
        <references count="1">
          <reference field="12" count="0"/>
        </references>
      </pivotArea>
    </format>
    <format dxfId="35039">
      <pivotArea dataOnly="0" labelOnly="1" grandCol="1" outline="0" fieldPosition="0"/>
    </format>
    <format dxfId="35038">
      <pivotArea dataOnly="0" labelOnly="1" outline="0" fieldPosition="0">
        <references count="1">
          <reference field="12" count="0"/>
        </references>
      </pivotArea>
    </format>
    <format dxfId="35037">
      <pivotArea dataOnly="0" labelOnly="1" grandCol="1" outline="0" fieldPosition="0"/>
    </format>
    <format dxfId="35036">
      <pivotArea outline="0" fieldPosition="0">
        <references count="1">
          <reference field="12" count="0" selected="0"/>
        </references>
      </pivotArea>
    </format>
    <format dxfId="35035">
      <pivotArea dataOnly="0" labelOnly="1" grandRow="1" outline="0" fieldPosition="0"/>
    </format>
    <format dxfId="35034">
      <pivotArea dataOnly="0" labelOnly="1" outline="0" fieldPosition="0">
        <references count="1">
          <reference field="12" count="0"/>
        </references>
      </pivotArea>
    </format>
    <format dxfId="35033">
      <pivotArea grandRow="1" outline="0" collapsedLevelsAreSubtotals="1" fieldPosition="0"/>
    </format>
    <format dxfId="35032">
      <pivotArea dataOnly="0" labelOnly="1" grandRow="1" outline="0" fieldPosition="0"/>
    </format>
    <format dxfId="35031">
      <pivotArea outline="0" collapsedLevelsAreSubtotals="1" fieldPosition="0"/>
    </format>
    <format dxfId="35030">
      <pivotArea dataOnly="0" labelOnly="1" grandRow="1" outline="0" fieldPosition="0"/>
    </format>
    <format dxfId="35029">
      <pivotArea dataOnly="0" labelOnly="1" outline="0" fieldPosition="0">
        <references count="1">
          <reference field="12" count="0"/>
        </references>
      </pivotArea>
    </format>
    <format dxfId="35028">
      <pivotArea dataOnly="0" labelOnly="1" grandCol="1" outline="0" fieldPosition="0"/>
    </format>
    <format dxfId="35027">
      <pivotArea outline="0" collapsedLevelsAreSubtotals="1" fieldPosition="0"/>
    </format>
    <format dxfId="35026">
      <pivotArea dataOnly="0" labelOnly="1" grandRow="1" outline="0" fieldPosition="0"/>
    </format>
    <format dxfId="35025">
      <pivotArea dataOnly="0" labelOnly="1" outline="0" fieldPosition="0">
        <references count="1">
          <reference field="12" count="0"/>
        </references>
      </pivotArea>
    </format>
    <format dxfId="35024">
      <pivotArea dataOnly="0" labelOnly="1" grandCol="1" outline="0" fieldPosition="0"/>
    </format>
    <format dxfId="35023">
      <pivotArea outline="0" collapsedLevelsAreSubtotals="1" fieldPosition="0"/>
    </format>
    <format dxfId="35022">
      <pivotArea dataOnly="0" labelOnly="1" grandRow="1" outline="0" fieldPosition="0"/>
    </format>
    <format dxfId="35021">
      <pivotArea dataOnly="0" labelOnly="1" outline="0" fieldPosition="0">
        <references count="1">
          <reference field="12" count="0"/>
        </references>
      </pivotArea>
    </format>
    <format dxfId="35020">
      <pivotArea dataOnly="0" labelOnly="1" grandCol="1" outline="0" fieldPosition="0"/>
    </format>
    <format dxfId="35019">
      <pivotArea dataOnly="0" labelOnly="1" outline="0" fieldPosition="0">
        <references count="1">
          <reference field="12" count="0"/>
        </references>
      </pivotArea>
    </format>
    <format dxfId="35018">
      <pivotArea dataOnly="0" labelOnly="1" grandCol="1" outline="0" fieldPosition="0"/>
    </format>
    <format dxfId="35017">
      <pivotArea grandRow="1" outline="0" collapsedLevelsAreSubtotals="1" fieldPosition="0"/>
    </format>
    <format dxfId="35016">
      <pivotArea dataOnly="0" labelOnly="1" grandRow="1" outline="0" fieldPosition="0"/>
    </format>
    <format dxfId="35015">
      <pivotArea outline="0" collapsedLevelsAreSubtotals="1" fieldPosition="0"/>
    </format>
    <format dxfId="35014">
      <pivotArea dataOnly="0" labelOnly="1" grandRow="1" outline="0" fieldPosition="0"/>
    </format>
    <format dxfId="35013">
      <pivotArea dataOnly="0" labelOnly="1" outline="0" fieldPosition="0">
        <references count="1">
          <reference field="12" count="0"/>
        </references>
      </pivotArea>
    </format>
    <format dxfId="35012">
      <pivotArea dataOnly="0" labelOnly="1" grandCol="1" outline="0" fieldPosition="0"/>
    </format>
    <format dxfId="35011">
      <pivotArea outline="0" collapsedLevelsAreSubtotals="1" fieldPosition="0"/>
    </format>
    <format dxfId="35010">
      <pivotArea field="13" type="button" dataOnly="0" labelOnly="1" outline="0" axis="axisRow" fieldPosition="0"/>
    </format>
    <format dxfId="35009">
      <pivotArea dataOnly="0" labelOnly="1" outline="0" fieldPosition="0">
        <references count="1">
          <reference field="13" count="0"/>
        </references>
      </pivotArea>
    </format>
    <format dxfId="35008">
      <pivotArea dataOnly="0" labelOnly="1" grandRow="1" outline="0" fieldPosition="0"/>
    </format>
    <format dxfId="35007">
      <pivotArea dataOnly="0" labelOnly="1" outline="0" fieldPosition="0">
        <references count="1">
          <reference field="12" count="0"/>
        </references>
      </pivotArea>
    </format>
    <format dxfId="35006">
      <pivotArea dataOnly="0" labelOnly="1" grandCol="1" outline="0" fieldPosition="0"/>
    </format>
    <format dxfId="35005">
      <pivotArea outline="0" collapsedLevelsAreSubtotals="1" fieldPosition="0"/>
    </format>
    <format dxfId="35004">
      <pivotArea field="13" type="button" dataOnly="0" labelOnly="1" outline="0" axis="axisRow" fieldPosition="0"/>
    </format>
    <format dxfId="35003">
      <pivotArea dataOnly="0" labelOnly="1" outline="0" fieldPosition="0">
        <references count="1">
          <reference field="13" count="0"/>
        </references>
      </pivotArea>
    </format>
    <format dxfId="35002">
      <pivotArea dataOnly="0" labelOnly="1" grandRow="1" outline="0" fieldPosition="0"/>
    </format>
    <format dxfId="35001">
      <pivotArea dataOnly="0" labelOnly="1" outline="0" fieldPosition="0">
        <references count="1">
          <reference field="12" count="0"/>
        </references>
      </pivotArea>
    </format>
    <format dxfId="35000">
      <pivotArea dataOnly="0" labelOnly="1" grandCol="1" outline="0" fieldPosition="0"/>
    </format>
    <format dxfId="34999">
      <pivotArea outline="0" collapsedLevelsAreSubtotals="1" fieldPosition="0"/>
    </format>
    <format dxfId="34998">
      <pivotArea field="13" type="button" dataOnly="0" labelOnly="1" outline="0" axis="axisRow" fieldPosition="0"/>
    </format>
    <format dxfId="34997">
      <pivotArea dataOnly="0" labelOnly="1" outline="0" fieldPosition="0">
        <references count="1">
          <reference field="13" count="0"/>
        </references>
      </pivotArea>
    </format>
    <format dxfId="34996">
      <pivotArea dataOnly="0" labelOnly="1" grandRow="1" outline="0" fieldPosition="0"/>
    </format>
    <format dxfId="34995">
      <pivotArea dataOnly="0" labelOnly="1" outline="0" fieldPosition="0">
        <references count="1">
          <reference field="12" count="0"/>
        </references>
      </pivotArea>
    </format>
    <format dxfId="34994">
      <pivotArea dataOnly="0" labelOnly="1" grandCol="1" outline="0" fieldPosition="0"/>
    </format>
    <format dxfId="34993">
      <pivotArea outline="0" collapsedLevelsAreSubtotals="1" fieldPosition="0"/>
    </format>
    <format dxfId="34992">
      <pivotArea field="13" type="button" dataOnly="0" labelOnly="1" outline="0" axis="axisRow" fieldPosition="0"/>
    </format>
    <format dxfId="34991">
      <pivotArea dataOnly="0" labelOnly="1" outline="0" fieldPosition="0">
        <references count="1">
          <reference field="13" count="0"/>
        </references>
      </pivotArea>
    </format>
    <format dxfId="34990">
      <pivotArea dataOnly="0" labelOnly="1" grandRow="1" outline="0" fieldPosition="0"/>
    </format>
    <format dxfId="34989">
      <pivotArea dataOnly="0" labelOnly="1" outline="0" fieldPosition="0">
        <references count="1">
          <reference field="12" count="0"/>
        </references>
      </pivotArea>
    </format>
    <format dxfId="34988">
      <pivotArea dataOnly="0" labelOnly="1" grandCol="1" outline="0" fieldPosition="0"/>
    </format>
    <format dxfId="34987">
      <pivotArea grandRow="1" outline="0" collapsedLevelsAreSubtotals="1" fieldPosition="0"/>
    </format>
    <format dxfId="34986">
      <pivotArea dataOnly="0" labelOnly="1" grandRow="1" outline="0" fieldPosition="0"/>
    </format>
    <format dxfId="34985">
      <pivotArea grandRow="1" outline="0" collapsedLevelsAreSubtotals="1" fieldPosition="0"/>
    </format>
    <format dxfId="34984">
      <pivotArea dataOnly="0" labelOnly="1" grandRow="1" outline="0" fieldPosition="0"/>
    </format>
    <format dxfId="34983">
      <pivotArea outline="0" collapsedLevelsAreSubtotals="1" fieldPosition="0"/>
    </format>
    <format dxfId="34982">
      <pivotArea field="13" type="button" dataOnly="0" labelOnly="1" outline="0" axis="axisRow" fieldPosition="0"/>
    </format>
    <format dxfId="34981">
      <pivotArea dataOnly="0" labelOnly="1" outline="0" fieldPosition="0">
        <references count="1">
          <reference field="13" count="17">
            <x v="0"/>
            <x v="1"/>
            <x v="2"/>
            <x v="3"/>
            <x v="4"/>
            <x v="5"/>
            <x v="6"/>
            <x v="7"/>
            <x v="8"/>
            <x v="9"/>
            <x v="10"/>
            <x v="11"/>
            <x v="13"/>
            <x v="14"/>
            <x v="15"/>
            <x v="16"/>
            <x v="17"/>
          </reference>
        </references>
      </pivotArea>
    </format>
    <format dxfId="34980">
      <pivotArea dataOnly="0" labelOnly="1" grandRow="1" outline="0" fieldPosition="0"/>
    </format>
    <format dxfId="34979">
      <pivotArea dataOnly="0" labelOnly="1" outline="0" fieldPosition="0">
        <references count="1">
          <reference field="12" count="0"/>
        </references>
      </pivotArea>
    </format>
    <format dxfId="34978">
      <pivotArea dataOnly="0" labelOnly="1" grandCol="1" outline="0" fieldPosition="0"/>
    </format>
    <format dxfId="34977">
      <pivotArea outline="0" collapsedLevelsAreSubtotals="1" fieldPosition="0"/>
    </format>
    <format dxfId="34976">
      <pivotArea field="13" type="button" dataOnly="0" labelOnly="1" outline="0" axis="axisRow" fieldPosition="0"/>
    </format>
    <format dxfId="34975">
      <pivotArea dataOnly="0" labelOnly="1" outline="0" fieldPosition="0">
        <references count="1">
          <reference field="13" count="17">
            <x v="0"/>
            <x v="1"/>
            <x v="2"/>
            <x v="3"/>
            <x v="4"/>
            <x v="5"/>
            <x v="6"/>
            <x v="7"/>
            <x v="8"/>
            <x v="9"/>
            <x v="10"/>
            <x v="11"/>
            <x v="13"/>
            <x v="14"/>
            <x v="15"/>
            <x v="16"/>
            <x v="17"/>
          </reference>
        </references>
      </pivotArea>
    </format>
    <format dxfId="34974">
      <pivotArea dataOnly="0" labelOnly="1" grandRow="1" outline="0" fieldPosition="0"/>
    </format>
    <format dxfId="34973">
      <pivotArea dataOnly="0" labelOnly="1" outline="0" fieldPosition="0">
        <references count="1">
          <reference field="12" count="0"/>
        </references>
      </pivotArea>
    </format>
    <format dxfId="34972">
      <pivotArea dataOnly="0" labelOnly="1" grandCol="1" outline="0" fieldPosition="0"/>
    </format>
    <format dxfId="34971">
      <pivotArea outline="0" collapsedLevelsAreSubtotals="1" fieldPosition="0"/>
    </format>
    <format dxfId="34970">
      <pivotArea field="13" type="button" dataOnly="0" labelOnly="1" outline="0" axis="axisRow" fieldPosition="0"/>
    </format>
    <format dxfId="34969">
      <pivotArea dataOnly="0" labelOnly="1" outline="0" fieldPosition="0">
        <references count="1">
          <reference field="13" count="17">
            <x v="0"/>
            <x v="1"/>
            <x v="2"/>
            <x v="3"/>
            <x v="4"/>
            <x v="5"/>
            <x v="6"/>
            <x v="7"/>
            <x v="8"/>
            <x v="9"/>
            <x v="10"/>
            <x v="11"/>
            <x v="13"/>
            <x v="14"/>
            <x v="15"/>
            <x v="16"/>
            <x v="17"/>
          </reference>
        </references>
      </pivotArea>
    </format>
    <format dxfId="34968">
      <pivotArea dataOnly="0" labelOnly="1" grandRow="1" outline="0" fieldPosition="0"/>
    </format>
    <format dxfId="34967">
      <pivotArea dataOnly="0" labelOnly="1" outline="0" fieldPosition="0">
        <references count="1">
          <reference field="12" count="0"/>
        </references>
      </pivotArea>
    </format>
    <format dxfId="34966">
      <pivotArea dataOnly="0" labelOnly="1" grandCol="1" outline="0" fieldPosition="0"/>
    </format>
    <format dxfId="34965">
      <pivotArea grandRow="1" outline="0" collapsedLevelsAreSubtotals="1" fieldPosition="0"/>
    </format>
    <format dxfId="34964">
      <pivotArea dataOnly="0" labelOnly="1" grandRow="1" outline="0" fieldPosition="0"/>
    </format>
    <format dxfId="34963">
      <pivotArea field="13" type="button" dataOnly="0" labelOnly="1" outline="0" axis="axisRow" fieldPosition="0"/>
    </format>
    <format dxfId="34962">
      <pivotArea dataOnly="0" labelOnly="1" outline="0" fieldPosition="0">
        <references count="1">
          <reference field="12" count="0"/>
        </references>
      </pivotArea>
    </format>
    <format dxfId="34961">
      <pivotArea dataOnly="0" labelOnly="1" grandCol="1" outline="0" fieldPosition="0"/>
    </format>
    <format dxfId="34960">
      <pivotArea outline="0" fieldPosition="0">
        <references count="1">
          <reference field="4294967294" count="1">
            <x v="0"/>
          </reference>
        </references>
      </pivotArea>
    </format>
    <format dxfId="34959">
      <pivotArea outline="0" collapsedLevelsAreSubtotals="1" fieldPosition="0"/>
    </format>
    <format dxfId="34958">
      <pivotArea field="13" type="button" dataOnly="0" labelOnly="1" outline="0" axis="axisRow" fieldPosition="0"/>
    </format>
    <format dxfId="34957">
      <pivotArea dataOnly="0" labelOnly="1" outline="0" fieldPosition="0">
        <references count="1">
          <reference field="13" count="8">
            <x v="1"/>
            <x v="2"/>
            <x v="3"/>
            <x v="4"/>
            <x v="5"/>
            <x v="8"/>
            <x v="9"/>
            <x v="11"/>
          </reference>
        </references>
      </pivotArea>
    </format>
    <format dxfId="34956">
      <pivotArea dataOnly="0" labelOnly="1" grandRow="1" outline="0" fieldPosition="0"/>
    </format>
    <format dxfId="34955">
      <pivotArea dataOnly="0" labelOnly="1" outline="0" fieldPosition="0">
        <references count="1">
          <reference field="12" count="0"/>
        </references>
      </pivotArea>
    </format>
    <format dxfId="34954">
      <pivotArea dataOnly="0" labelOnly="1" grandCol="1" outline="0" fieldPosition="0"/>
    </format>
    <format dxfId="34953">
      <pivotArea outline="0" collapsedLevelsAreSubtotals="1" fieldPosition="0"/>
    </format>
    <format dxfId="34952">
      <pivotArea field="13" type="button" dataOnly="0" labelOnly="1" outline="0" axis="axisRow" fieldPosition="0"/>
    </format>
    <format dxfId="34951">
      <pivotArea dataOnly="0" labelOnly="1" outline="0" fieldPosition="0">
        <references count="1">
          <reference field="13" count="10">
            <x v="1"/>
            <x v="2"/>
            <x v="3"/>
            <x v="4"/>
            <x v="5"/>
            <x v="6"/>
            <x v="8"/>
            <x v="9"/>
            <x v="11"/>
            <x v="16"/>
          </reference>
        </references>
      </pivotArea>
    </format>
    <format dxfId="34950">
      <pivotArea dataOnly="0" labelOnly="1" grandRow="1" outline="0" fieldPosition="0"/>
    </format>
    <format dxfId="34949">
      <pivotArea dataOnly="0" labelOnly="1" outline="0" fieldPosition="0">
        <references count="1">
          <reference field="12" count="0"/>
        </references>
      </pivotArea>
    </format>
    <format dxfId="34948">
      <pivotArea dataOnly="0" labelOnly="1" grandCol="1" outline="0" fieldPosition="0"/>
    </format>
    <format dxfId="34947">
      <pivotArea outline="0" collapsedLevelsAreSubtotals="1" fieldPosition="0"/>
    </format>
    <format dxfId="34946">
      <pivotArea field="13" type="button" dataOnly="0" labelOnly="1" outline="0" axis="axisRow" fieldPosition="0"/>
    </format>
    <format dxfId="34945">
      <pivotArea dataOnly="0" labelOnly="1" outline="0" fieldPosition="0">
        <references count="1">
          <reference field="13" count="10">
            <x v="1"/>
            <x v="2"/>
            <x v="3"/>
            <x v="4"/>
            <x v="5"/>
            <x v="6"/>
            <x v="8"/>
            <x v="9"/>
            <x v="11"/>
            <x v="16"/>
          </reference>
        </references>
      </pivotArea>
    </format>
    <format dxfId="34944">
      <pivotArea dataOnly="0" labelOnly="1" grandRow="1" outline="0" fieldPosition="0"/>
    </format>
    <format dxfId="34943">
      <pivotArea dataOnly="0" labelOnly="1" outline="0" fieldPosition="0">
        <references count="1">
          <reference field="12" count="0"/>
        </references>
      </pivotArea>
    </format>
    <format dxfId="34942">
      <pivotArea dataOnly="0" labelOnly="1" grandCol="1" outline="0" fieldPosition="0"/>
    </format>
    <format dxfId="34941">
      <pivotArea field="13" type="button" dataOnly="0" labelOnly="1" outline="0" axis="axisRow" fieldPosition="0"/>
    </format>
    <format dxfId="34940">
      <pivotArea dataOnly="0" labelOnly="1" outline="0" fieldPosition="0">
        <references count="1">
          <reference field="12" count="0"/>
        </references>
      </pivotArea>
    </format>
    <format dxfId="34939">
      <pivotArea dataOnly="0" labelOnly="1" grandCol="1" outline="0" fieldPosition="0"/>
    </format>
    <format dxfId="34938">
      <pivotArea grandRow="1" outline="0" collapsedLevelsAreSubtotals="1" fieldPosition="0"/>
    </format>
    <format dxfId="34937">
      <pivotArea dataOnly="0" labelOnly="1" grandRow="1" outline="0" fieldPosition="0"/>
    </format>
    <format dxfId="34936">
      <pivotArea outline="0" collapsedLevelsAreSubtotals="1" fieldPosition="0"/>
    </format>
    <format dxfId="34935">
      <pivotArea field="13" type="button" dataOnly="0" labelOnly="1" outline="0" axis="axisRow" fieldPosition="0"/>
    </format>
    <format dxfId="34934">
      <pivotArea dataOnly="0" labelOnly="1" outline="0" fieldPosition="0">
        <references count="1">
          <reference field="13" count="10">
            <x v="1"/>
            <x v="2"/>
            <x v="3"/>
            <x v="4"/>
            <x v="5"/>
            <x v="6"/>
            <x v="8"/>
            <x v="9"/>
            <x v="11"/>
            <x v="16"/>
          </reference>
        </references>
      </pivotArea>
    </format>
    <format dxfId="34933">
      <pivotArea dataOnly="0" labelOnly="1" grandRow="1" outline="0" fieldPosition="0"/>
    </format>
    <format dxfId="34932">
      <pivotArea dataOnly="0" labelOnly="1" outline="0" fieldPosition="0">
        <references count="1">
          <reference field="12" count="0"/>
        </references>
      </pivotArea>
    </format>
    <format dxfId="34931">
      <pivotArea dataOnly="0" labelOnly="1" grandCol="1" outline="0" fieldPosition="0"/>
    </format>
    <format dxfId="34930">
      <pivotArea outline="0" collapsedLevelsAreSubtotals="1" fieldPosition="0"/>
    </format>
    <format dxfId="34929">
      <pivotArea field="13" type="button" dataOnly="0" labelOnly="1" outline="0" axis="axisRow" fieldPosition="0"/>
    </format>
    <format dxfId="34928">
      <pivotArea dataOnly="0" labelOnly="1" outline="0" fieldPosition="0">
        <references count="1">
          <reference field="13" count="10">
            <x v="1"/>
            <x v="2"/>
            <x v="3"/>
            <x v="4"/>
            <x v="5"/>
            <x v="6"/>
            <x v="8"/>
            <x v="9"/>
            <x v="11"/>
            <x v="16"/>
          </reference>
        </references>
      </pivotArea>
    </format>
    <format dxfId="34927">
      <pivotArea dataOnly="0" labelOnly="1" grandRow="1" outline="0" fieldPosition="0"/>
    </format>
    <format dxfId="34926">
      <pivotArea dataOnly="0" labelOnly="1" outline="0" fieldPosition="0">
        <references count="1">
          <reference field="12" count="0"/>
        </references>
      </pivotArea>
    </format>
    <format dxfId="34925">
      <pivotArea dataOnly="0" labelOnly="1" grandCol="1" outline="0" fieldPosition="0"/>
    </format>
    <format dxfId="34924">
      <pivotArea outline="0" collapsedLevelsAreSubtotals="1" fieldPosition="0"/>
    </format>
    <format dxfId="34923">
      <pivotArea field="13" type="button" dataOnly="0" labelOnly="1" outline="0" axis="axisRow" fieldPosition="0"/>
    </format>
    <format dxfId="34922">
      <pivotArea dataOnly="0" labelOnly="1" outline="0" fieldPosition="0">
        <references count="1">
          <reference field="13" count="11">
            <x v="1"/>
            <x v="2"/>
            <x v="3"/>
            <x v="4"/>
            <x v="5"/>
            <x v="6"/>
            <x v="8"/>
            <x v="9"/>
            <x v="11"/>
            <x v="15"/>
            <x v="16"/>
          </reference>
        </references>
      </pivotArea>
    </format>
    <format dxfId="34921">
      <pivotArea dataOnly="0" labelOnly="1" grandRow="1" outline="0" fieldPosition="0"/>
    </format>
    <format dxfId="34920">
      <pivotArea dataOnly="0" labelOnly="1" outline="0" fieldPosition="0">
        <references count="1">
          <reference field="12" count="0"/>
        </references>
      </pivotArea>
    </format>
    <format dxfId="34919">
      <pivotArea dataOnly="0" labelOnly="1" grandCol="1" outline="0" fieldPosition="0"/>
    </format>
    <format dxfId="34918">
      <pivotArea field="13" type="button" dataOnly="0" labelOnly="1" outline="0" axis="axisRow" fieldPosition="0"/>
    </format>
    <format dxfId="34917">
      <pivotArea dataOnly="0" labelOnly="1" outline="0" fieldPosition="0">
        <references count="1">
          <reference field="12" count="0"/>
        </references>
      </pivotArea>
    </format>
    <format dxfId="34916">
      <pivotArea dataOnly="0" labelOnly="1" grandCol="1" outline="0" fieldPosition="0"/>
    </format>
    <format dxfId="34915">
      <pivotArea dataOnly="0" labelOnly="1" grandRow="1" outline="0" fieldPosition="0"/>
    </format>
    <format dxfId="34914">
      <pivotArea outline="0" collapsedLevelsAreSubtotals="1" fieldPosition="0"/>
    </format>
    <format dxfId="34913">
      <pivotArea field="13" type="button" dataOnly="0" labelOnly="1" outline="0" axis="axisRow" fieldPosition="0"/>
    </format>
    <format dxfId="34912">
      <pivotArea dataOnly="0" labelOnly="1" outline="0" fieldPosition="0">
        <references count="1">
          <reference field="13" count="11">
            <x v="1"/>
            <x v="2"/>
            <x v="3"/>
            <x v="4"/>
            <x v="5"/>
            <x v="6"/>
            <x v="8"/>
            <x v="9"/>
            <x v="11"/>
            <x v="15"/>
            <x v="16"/>
          </reference>
        </references>
      </pivotArea>
    </format>
    <format dxfId="34911">
      <pivotArea dataOnly="0" labelOnly="1" grandRow="1" outline="0" fieldPosition="0"/>
    </format>
    <format dxfId="34910">
      <pivotArea dataOnly="0" labelOnly="1" outline="0" fieldPosition="0">
        <references count="1">
          <reference field="12" count="0"/>
        </references>
      </pivotArea>
    </format>
    <format dxfId="34909">
      <pivotArea dataOnly="0" labelOnly="1" grandCol="1" outline="0" fieldPosition="0"/>
    </format>
    <format dxfId="34908">
      <pivotArea dataOnly="0" labelOnly="1" outline="0" fieldPosition="0">
        <references count="1">
          <reference field="13" count="11">
            <x v="1"/>
            <x v="2"/>
            <x v="3"/>
            <x v="4"/>
            <x v="5"/>
            <x v="6"/>
            <x v="8"/>
            <x v="9"/>
            <x v="11"/>
            <x v="15"/>
            <x v="16"/>
          </reference>
        </references>
      </pivotArea>
    </format>
    <format dxfId="34907">
      <pivotArea outline="0" collapsedLevelsAreSubtotals="1" fieldPosition="0"/>
    </format>
    <format dxfId="34906">
      <pivotArea field="13" type="button" dataOnly="0" labelOnly="1" outline="0" axis="axisRow" fieldPosition="0"/>
    </format>
    <format dxfId="34905">
      <pivotArea dataOnly="0" labelOnly="1" outline="0" fieldPosition="0">
        <references count="1">
          <reference field="13" count="11">
            <x v="1"/>
            <x v="2"/>
            <x v="3"/>
            <x v="4"/>
            <x v="5"/>
            <x v="7"/>
            <x v="8"/>
            <x v="9"/>
            <x v="11"/>
            <x v="15"/>
            <x v="16"/>
          </reference>
        </references>
      </pivotArea>
    </format>
    <format dxfId="34904">
      <pivotArea dataOnly="0" labelOnly="1" grandRow="1" outline="0" fieldPosition="0"/>
    </format>
    <format dxfId="34903">
      <pivotArea dataOnly="0" labelOnly="1" outline="0" fieldPosition="0">
        <references count="1">
          <reference field="12" count="0"/>
        </references>
      </pivotArea>
    </format>
    <format dxfId="34902">
      <pivotArea dataOnly="0" labelOnly="1" grandCol="1" outline="0" fieldPosition="0"/>
    </format>
    <format dxfId="34901">
      <pivotArea outline="0" collapsedLevelsAreSubtotals="1" fieldPosition="0"/>
    </format>
    <format dxfId="34900">
      <pivotArea dataOnly="0" labelOnly="1" outline="0" fieldPosition="0">
        <references count="1">
          <reference field="13" count="15">
            <x v="1"/>
            <x v="2"/>
            <x v="3"/>
            <x v="4"/>
            <x v="5"/>
            <x v="6"/>
            <x v="7"/>
            <x v="8"/>
            <x v="9"/>
            <x v="10"/>
            <x v="11"/>
            <x v="12"/>
            <x v="13"/>
            <x v="15"/>
            <x v="16"/>
          </reference>
        </references>
      </pivotArea>
    </format>
    <format dxfId="34899">
      <pivotArea dataOnly="0" labelOnly="1" grandRow="1" outline="0" fieldPosition="0"/>
    </format>
    <format dxfId="34898">
      <pivotArea outline="0" collapsedLevelsAreSubtotals="1" fieldPosition="0"/>
    </format>
    <format dxfId="34897">
      <pivotArea dataOnly="0" labelOnly="1" outline="0" fieldPosition="0">
        <references count="1">
          <reference field="13" count="14">
            <x v="1"/>
            <x v="2"/>
            <x v="3"/>
            <x v="4"/>
            <x v="5"/>
            <x v="6"/>
            <x v="8"/>
            <x v="9"/>
            <x v="10"/>
            <x v="11"/>
            <x v="12"/>
            <x v="13"/>
            <x v="15"/>
            <x v="16"/>
          </reference>
        </references>
      </pivotArea>
    </format>
    <format dxfId="34896">
      <pivotArea dataOnly="0" labelOnly="1" grandRow="1" outline="0" fieldPosition="0"/>
    </format>
    <format dxfId="34895">
      <pivotArea field="13" type="button" dataOnly="0" labelOnly="1" outline="0" axis="axisRow" fieldPosition="0"/>
    </format>
    <format dxfId="34894">
      <pivotArea dataOnly="0" labelOnly="1" outline="0" fieldPosition="0">
        <references count="1">
          <reference field="12" count="0"/>
        </references>
      </pivotArea>
    </format>
    <format dxfId="34893">
      <pivotArea dataOnly="0" labelOnly="1" grandCol="1" outline="0" fieldPosition="0"/>
    </format>
    <format dxfId="34892">
      <pivotArea field="13" type="button" dataOnly="0" labelOnly="1" outline="0" axis="axisRow" fieldPosition="0"/>
    </format>
    <format dxfId="34891">
      <pivotArea dataOnly="0" labelOnly="1" outline="0" fieldPosition="0">
        <references count="1">
          <reference field="12" count="0"/>
        </references>
      </pivotArea>
    </format>
    <format dxfId="34890">
      <pivotArea dataOnly="0" labelOnly="1" grandCol="1" outline="0" fieldPosition="0"/>
    </format>
    <format dxfId="34889">
      <pivotArea field="13" type="button" dataOnly="0" labelOnly="1" outline="0" axis="axisRow" fieldPosition="0"/>
    </format>
    <format dxfId="34888">
      <pivotArea dataOnly="0" labelOnly="1" outline="0" fieldPosition="0">
        <references count="1">
          <reference field="12" count="0"/>
        </references>
      </pivotArea>
    </format>
    <format dxfId="34887">
      <pivotArea dataOnly="0" labelOnly="1" grandCol="1" outline="0" fieldPosition="0"/>
    </format>
    <format dxfId="34886">
      <pivotArea outline="0" fieldPosition="0">
        <references count="1">
          <reference field="13" count="14" selected="0">
            <x v="1"/>
            <x v="2"/>
            <x v="3"/>
            <x v="4"/>
            <x v="5"/>
            <x v="6"/>
            <x v="8"/>
            <x v="9"/>
            <x v="10"/>
            <x v="11"/>
            <x v="12"/>
            <x v="13"/>
            <x v="15"/>
            <x v="16"/>
          </reference>
        </references>
      </pivotArea>
    </format>
    <format dxfId="34885">
      <pivotArea dataOnly="0" labelOnly="1" outline="0" fieldPosition="0">
        <references count="1">
          <reference field="13" count="14">
            <x v="1"/>
            <x v="2"/>
            <x v="3"/>
            <x v="4"/>
            <x v="5"/>
            <x v="6"/>
            <x v="8"/>
            <x v="9"/>
            <x v="10"/>
            <x v="11"/>
            <x v="12"/>
            <x v="13"/>
            <x v="15"/>
            <x v="16"/>
          </reference>
        </references>
      </pivotArea>
    </format>
    <format dxfId="34884">
      <pivotArea dataOnly="0" labelOnly="1" outline="0" fieldPosition="0">
        <references count="1">
          <reference field="13" count="10">
            <x v="0"/>
            <x v="1"/>
            <x v="3"/>
            <x v="4"/>
            <x v="5"/>
            <x v="7"/>
            <x v="8"/>
            <x v="9"/>
            <x v="11"/>
            <x v="15"/>
          </reference>
        </references>
      </pivotArea>
    </format>
    <format dxfId="34883">
      <pivotArea dataOnly="0" labelOnly="1" outline="0" fieldPosition="0">
        <references count="1">
          <reference field="13" count="10">
            <x v="0"/>
            <x v="1"/>
            <x v="3"/>
            <x v="4"/>
            <x v="5"/>
            <x v="7"/>
            <x v="8"/>
            <x v="9"/>
            <x v="11"/>
            <x v="15"/>
          </reference>
        </references>
      </pivotArea>
    </format>
    <format dxfId="34882">
      <pivotArea dataOnly="0" labelOnly="1" outline="0" fieldPosition="0">
        <references count="1">
          <reference field="13" count="10">
            <x v="0"/>
            <x v="1"/>
            <x v="3"/>
            <x v="4"/>
            <x v="5"/>
            <x v="7"/>
            <x v="8"/>
            <x v="9"/>
            <x v="11"/>
            <x v="15"/>
          </reference>
        </references>
      </pivotArea>
    </format>
    <format dxfId="34881">
      <pivotArea type="all" dataOnly="0" outline="0" fieldPosition="0"/>
    </format>
    <format dxfId="34880">
      <pivotArea type="origin" dataOnly="0" labelOnly="1" outline="0" fieldPosition="0"/>
    </format>
    <format dxfId="34879">
      <pivotArea field="12" type="button" dataOnly="0" labelOnly="1" outline="0" axis="axisCol" fieldPosition="0"/>
    </format>
    <format dxfId="34878">
      <pivotArea type="topRight" dataOnly="0" labelOnly="1" outline="0" fieldPosition="0"/>
    </format>
    <format dxfId="34877">
      <pivotArea type="all" dataOnly="0" outline="0" fieldPosition="0"/>
    </format>
    <format dxfId="34876">
      <pivotArea type="origin" dataOnly="0" labelOnly="1" outline="0" fieldPosition="0"/>
    </format>
    <format dxfId="34875">
      <pivotArea field="12" type="button" dataOnly="0" labelOnly="1" outline="0" axis="axisCol" fieldPosition="0"/>
    </format>
    <format dxfId="34874">
      <pivotArea type="topRight" dataOnly="0" labelOnly="1" outline="0" fieldPosition="0"/>
    </format>
    <format dxfId="34873">
      <pivotArea outline="0" collapsedLevelsAreSubtotals="1" fieldPosition="0"/>
    </format>
    <format dxfId="34872">
      <pivotArea dataOnly="0" labelOnly="1" outline="0" fieldPosition="0">
        <references count="1">
          <reference field="13" count="10">
            <x v="0"/>
            <x v="1"/>
            <x v="3"/>
            <x v="4"/>
            <x v="5"/>
            <x v="7"/>
            <x v="8"/>
            <x v="9"/>
            <x v="11"/>
            <x v="15"/>
          </reference>
        </references>
      </pivotArea>
    </format>
    <format dxfId="34871">
      <pivotArea field="13" type="button" dataOnly="0" labelOnly="1" outline="0" axis="axisRow" fieldPosition="0"/>
    </format>
    <format dxfId="34870">
      <pivotArea dataOnly="0" labelOnly="1" outline="0" fieldPosition="0">
        <references count="1">
          <reference field="12" count="0"/>
        </references>
      </pivotArea>
    </format>
    <format dxfId="34869">
      <pivotArea dataOnly="0" labelOnly="1" grandCol="1" outline="0" fieldPosition="0"/>
    </format>
    <format dxfId="34868">
      <pivotArea grandRow="1" outline="0" collapsedLevelsAreSubtotals="1" fieldPosition="0"/>
    </format>
    <format dxfId="34867">
      <pivotArea dataOnly="0" labelOnly="1" grandRow="1" outline="0" fieldPosition="0"/>
    </format>
    <format dxfId="34866">
      <pivotArea outline="0" fieldPosition="0">
        <references count="1">
          <reference field="13" count="10" selected="0">
            <x v="0"/>
            <x v="1"/>
            <x v="3"/>
            <x v="4"/>
            <x v="5"/>
            <x v="7"/>
            <x v="8"/>
            <x v="9"/>
            <x v="11"/>
            <x v="15"/>
          </reference>
        </references>
      </pivotArea>
    </format>
    <format dxfId="34865">
      <pivotArea outline="0" fieldPosition="0">
        <references count="1">
          <reference field="13" count="10" selected="0">
            <x v="0"/>
            <x v="1"/>
            <x v="3"/>
            <x v="4"/>
            <x v="5"/>
            <x v="7"/>
            <x v="8"/>
            <x v="9"/>
            <x v="11"/>
            <x v="15"/>
          </reference>
        </references>
      </pivotArea>
    </format>
    <format dxfId="348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5425">
      <pivotArea dataOnly="0" labelOnly="1" grandCol="1" outline="0" fieldPosition="0"/>
    </format>
    <format dxfId="35424">
      <pivotArea dataOnly="0" labelOnly="1" grandCol="1" outline="0" fieldPosition="0"/>
    </format>
    <format dxfId="35423">
      <pivotArea dataOnly="0" labelOnly="1" grandCol="1" outline="0" fieldPosition="0"/>
    </format>
    <format dxfId="35422">
      <pivotArea outline="0" collapsedLevelsAreSubtotals="1" fieldPosition="0"/>
    </format>
    <format dxfId="35421">
      <pivotArea dataOnly="0" labelOnly="1" grandRow="1" outline="0" fieldPosition="0"/>
    </format>
    <format dxfId="35420">
      <pivotArea outline="0" collapsedLevelsAreSubtotals="1" fieldPosition="0"/>
    </format>
    <format dxfId="35419">
      <pivotArea dataOnly="0" labelOnly="1" grandRow="1" outline="0" fieldPosition="0"/>
    </format>
    <format dxfId="35418">
      <pivotArea type="all" dataOnly="0" outline="0" fieldPosition="0"/>
    </format>
    <format dxfId="35417">
      <pivotArea dataOnly="0" labelOnly="1" outline="0" fieldPosition="0">
        <references count="1">
          <reference field="12" count="0"/>
        </references>
      </pivotArea>
    </format>
    <format dxfId="35416">
      <pivotArea dataOnly="0" labelOnly="1" outline="0" fieldPosition="0">
        <references count="1">
          <reference field="12" count="0"/>
        </references>
      </pivotArea>
    </format>
    <format dxfId="35415">
      <pivotArea type="all" dataOnly="0" outline="0" fieldPosition="0"/>
    </format>
    <format dxfId="35414">
      <pivotArea grandCol="1" outline="0" collapsedLevelsAreSubtotals="1" fieldPosition="0"/>
    </format>
    <format dxfId="35413">
      <pivotArea grandRow="1" grandCol="1" outline="0" collapsedLevelsAreSubtotals="1" fieldPosition="0"/>
    </format>
    <format dxfId="35412">
      <pivotArea dataOnly="0" labelOnly="1" grandRow="1" outline="0" fieldPosition="0"/>
    </format>
    <format dxfId="35411">
      <pivotArea dataOnly="0" labelOnly="1" grandRow="1" outline="0" fieldPosition="0"/>
    </format>
    <format dxfId="35410">
      <pivotArea dataOnly="0" labelOnly="1" grandRow="1" outline="0" fieldPosition="0"/>
    </format>
    <format dxfId="35409">
      <pivotArea dataOnly="0" labelOnly="1" grandRow="1" outline="0" fieldPosition="0"/>
    </format>
    <format dxfId="35408">
      <pivotArea dataOnly="0" labelOnly="1" grandRow="1" outline="0" fieldPosition="0"/>
    </format>
    <format dxfId="35407">
      <pivotArea dataOnly="0" labelOnly="1" grandRow="1" outline="0" fieldPosition="0"/>
    </format>
    <format dxfId="35406">
      <pivotArea dataOnly="0" labelOnly="1" grandRow="1" outline="0" fieldPosition="0"/>
    </format>
    <format dxfId="35405">
      <pivotArea dataOnly="0" labelOnly="1" grandRow="1" outline="0" fieldPosition="0"/>
    </format>
    <format dxfId="35404">
      <pivotArea dataOnly="0" labelOnly="1" grandCol="1" outline="0" fieldPosition="0"/>
    </format>
    <format dxfId="35403">
      <pivotArea dataOnly="0" labelOnly="1" grandCol="1" outline="0" fieldPosition="0"/>
    </format>
    <format dxfId="35402">
      <pivotArea dataOnly="0" labelOnly="1" outline="0" fieldPosition="0">
        <references count="1">
          <reference field="23" count="0"/>
        </references>
      </pivotArea>
    </format>
    <format dxfId="35401">
      <pivotArea dataOnly="0" labelOnly="1" grandCol="1" outline="0" fieldPosition="0"/>
    </format>
    <format dxfId="35400">
      <pivotArea dataOnly="0" labelOnly="1" outline="0" fieldPosition="0">
        <references count="1">
          <reference field="23" count="0"/>
        </references>
      </pivotArea>
    </format>
    <format dxfId="35399">
      <pivotArea dataOnly="0" labelOnly="1" grandCol="1" outline="0" fieldPosition="0"/>
    </format>
    <format dxfId="35398">
      <pivotArea field="23" grandRow="1" outline="0" axis="axisCol" fieldPosition="0">
        <references count="1">
          <reference field="23" count="0" selected="0"/>
        </references>
      </pivotArea>
    </format>
    <format dxfId="35397">
      <pivotArea grandCol="1" outline="0" collapsedLevelsAreSubtotals="1" fieldPosition="0"/>
    </format>
    <format dxfId="35396">
      <pivotArea dataOnly="0" labelOnly="1" outline="0" fieldPosition="0">
        <references count="1">
          <reference field="23" count="0"/>
        </references>
      </pivotArea>
    </format>
    <format dxfId="35395">
      <pivotArea dataOnly="0" labelOnly="1" grandCol="1" outline="0" fieldPosition="0"/>
    </format>
    <format dxfId="35394">
      <pivotArea dataOnly="0" labelOnly="1" outline="0" fieldPosition="0">
        <references count="1">
          <reference field="23" count="0"/>
        </references>
      </pivotArea>
    </format>
    <format dxfId="35393">
      <pivotArea dataOnly="0" labelOnly="1" grandCol="1" outline="0" fieldPosition="0"/>
    </format>
    <format dxfId="35392">
      <pivotArea dataOnly="0" labelOnly="1" outline="0" fieldPosition="0">
        <references count="1">
          <reference field="23" count="0"/>
        </references>
      </pivotArea>
    </format>
    <format dxfId="35391">
      <pivotArea dataOnly="0" labelOnly="1" grandCol="1" outline="0" fieldPosition="0"/>
    </format>
    <format dxfId="35390">
      <pivotArea dataOnly="0" labelOnly="1" outline="0" fieldPosition="0">
        <references count="1">
          <reference field="23" count="0"/>
        </references>
      </pivotArea>
    </format>
    <format dxfId="35389">
      <pivotArea dataOnly="0" labelOnly="1" grandCol="1" outline="0" fieldPosition="0"/>
    </format>
    <format dxfId="35388">
      <pivotArea outline="0" collapsedLevelsAreSubtotals="1" fieldPosition="0"/>
    </format>
    <format dxfId="35387">
      <pivotArea dataOnly="0" labelOnly="1" grandRow="1" outline="0" fieldPosition="0"/>
    </format>
    <format dxfId="35386">
      <pivotArea dataOnly="0" labelOnly="1" outline="0" fieldPosition="0">
        <references count="1">
          <reference field="23" count="0"/>
        </references>
      </pivotArea>
    </format>
    <format dxfId="35385">
      <pivotArea dataOnly="0" labelOnly="1" grandCol="1" outline="0" fieldPosition="0"/>
    </format>
    <format dxfId="35384">
      <pivotArea outline="0" collapsedLevelsAreSubtotals="1" fieldPosition="0"/>
    </format>
    <format dxfId="35383">
      <pivotArea dataOnly="0" labelOnly="1" grandRow="1" outline="0" fieldPosition="0"/>
    </format>
    <format dxfId="35382">
      <pivotArea dataOnly="0" labelOnly="1" outline="0" fieldPosition="0">
        <references count="1">
          <reference field="23" count="0"/>
        </references>
      </pivotArea>
    </format>
    <format dxfId="35381">
      <pivotArea dataOnly="0" labelOnly="1" grandCol="1" outline="0" fieldPosition="0"/>
    </format>
    <format dxfId="35380">
      <pivotArea outline="0" collapsedLevelsAreSubtotals="1" fieldPosition="0"/>
    </format>
    <format dxfId="35379">
      <pivotArea dataOnly="0" labelOnly="1" grandRow="1" outline="0" fieldPosition="0"/>
    </format>
    <format dxfId="35378">
      <pivotArea dataOnly="0" labelOnly="1" outline="0" fieldPosition="0">
        <references count="1">
          <reference field="23" count="0"/>
        </references>
      </pivotArea>
    </format>
    <format dxfId="35377">
      <pivotArea dataOnly="0" labelOnly="1" grandCol="1" outline="0" fieldPosition="0"/>
    </format>
    <format dxfId="35376">
      <pivotArea outline="0" collapsedLevelsAreSubtotals="1" fieldPosition="0"/>
    </format>
    <format dxfId="35375">
      <pivotArea dataOnly="0" labelOnly="1" outline="0" fieldPosition="0">
        <references count="1">
          <reference field="23" count="0"/>
        </references>
      </pivotArea>
    </format>
    <format dxfId="35374">
      <pivotArea dataOnly="0" labelOnly="1" grandCol="1" outline="0" fieldPosition="0"/>
    </format>
    <format dxfId="35373">
      <pivotArea dataOnly="0" labelOnly="1" grandRow="1" outline="0" fieldPosition="0"/>
    </format>
    <format dxfId="35372">
      <pivotArea outline="0" collapsedLevelsAreSubtotals="1" fieldPosition="0"/>
    </format>
    <format dxfId="35371">
      <pivotArea dataOnly="0" labelOnly="1" grandRow="1" outline="0" fieldPosition="0"/>
    </format>
    <format dxfId="35370">
      <pivotArea dataOnly="0" labelOnly="1" outline="0" fieldPosition="0">
        <references count="1">
          <reference field="23" count="0"/>
        </references>
      </pivotArea>
    </format>
    <format dxfId="35369">
      <pivotArea dataOnly="0" labelOnly="1" grandCol="1" outline="0" fieldPosition="0"/>
    </format>
    <format dxfId="35368">
      <pivotArea dataOnly="0" labelOnly="1" outline="0" fieldPosition="0">
        <references count="1">
          <reference field="23" count="0"/>
        </references>
      </pivotArea>
    </format>
    <format dxfId="35367">
      <pivotArea dataOnly="0" labelOnly="1" grandCol="1" outline="0" fieldPosition="0"/>
    </format>
    <format dxfId="35366">
      <pivotArea dataOnly="0" labelOnly="1" grandRow="1" outline="0" fieldPosition="0"/>
    </format>
    <format dxfId="35365">
      <pivotArea outline="0" collapsedLevelsAreSubtotals="1" fieldPosition="0"/>
    </format>
    <format dxfId="35364">
      <pivotArea dataOnly="0" labelOnly="1" grandRow="1" outline="0" fieldPosition="0"/>
    </format>
    <format dxfId="35363">
      <pivotArea dataOnly="0" labelOnly="1" outline="0" fieldPosition="0">
        <references count="1">
          <reference field="23" count="0"/>
        </references>
      </pivotArea>
    </format>
    <format dxfId="35362">
      <pivotArea dataOnly="0" labelOnly="1" grandCol="1" outline="0" fieldPosition="0"/>
    </format>
    <format dxfId="35361">
      <pivotArea dataOnly="0" labelOnly="1" grandRow="1" outline="0" fieldPosition="0"/>
    </format>
    <format dxfId="35360">
      <pivotArea type="origin" dataOnly="0" labelOnly="1" outline="0" fieldPosition="0"/>
    </format>
    <format dxfId="35359">
      <pivotArea dataOnly="0" labelOnly="1" grandRow="1" outline="0" fieldPosition="0"/>
    </format>
    <format dxfId="35358">
      <pivotArea type="origin" dataOnly="0" labelOnly="1" outline="0" fieldPosition="0"/>
    </format>
    <format dxfId="35357">
      <pivotArea dataOnly="0" labelOnly="1" grandRow="1" outline="0" fieldPosition="0"/>
    </format>
    <format dxfId="35356">
      <pivotArea type="origin" dataOnly="0" labelOnly="1" outline="0" fieldPosition="0"/>
    </format>
    <format dxfId="35355">
      <pivotArea dataOnly="0" labelOnly="1" grandRow="1" outline="0" fieldPosition="0"/>
    </format>
    <format dxfId="35354">
      <pivotArea type="origin" dataOnly="0" labelOnly="1" outline="0" fieldPosition="0"/>
    </format>
    <format dxfId="35353">
      <pivotArea dataOnly="0" labelOnly="1" grandRow="1" outline="0" fieldPosition="0"/>
    </format>
    <format dxfId="35352">
      <pivotArea outline="0" collapsedLevelsAreSubtotals="1" fieldPosition="0"/>
    </format>
    <format dxfId="35351">
      <pivotArea dataOnly="0" labelOnly="1" grandRow="1" outline="0" fieldPosition="0"/>
    </format>
    <format dxfId="35350">
      <pivotArea dataOnly="0" labelOnly="1" outline="0" fieldPosition="0">
        <references count="1">
          <reference field="23" count="0"/>
        </references>
      </pivotArea>
    </format>
    <format dxfId="35349">
      <pivotArea dataOnly="0" labelOnly="1" grandCol="1" outline="0" fieldPosition="0"/>
    </format>
    <format dxfId="35348">
      <pivotArea outline="0" collapsedLevelsAreSubtotals="1" fieldPosition="0"/>
    </format>
    <format dxfId="35347">
      <pivotArea dataOnly="0" labelOnly="1" grandRow="1" outline="0" fieldPosition="0"/>
    </format>
    <format dxfId="35346">
      <pivotArea dataOnly="0" labelOnly="1" outline="0" fieldPosition="0">
        <references count="1">
          <reference field="23" count="0"/>
        </references>
      </pivotArea>
    </format>
    <format dxfId="35345">
      <pivotArea dataOnly="0" labelOnly="1" grandCol="1" outline="0" fieldPosition="0"/>
    </format>
    <format dxfId="35344">
      <pivotArea outline="0" collapsedLevelsAreSubtotals="1" fieldPosition="0"/>
    </format>
    <format dxfId="35343">
      <pivotArea dataOnly="0" labelOnly="1" grandRow="1" outline="0" fieldPosition="0"/>
    </format>
    <format dxfId="35342">
      <pivotArea dataOnly="0" labelOnly="1" outline="0" fieldPosition="0">
        <references count="1">
          <reference field="23" count="0"/>
        </references>
      </pivotArea>
    </format>
    <format dxfId="35341">
      <pivotArea dataOnly="0" labelOnly="1" grandCol="1" outline="0" fieldPosition="0"/>
    </format>
    <format dxfId="35340">
      <pivotArea dataOnly="0" labelOnly="1" outline="0" fieldPosition="0">
        <references count="1">
          <reference field="23" count="0"/>
        </references>
      </pivotArea>
    </format>
    <format dxfId="35339">
      <pivotArea dataOnly="0" labelOnly="1" grandCol="1" outline="0" fieldPosition="0"/>
    </format>
    <format dxfId="35338">
      <pivotArea outline="0" collapsedLevelsAreSubtotals="1" fieldPosition="0"/>
    </format>
    <format dxfId="35337">
      <pivotArea dataOnly="0" labelOnly="1" grandRow="1" outline="0" fieldPosition="0"/>
    </format>
    <format dxfId="35336">
      <pivotArea dataOnly="0" labelOnly="1" outline="0" fieldPosition="0">
        <references count="1">
          <reference field="23" count="0"/>
        </references>
      </pivotArea>
    </format>
    <format dxfId="35335">
      <pivotArea dataOnly="0" labelOnly="1" grandCol="1" outline="0" fieldPosition="0"/>
    </format>
    <format dxfId="35334">
      <pivotArea outline="0" collapsedLevelsAreSubtotals="1" fieldPosition="0"/>
    </format>
    <format dxfId="35333">
      <pivotArea dataOnly="0" labelOnly="1" grandRow="1" outline="0" fieldPosition="0"/>
    </format>
    <format dxfId="35332">
      <pivotArea dataOnly="0" labelOnly="1" outline="0" fieldPosition="0">
        <references count="1">
          <reference field="23" count="0"/>
        </references>
      </pivotArea>
    </format>
    <format dxfId="35331">
      <pivotArea dataOnly="0" labelOnly="1" grandCol="1" outline="0" fieldPosition="0"/>
    </format>
    <format dxfId="35330">
      <pivotArea dataOnly="0" labelOnly="1" outline="0" fieldPosition="0">
        <references count="1">
          <reference field="23" count="0"/>
        </references>
      </pivotArea>
    </format>
    <format dxfId="35329">
      <pivotArea dataOnly="0" labelOnly="1" grandCol="1" outline="0" fieldPosition="0"/>
    </format>
    <format dxfId="35328">
      <pivotArea type="all" dataOnly="0" outline="0" fieldPosition="0"/>
    </format>
    <format dxfId="35327">
      <pivotArea outline="0" collapsedLevelsAreSubtotals="1" fieldPosition="0"/>
    </format>
    <format dxfId="35326">
      <pivotArea type="origin" dataOnly="0" labelOnly="1" outline="0" fieldPosition="0"/>
    </format>
    <format dxfId="35325">
      <pivotArea field="23" type="button" dataOnly="0" labelOnly="1" outline="0" axis="axisCol" fieldPosition="0"/>
    </format>
    <format dxfId="35324">
      <pivotArea type="topRight" dataOnly="0" labelOnly="1" outline="0" fieldPosition="0"/>
    </format>
    <format dxfId="35323">
      <pivotArea dataOnly="0" labelOnly="1" grandRow="1" outline="0" fieldPosition="0"/>
    </format>
    <format dxfId="35322">
      <pivotArea dataOnly="0" labelOnly="1" outline="0" fieldPosition="0">
        <references count="1">
          <reference field="23" count="0"/>
        </references>
      </pivotArea>
    </format>
    <format dxfId="35321">
      <pivotArea dataOnly="0" labelOnly="1" grandCol="1" outline="0" fieldPosition="0"/>
    </format>
    <format dxfId="35320">
      <pivotArea type="all" dataOnly="0" outline="0" fieldPosition="0"/>
    </format>
    <format dxfId="35319">
      <pivotArea outline="0" collapsedLevelsAreSubtotals="1" fieldPosition="0"/>
    </format>
    <format dxfId="35318">
      <pivotArea type="origin" dataOnly="0" labelOnly="1" outline="0" fieldPosition="0"/>
    </format>
    <format dxfId="35317">
      <pivotArea field="23" type="button" dataOnly="0" labelOnly="1" outline="0" axis="axisCol" fieldPosition="0"/>
    </format>
    <format dxfId="35316">
      <pivotArea type="topRight" dataOnly="0" labelOnly="1" outline="0" fieldPosition="0"/>
    </format>
    <format dxfId="35315">
      <pivotArea dataOnly="0" labelOnly="1" grandRow="1" outline="0" fieldPosition="0"/>
    </format>
    <format dxfId="35314">
      <pivotArea dataOnly="0" labelOnly="1" outline="0" fieldPosition="0">
        <references count="1">
          <reference field="23" count="0"/>
        </references>
      </pivotArea>
    </format>
    <format dxfId="35313">
      <pivotArea dataOnly="0" labelOnly="1" grandCol="1" outline="0" fieldPosition="0"/>
    </format>
    <format dxfId="35312">
      <pivotArea field="23" type="button" dataOnly="0" labelOnly="1" outline="0" axis="axisCol" fieldPosition="0"/>
    </format>
    <format dxfId="35311">
      <pivotArea type="topRight" dataOnly="0" labelOnly="1" outline="0" fieldPosition="0"/>
    </format>
    <format dxfId="35310">
      <pivotArea grandRow="1" outline="0" collapsedLevelsAreSubtotals="1" fieldPosition="0"/>
    </format>
    <format dxfId="35309">
      <pivotArea outline="0" collapsedLevelsAreSubtotals="1" fieldPosition="0"/>
    </format>
    <format dxfId="35308">
      <pivotArea field="15" type="button" dataOnly="0" labelOnly="1" outline="0" axis="axisRow" fieldPosition="0"/>
    </format>
    <format dxfId="35307">
      <pivotArea dataOnly="0" labelOnly="1" outline="0" fieldPosition="0">
        <references count="1">
          <reference field="15" count="0"/>
        </references>
      </pivotArea>
    </format>
    <format dxfId="35306">
      <pivotArea dataOnly="0" labelOnly="1" grandRow="1" outline="0" fieldPosition="0"/>
    </format>
    <format dxfId="35305">
      <pivotArea dataOnly="0" labelOnly="1" outline="0" fieldPosition="0">
        <references count="1">
          <reference field="23" count="0"/>
        </references>
      </pivotArea>
    </format>
    <format dxfId="3530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7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5751">
      <pivotArea dataOnly="0" labelOnly="1" outline="0" fieldPosition="0">
        <references count="1">
          <reference field="13" count="0"/>
        </references>
      </pivotArea>
    </format>
    <format dxfId="35750">
      <pivotArea dataOnly="0" labelOnly="1" grandCol="1" outline="0" fieldPosition="0"/>
    </format>
    <format dxfId="35749">
      <pivotArea dataOnly="0" labelOnly="1" outline="0" fieldPosition="0">
        <references count="1">
          <reference field="13" count="0"/>
        </references>
      </pivotArea>
    </format>
    <format dxfId="35748">
      <pivotArea dataOnly="0" labelOnly="1" grandCol="1" outline="0" fieldPosition="0"/>
    </format>
    <format dxfId="35747">
      <pivotArea dataOnly="0" labelOnly="1" outline="0" fieldPosition="0">
        <references count="1">
          <reference field="13" count="0"/>
        </references>
      </pivotArea>
    </format>
    <format dxfId="35746">
      <pivotArea dataOnly="0" labelOnly="1" grandCol="1" outline="0" fieldPosition="0"/>
    </format>
    <format dxfId="35745">
      <pivotArea outline="0" collapsedLevelsAreSubtotals="1" fieldPosition="0"/>
    </format>
    <format dxfId="35744">
      <pivotArea dataOnly="0" labelOnly="1" grandRow="1" outline="0" fieldPosition="0"/>
    </format>
    <format dxfId="35743">
      <pivotArea outline="0" collapsedLevelsAreSubtotals="1" fieldPosition="0"/>
    </format>
    <format dxfId="35742">
      <pivotArea dataOnly="0" labelOnly="1" grandRow="1" outline="0" fieldPosition="0"/>
    </format>
    <format dxfId="35741">
      <pivotArea type="all" dataOnly="0" outline="0" fieldPosition="0"/>
    </format>
    <format dxfId="35740">
      <pivotArea dataOnly="0" labelOnly="1" outline="0" fieldPosition="0">
        <references count="1">
          <reference field="12" count="0"/>
        </references>
      </pivotArea>
    </format>
    <format dxfId="35739">
      <pivotArea dataOnly="0" labelOnly="1" outline="0" fieldPosition="0">
        <references count="1">
          <reference field="12" count="0"/>
        </references>
      </pivotArea>
    </format>
    <format dxfId="35738">
      <pivotArea type="all" dataOnly="0" outline="0" fieldPosition="0"/>
    </format>
    <format dxfId="35737">
      <pivotArea grandCol="1" outline="0" collapsedLevelsAreSubtotals="1" fieldPosition="0"/>
    </format>
    <format dxfId="35736">
      <pivotArea grandRow="1" grandCol="1" outline="0" collapsedLevelsAreSubtotals="1" fieldPosition="0"/>
    </format>
    <format dxfId="35735">
      <pivotArea dataOnly="0" labelOnly="1" grandRow="1" outline="0" fieldPosition="0"/>
    </format>
    <format dxfId="35734">
      <pivotArea dataOnly="0" labelOnly="1" grandRow="1" outline="0" fieldPosition="0"/>
    </format>
    <format dxfId="35733">
      <pivotArea field="13" grandRow="1" outline="0" collapsedLevelsAreSubtotals="1" axis="axisCol" fieldPosition="0">
        <references count="1">
          <reference field="13" count="1" selected="0">
            <x v="1"/>
          </reference>
        </references>
      </pivotArea>
    </format>
    <format dxfId="35732">
      <pivotArea dataOnly="0" labelOnly="1" grandRow="1" outline="0" fieldPosition="0"/>
    </format>
    <format dxfId="35731">
      <pivotArea dataOnly="0" labelOnly="1" grandRow="1" outline="0" fieldPosition="0"/>
    </format>
    <format dxfId="35730">
      <pivotArea dataOnly="0" labelOnly="1" grandRow="1" outline="0" fieldPosition="0"/>
    </format>
    <format dxfId="35729">
      <pivotArea dataOnly="0" labelOnly="1" grandRow="1" outline="0" fieldPosition="0"/>
    </format>
    <format dxfId="35728">
      <pivotArea dataOnly="0" labelOnly="1" grandRow="1" outline="0" fieldPosition="0"/>
    </format>
    <format dxfId="35727">
      <pivotArea dataOnly="0" labelOnly="1" grandRow="1" outline="0" fieldPosition="0"/>
    </format>
    <format dxfId="35726">
      <pivotArea outline="0" collapsedLevelsAreSubtotals="1" fieldPosition="0"/>
    </format>
    <format dxfId="35725">
      <pivotArea grandRow="1" outline="0" collapsedLevelsAreSubtotals="1" fieldPosition="0"/>
    </format>
    <format dxfId="35724">
      <pivotArea outline="0" collapsedLevelsAreSubtotals="1" fieldPosition="0"/>
    </format>
    <format dxfId="35723">
      <pivotArea outline="0" collapsedLevelsAreSubtotals="1" fieldPosition="0"/>
    </format>
    <format dxfId="35722">
      <pivotArea grandRow="1" grandCol="1" outline="0" collapsedLevelsAreSubtotals="1" fieldPosition="0"/>
    </format>
    <format dxfId="35721">
      <pivotArea dataOnly="0" labelOnly="1" outline="0" fieldPosition="0">
        <references count="1">
          <reference field="13" count="0"/>
        </references>
      </pivotArea>
    </format>
    <format dxfId="35720">
      <pivotArea dataOnly="0" labelOnly="1" grandCol="1" outline="0" fieldPosition="0"/>
    </format>
    <format dxfId="35719">
      <pivotArea dataOnly="0" labelOnly="1" outline="0" fieldPosition="0">
        <references count="1">
          <reference field="13" count="0"/>
        </references>
      </pivotArea>
    </format>
    <format dxfId="35718">
      <pivotArea dataOnly="0" labelOnly="1" grandCol="1" outline="0" fieldPosition="0"/>
    </format>
    <format dxfId="35717">
      <pivotArea dataOnly="0" labelOnly="1" outline="0" fieldPosition="0">
        <references count="1">
          <reference field="13" count="0"/>
        </references>
      </pivotArea>
    </format>
    <format dxfId="35716">
      <pivotArea dataOnly="0" labelOnly="1" grandCol="1" outline="0" fieldPosition="0"/>
    </format>
    <format dxfId="35715">
      <pivotArea outline="0" collapsedLevelsAreSubtotals="1" fieldPosition="0"/>
    </format>
    <format dxfId="35714">
      <pivotArea dataOnly="0" labelOnly="1" grandRow="1" outline="0" fieldPosition="0"/>
    </format>
    <format dxfId="35713">
      <pivotArea dataOnly="0" labelOnly="1" outline="0" fieldPosition="0">
        <references count="1">
          <reference field="13" count="0"/>
        </references>
      </pivotArea>
    </format>
    <format dxfId="35712">
      <pivotArea dataOnly="0" labelOnly="1" grandCol="1" outline="0" fieldPosition="0"/>
    </format>
    <format dxfId="35711">
      <pivotArea dataOnly="0" labelOnly="1" grandRow="1" outline="0" fieldPosition="0"/>
    </format>
    <format dxfId="35710">
      <pivotArea grandRow="1" outline="0" collapsedLevelsAreSubtotals="1" fieldPosition="0"/>
    </format>
    <format dxfId="35709">
      <pivotArea dataOnly="0" labelOnly="1" grandRow="1" outline="0" fieldPosition="0"/>
    </format>
    <format dxfId="35708">
      <pivotArea type="all" dataOnly="0" outline="0" fieldPosition="0"/>
    </format>
    <format dxfId="35707">
      <pivotArea outline="0" collapsedLevelsAreSubtotals="1" fieldPosition="0"/>
    </format>
    <format dxfId="35706">
      <pivotArea dataOnly="0" labelOnly="1" grandRow="1" outline="0" fieldPosition="0"/>
    </format>
    <format dxfId="35705">
      <pivotArea dataOnly="0" labelOnly="1" outline="0" fieldPosition="0">
        <references count="1">
          <reference field="13" count="0"/>
        </references>
      </pivotArea>
    </format>
    <format dxfId="35704">
      <pivotArea dataOnly="0" labelOnly="1" grandCol="1" outline="0" fieldPosition="0"/>
    </format>
    <format dxfId="35703">
      <pivotArea outline="0" collapsedLevelsAreSubtotals="1" fieldPosition="0"/>
    </format>
    <format dxfId="35702">
      <pivotArea dataOnly="0" labelOnly="1" grandRow="1" outline="0" fieldPosition="0"/>
    </format>
    <format dxfId="35701">
      <pivotArea dataOnly="0" labelOnly="1" outline="0" fieldPosition="0">
        <references count="1">
          <reference field="13" count="0"/>
        </references>
      </pivotArea>
    </format>
    <format dxfId="35700">
      <pivotArea dataOnly="0" labelOnly="1" grandCol="1" outline="0" fieldPosition="0"/>
    </format>
    <format dxfId="35699">
      <pivotArea outline="0" collapsedLevelsAreSubtotals="1" fieldPosition="0"/>
    </format>
    <format dxfId="35698">
      <pivotArea dataOnly="0" labelOnly="1" grandRow="1" outline="0" fieldPosition="0"/>
    </format>
    <format dxfId="35697">
      <pivotArea dataOnly="0" labelOnly="1" outline="0" fieldPosition="0">
        <references count="1">
          <reference field="13" count="0"/>
        </references>
      </pivotArea>
    </format>
    <format dxfId="35696">
      <pivotArea dataOnly="0" labelOnly="1" grandCol="1" outline="0" fieldPosition="0"/>
    </format>
    <format dxfId="35695">
      <pivotArea outline="0" collapsedLevelsAreSubtotals="1" fieldPosition="0"/>
    </format>
    <format dxfId="35694">
      <pivotArea dataOnly="0" labelOnly="1" grandRow="1" outline="0" fieldPosition="0"/>
    </format>
    <format dxfId="35693">
      <pivotArea dataOnly="0" labelOnly="1" outline="0" fieldPosition="0">
        <references count="1">
          <reference field="13" count="0"/>
        </references>
      </pivotArea>
    </format>
    <format dxfId="35692">
      <pivotArea dataOnly="0" labelOnly="1" grandCol="1" outline="0" fieldPosition="0"/>
    </format>
    <format dxfId="35691">
      <pivotArea dataOnly="0" labelOnly="1" outline="0" fieldPosition="0">
        <references count="1">
          <reference field="13" count="0"/>
        </references>
      </pivotArea>
    </format>
    <format dxfId="35690">
      <pivotArea dataOnly="0" labelOnly="1" grandCol="1" outline="0" fieldPosition="0"/>
    </format>
    <format dxfId="35689">
      <pivotArea dataOnly="0" labelOnly="1" outline="0" fieldPosition="0">
        <references count="1">
          <reference field="13" count="0"/>
        </references>
      </pivotArea>
    </format>
    <format dxfId="35688">
      <pivotArea dataOnly="0" labelOnly="1" grandCol="1" outline="0" fieldPosition="0"/>
    </format>
    <format dxfId="35687">
      <pivotArea dataOnly="0" labelOnly="1" outline="0" fieldPosition="0">
        <references count="1">
          <reference field="13" count="0"/>
        </references>
      </pivotArea>
    </format>
    <format dxfId="35686">
      <pivotArea dataOnly="0" labelOnly="1" grandCol="1" outline="0" fieldPosition="0"/>
    </format>
    <format dxfId="35685">
      <pivotArea dataOnly="0" labelOnly="1" outline="0" fieldPosition="0">
        <references count="1">
          <reference field="13" count="0"/>
        </references>
      </pivotArea>
    </format>
    <format dxfId="35684">
      <pivotArea dataOnly="0" labelOnly="1" grandCol="1" outline="0" fieldPosition="0"/>
    </format>
    <format dxfId="35683">
      <pivotArea grandRow="1" outline="0" collapsedLevelsAreSubtotals="1" fieldPosition="0"/>
    </format>
    <format dxfId="35682">
      <pivotArea dataOnly="0" labelOnly="1" grandRow="1" outline="0" fieldPosition="0"/>
    </format>
    <format dxfId="35681">
      <pivotArea dataOnly="0" labelOnly="1" outline="0" fieldPosition="0">
        <references count="1">
          <reference field="13" count="0"/>
        </references>
      </pivotArea>
    </format>
    <format dxfId="35680">
      <pivotArea dataOnly="0" labelOnly="1" grandCol="1" outline="0" fieldPosition="0"/>
    </format>
    <format dxfId="35679">
      <pivotArea dataOnly="0" labelOnly="1" outline="0" fieldPosition="0">
        <references count="1">
          <reference field="13" count="0"/>
        </references>
      </pivotArea>
    </format>
    <format dxfId="35678">
      <pivotArea dataOnly="0" labelOnly="1" grandCol="1" outline="0" fieldPosition="0"/>
    </format>
    <format dxfId="35677">
      <pivotArea grandRow="1" outline="0" collapsedLevelsAreSubtotals="1" fieldPosition="0"/>
    </format>
    <format dxfId="35676">
      <pivotArea dataOnly="0" labelOnly="1" grandRow="1" outline="0" fieldPosition="0"/>
    </format>
    <format dxfId="35675">
      <pivotArea grandRow="1" outline="0" collapsedLevelsAreSubtotals="1" fieldPosition="0"/>
    </format>
    <format dxfId="35674">
      <pivotArea dataOnly="0" labelOnly="1" grandRow="1" outline="0" fieldPosition="0"/>
    </format>
    <format dxfId="35673">
      <pivotArea dataOnly="0" labelOnly="1" outline="0" fieldPosition="0">
        <references count="1">
          <reference field="13" count="0"/>
        </references>
      </pivotArea>
    </format>
    <format dxfId="35672">
      <pivotArea dataOnly="0" labelOnly="1" grandCol="1" outline="0" fieldPosition="0"/>
    </format>
    <format dxfId="35671">
      <pivotArea dataOnly="0" labelOnly="1" outline="0" fieldPosition="0">
        <references count="1">
          <reference field="13" count="0"/>
        </references>
      </pivotArea>
    </format>
    <format dxfId="35670">
      <pivotArea dataOnly="0" labelOnly="1" grandCol="1" outline="0" fieldPosition="0"/>
    </format>
    <format dxfId="35669">
      <pivotArea dataOnly="0" labelOnly="1" outline="0" fieldPosition="0">
        <references count="1">
          <reference field="13" count="0"/>
        </references>
      </pivotArea>
    </format>
    <format dxfId="35668">
      <pivotArea dataOnly="0" labelOnly="1" grandCol="1" outline="0" fieldPosition="0"/>
    </format>
    <format dxfId="35667">
      <pivotArea grandRow="1" outline="0" collapsedLevelsAreSubtotals="1" fieldPosition="0"/>
    </format>
    <format dxfId="35666">
      <pivotArea dataOnly="0" labelOnly="1" grandRow="1" outline="0" fieldPosition="0"/>
    </format>
    <format dxfId="35665">
      <pivotArea dataOnly="0" labelOnly="1" outline="0" fieldPosition="0">
        <references count="1">
          <reference field="13" count="0"/>
        </references>
      </pivotArea>
    </format>
    <format dxfId="35664">
      <pivotArea dataOnly="0" labelOnly="1" grandCol="1" outline="0" fieldPosition="0"/>
    </format>
    <format dxfId="35663">
      <pivotArea grandRow="1" outline="0" collapsedLevelsAreSubtotals="1" fieldPosition="0"/>
    </format>
    <format dxfId="35662">
      <pivotArea dataOnly="0" labelOnly="1" grandRow="1" outline="0" fieldPosition="0"/>
    </format>
    <format dxfId="35661">
      <pivotArea type="origin" dataOnly="0" labelOnly="1" outline="0" fieldPosition="0"/>
    </format>
    <format dxfId="35660">
      <pivotArea dataOnly="0" labelOnly="1" grandRow="1" outline="0" fieldPosition="0"/>
    </format>
    <format dxfId="35659">
      <pivotArea type="origin" dataOnly="0" labelOnly="1" outline="0" fieldPosition="0"/>
    </format>
    <format dxfId="35658">
      <pivotArea dataOnly="0" labelOnly="1" grandRow="1" outline="0" fieldPosition="0"/>
    </format>
    <format dxfId="35657">
      <pivotArea type="origin" dataOnly="0" labelOnly="1" outline="0" fieldPosition="0"/>
    </format>
    <format dxfId="35656">
      <pivotArea dataOnly="0" labelOnly="1" grandRow="1" outline="0" fieldPosition="0"/>
    </format>
    <format dxfId="35655">
      <pivotArea type="origin" dataOnly="0" labelOnly="1" outline="0" fieldPosition="0"/>
    </format>
    <format dxfId="35654">
      <pivotArea dataOnly="0" labelOnly="1" grandRow="1" outline="0" fieldPosition="0"/>
    </format>
    <format dxfId="35653">
      <pivotArea type="all" dataOnly="0" outline="0" fieldPosition="0"/>
    </format>
    <format dxfId="35652">
      <pivotArea outline="0" collapsedLevelsAreSubtotals="1" fieldPosition="0"/>
    </format>
    <format dxfId="35651">
      <pivotArea field="13" type="button" dataOnly="0" labelOnly="1" outline="0" axis="axisCol" fieldPosition="0"/>
    </format>
    <format dxfId="35650">
      <pivotArea type="topRight" dataOnly="0" labelOnly="1" outline="0" fieldPosition="0"/>
    </format>
    <format dxfId="35649">
      <pivotArea dataOnly="0" labelOnly="1" grandRow="1" outline="0" fieldPosition="0"/>
    </format>
    <format dxfId="35648">
      <pivotArea dataOnly="0" labelOnly="1" outline="0" fieldPosition="0">
        <references count="1">
          <reference field="13" count="0"/>
        </references>
      </pivotArea>
    </format>
    <format dxfId="35647">
      <pivotArea dataOnly="0" labelOnly="1" grandCol="1" outline="0" fieldPosition="0"/>
    </format>
    <format dxfId="35646">
      <pivotArea type="all" dataOnly="0" outline="0" fieldPosition="0"/>
    </format>
    <format dxfId="35645">
      <pivotArea outline="0" collapsedLevelsAreSubtotals="1" fieldPosition="0"/>
    </format>
    <format dxfId="35644">
      <pivotArea field="13" type="button" dataOnly="0" labelOnly="1" outline="0" axis="axisCol" fieldPosition="0"/>
    </format>
    <format dxfId="35643">
      <pivotArea type="topRight" dataOnly="0" labelOnly="1" outline="0" fieldPosition="0"/>
    </format>
    <format dxfId="35642">
      <pivotArea dataOnly="0" labelOnly="1" grandRow="1" outline="0" fieldPosition="0"/>
    </format>
    <format dxfId="35641">
      <pivotArea dataOnly="0" labelOnly="1" outline="0" fieldPosition="0">
        <references count="1">
          <reference field="13" count="0"/>
        </references>
      </pivotArea>
    </format>
    <format dxfId="35640">
      <pivotArea dataOnly="0" labelOnly="1" grandCol="1" outline="0" fieldPosition="0"/>
    </format>
    <format dxfId="35639">
      <pivotArea outline="0" collapsedLevelsAreSubtotals="1" fieldPosition="0"/>
    </format>
    <format dxfId="35638">
      <pivotArea dataOnly="0" labelOnly="1" grandRow="1" outline="0" fieldPosition="0"/>
    </format>
    <format dxfId="35637">
      <pivotArea dataOnly="0" labelOnly="1" outline="0" fieldPosition="0">
        <references count="1">
          <reference field="13" count="0"/>
        </references>
      </pivotArea>
    </format>
    <format dxfId="35636">
      <pivotArea dataOnly="0" labelOnly="1" grandCol="1" outline="0" fieldPosition="0"/>
    </format>
    <format dxfId="35635">
      <pivotArea outline="0" collapsedLevelsAreSubtotals="1" fieldPosition="0"/>
    </format>
    <format dxfId="35634">
      <pivotArea dataOnly="0" labelOnly="1" grandRow="1" outline="0" fieldPosition="0"/>
    </format>
    <format dxfId="35633">
      <pivotArea dataOnly="0" labelOnly="1" outline="0" fieldPosition="0">
        <references count="1">
          <reference field="13" count="0"/>
        </references>
      </pivotArea>
    </format>
    <format dxfId="35632">
      <pivotArea dataOnly="0" labelOnly="1" grandCol="1" outline="0" fieldPosition="0"/>
    </format>
    <format dxfId="35631">
      <pivotArea grandRow="1" outline="0" collapsedLevelsAreSubtotals="1" fieldPosition="0"/>
    </format>
    <format dxfId="35630">
      <pivotArea dataOnly="0" labelOnly="1" grandRow="1" outline="0" fieldPosition="0"/>
    </format>
    <format dxfId="35629">
      <pivotArea outline="0" collapsedLevelsAreSubtotals="1" fieldPosition="0"/>
    </format>
    <format dxfId="35628">
      <pivotArea dataOnly="0" labelOnly="1" grandRow="1" outline="0" fieldPosition="0"/>
    </format>
    <format dxfId="35627">
      <pivotArea grandRow="1" outline="0" collapsedLevelsAreSubtotals="1" fieldPosition="0"/>
    </format>
    <format dxfId="35626">
      <pivotArea dataOnly="0" labelOnly="1" grandRow="1" outline="0" fieldPosition="0"/>
    </format>
    <format dxfId="35625">
      <pivotArea dataOnly="0" labelOnly="1" grandRow="1" outline="0" fieldPosition="0"/>
    </format>
    <format dxfId="35624">
      <pivotArea dataOnly="0" labelOnly="1" grandRow="1" outline="0" fieldPosition="0"/>
    </format>
    <format dxfId="35623">
      <pivotArea grandRow="1" outline="0" collapsedLevelsAreSubtotals="1" fieldPosition="0"/>
    </format>
    <format dxfId="35622">
      <pivotArea dataOnly="0" labelOnly="1" grandRow="1" outline="0" fieldPosition="0"/>
    </format>
    <format dxfId="35621">
      <pivotArea outline="0" collapsedLevelsAreSubtotals="1" fieldPosition="0"/>
    </format>
    <format dxfId="35620">
      <pivotArea dataOnly="0" labelOnly="1" grandRow="1" outline="0" fieldPosition="0"/>
    </format>
    <format dxfId="35619">
      <pivotArea type="all" dataOnly="0" outline="0" fieldPosition="0"/>
    </format>
    <format dxfId="35618">
      <pivotArea outline="0" collapsedLevelsAreSubtotals="1" fieldPosition="0"/>
    </format>
    <format dxfId="35617">
      <pivotArea field="13" type="button" dataOnly="0" labelOnly="1" outline="0" axis="axisCol" fieldPosition="0"/>
    </format>
    <format dxfId="35616">
      <pivotArea type="topRight" dataOnly="0" labelOnly="1" outline="0" fieldPosition="0"/>
    </format>
    <format dxfId="35615">
      <pivotArea dataOnly="0" labelOnly="1" grandRow="1" outline="0" fieldPosition="0"/>
    </format>
    <format dxfId="35614">
      <pivotArea dataOnly="0" labelOnly="1" outline="0" fieldPosition="0">
        <references count="1">
          <reference field="13" count="0"/>
        </references>
      </pivotArea>
    </format>
    <format dxfId="35613">
      <pivotArea dataOnly="0" labelOnly="1" grandCol="1" outline="0" fieldPosition="0"/>
    </format>
    <format dxfId="35612">
      <pivotArea type="all" dataOnly="0" outline="0" fieldPosition="0"/>
    </format>
    <format dxfId="35611">
      <pivotArea outline="0" collapsedLevelsAreSubtotals="1" fieldPosition="0"/>
    </format>
    <format dxfId="35610">
      <pivotArea field="13" type="button" dataOnly="0" labelOnly="1" outline="0" axis="axisCol" fieldPosition="0"/>
    </format>
    <format dxfId="35609">
      <pivotArea type="topRight" dataOnly="0" labelOnly="1" outline="0" fieldPosition="0"/>
    </format>
    <format dxfId="35608">
      <pivotArea dataOnly="0" labelOnly="1" grandRow="1" outline="0" fieldPosition="0"/>
    </format>
    <format dxfId="35607">
      <pivotArea dataOnly="0" labelOnly="1" outline="0" fieldPosition="0">
        <references count="1">
          <reference field="13" count="0"/>
        </references>
      </pivotArea>
    </format>
    <format dxfId="35606">
      <pivotArea dataOnly="0" labelOnly="1" grandCol="1" outline="0" fieldPosition="0"/>
    </format>
    <format dxfId="35605">
      <pivotArea outline="0" collapsedLevelsAreSubtotals="1" fieldPosition="0"/>
    </format>
    <format dxfId="35604">
      <pivotArea dataOnly="0" labelOnly="1" grandRow="1" outline="0" fieldPosition="0"/>
    </format>
    <format dxfId="35603">
      <pivotArea outline="0" collapsedLevelsAreSubtotals="1" fieldPosition="0"/>
    </format>
    <format dxfId="35602">
      <pivotArea outline="0" collapsedLevelsAreSubtotals="1" fieldPosition="0"/>
    </format>
    <format dxfId="35601">
      <pivotArea outline="0" collapsedLevelsAreSubtotals="1" fieldPosition="0"/>
    </format>
    <format dxfId="35600">
      <pivotArea outline="0" fieldPosition="0">
        <references count="1">
          <reference field="13" count="1" selected="0">
            <x v="1"/>
          </reference>
        </references>
      </pivotArea>
    </format>
    <format dxfId="35599">
      <pivotArea outline="0" fieldPosition="0">
        <references count="1">
          <reference field="13" count="1" selected="0">
            <x v="2"/>
          </reference>
        </references>
      </pivotArea>
    </format>
    <format dxfId="35598">
      <pivotArea grandCol="1" outline="0" collapsedLevelsAreSubtotals="1" fieldPosition="0"/>
    </format>
    <format dxfId="35597">
      <pivotArea field="13" grandRow="1" outline="0" axis="axisCol" fieldPosition="0">
        <references count="1">
          <reference field="13" count="1" selected="0">
            <x v="0"/>
          </reference>
        </references>
      </pivotArea>
    </format>
    <format dxfId="35596">
      <pivotArea field="13" type="button" dataOnly="0" labelOnly="1" outline="0" axis="axisCol" fieldPosition="0"/>
    </format>
    <format dxfId="35595">
      <pivotArea field="13" type="button" dataOnly="0" labelOnly="1" outline="0" axis="axisCol" fieldPosition="0"/>
    </format>
    <format dxfId="35594">
      <pivotArea dataOnly="0" labelOnly="1" outline="0" fieldPosition="0">
        <references count="1">
          <reference field="51" count="0"/>
        </references>
      </pivotArea>
    </format>
    <format dxfId="35593">
      <pivotArea dataOnly="0" labelOnly="1" outline="0" fieldPosition="0">
        <references count="1">
          <reference field="13" count="0"/>
        </references>
      </pivotArea>
    </format>
    <format dxfId="35592">
      <pivotArea dataOnly="0" labelOnly="1" grandCol="1" outline="0" fieldPosition="0"/>
    </format>
    <format dxfId="35591">
      <pivotArea outline="0" collapsedLevelsAreSubtotals="1" fieldPosition="0"/>
    </format>
    <format dxfId="35590">
      <pivotArea field="13" type="button" dataOnly="0" labelOnly="1" outline="0" axis="axisCol" fieldPosition="0"/>
    </format>
    <format dxfId="35589">
      <pivotArea type="topRight" dataOnly="0" labelOnly="1" outline="0" fieldPosition="0"/>
    </format>
    <format dxfId="35588">
      <pivotArea dataOnly="0" labelOnly="1" outline="0" fieldPosition="0">
        <references count="1">
          <reference field="13" count="0"/>
        </references>
      </pivotArea>
    </format>
    <format dxfId="35587">
      <pivotArea dataOnly="0" labelOnly="1" grandCol="1" outline="0" fieldPosition="0"/>
    </format>
    <format dxfId="35586">
      <pivotArea outline="0" collapsedLevelsAreSubtotals="1" fieldPosition="0"/>
    </format>
    <format dxfId="35585">
      <pivotArea dataOnly="0" labelOnly="1" grandRow="1" outline="0" fieldPosition="0"/>
    </format>
    <format dxfId="35584">
      <pivotArea dataOnly="0" labelOnly="1" outline="0" fieldPosition="0">
        <references count="1">
          <reference field="13" count="0"/>
        </references>
      </pivotArea>
    </format>
    <format dxfId="35583">
      <pivotArea dataOnly="0" labelOnly="1" grandCol="1" outline="0" fieldPosition="0"/>
    </format>
    <format dxfId="35582">
      <pivotArea outline="0" collapsedLevelsAreSubtotals="1" fieldPosition="0"/>
    </format>
    <format dxfId="35581">
      <pivotArea dataOnly="0" labelOnly="1" grandRow="1" outline="0" fieldPosition="0"/>
    </format>
    <format dxfId="35580">
      <pivotArea dataOnly="0" labelOnly="1" outline="0" fieldPosition="0">
        <references count="1">
          <reference field="13" count="0"/>
        </references>
      </pivotArea>
    </format>
    <format dxfId="35579">
      <pivotArea dataOnly="0" labelOnly="1" grandCol="1" outline="0" fieldPosition="0"/>
    </format>
    <format dxfId="35578">
      <pivotArea dataOnly="0" labelOnly="1" outline="0" fieldPosition="0">
        <references count="1">
          <reference field="13" count="0"/>
        </references>
      </pivotArea>
    </format>
    <format dxfId="35577">
      <pivotArea dataOnly="0" labelOnly="1" grandCol="1" outline="0" fieldPosition="0"/>
    </format>
    <format dxfId="35576">
      <pivotArea grandRow="1" outline="0" collapsedLevelsAreSubtotals="1" fieldPosition="0"/>
    </format>
    <format dxfId="35575">
      <pivotArea dataOnly="0" labelOnly="1" grandRow="1" outline="0" fieldPosition="0"/>
    </format>
    <format dxfId="35574">
      <pivotArea outline="0" collapsedLevelsAreSubtotals="1" fieldPosition="0"/>
    </format>
    <format dxfId="35573">
      <pivotArea dataOnly="0" labelOnly="1" grandRow="1" outline="0" fieldPosition="0"/>
    </format>
    <format dxfId="35572">
      <pivotArea dataOnly="0" labelOnly="1" outline="0" fieldPosition="0">
        <references count="1">
          <reference field="13" count="0"/>
        </references>
      </pivotArea>
    </format>
    <format dxfId="35571">
      <pivotArea dataOnly="0" labelOnly="1" grandCol="1" outline="0" fieldPosition="0"/>
    </format>
    <format dxfId="35570">
      <pivotArea outline="0" collapsedLevelsAreSubtotals="1" fieldPosition="0"/>
    </format>
    <format dxfId="35569">
      <pivotArea dataOnly="0" labelOnly="1" grandRow="1" outline="0" fieldPosition="0"/>
    </format>
    <format dxfId="35568">
      <pivotArea dataOnly="0" labelOnly="1" outline="0" fieldPosition="0">
        <references count="1">
          <reference field="13" count="0"/>
        </references>
      </pivotArea>
    </format>
    <format dxfId="35567">
      <pivotArea dataOnly="0" labelOnly="1" grandCol="1" outline="0" fieldPosition="0"/>
    </format>
    <format dxfId="35566">
      <pivotArea outline="0" collapsedLevelsAreSubtotals="1" fieldPosition="0"/>
    </format>
    <format dxfId="35565">
      <pivotArea dataOnly="0" labelOnly="1" grandRow="1" outline="0" fieldPosition="0"/>
    </format>
    <format dxfId="35564">
      <pivotArea dataOnly="0" labelOnly="1" outline="0" fieldPosition="0">
        <references count="1">
          <reference field="13" count="0"/>
        </references>
      </pivotArea>
    </format>
    <format dxfId="35563">
      <pivotArea dataOnly="0" labelOnly="1" grandCol="1" outline="0" fieldPosition="0"/>
    </format>
    <format dxfId="35562">
      <pivotArea outline="0" collapsedLevelsAreSubtotals="1" fieldPosition="0"/>
    </format>
    <format dxfId="35561">
      <pivotArea dataOnly="0" labelOnly="1" grandRow="1" outline="0" fieldPosition="0"/>
    </format>
    <format dxfId="35560">
      <pivotArea dataOnly="0" labelOnly="1" outline="0" fieldPosition="0">
        <references count="1">
          <reference field="13" count="0"/>
        </references>
      </pivotArea>
    </format>
    <format dxfId="35559">
      <pivotArea dataOnly="0" labelOnly="1" grandCol="1" outline="0" fieldPosition="0"/>
    </format>
    <format dxfId="35558">
      <pivotArea outline="0" collapsedLevelsAreSubtotals="1" fieldPosition="0"/>
    </format>
    <format dxfId="35557">
      <pivotArea dataOnly="0" labelOnly="1" grandRow="1" outline="0" fieldPosition="0"/>
    </format>
    <format dxfId="35556">
      <pivotArea dataOnly="0" labelOnly="1" outline="0" fieldPosition="0">
        <references count="1">
          <reference field="13" count="0"/>
        </references>
      </pivotArea>
    </format>
    <format dxfId="35555">
      <pivotArea dataOnly="0" labelOnly="1" grandCol="1" outline="0" fieldPosition="0"/>
    </format>
    <format dxfId="35554">
      <pivotArea outline="0" collapsedLevelsAreSubtotals="1" fieldPosition="0"/>
    </format>
    <format dxfId="35553">
      <pivotArea dataOnly="0" labelOnly="1" grandRow="1" outline="0" fieldPosition="0"/>
    </format>
    <format dxfId="35552">
      <pivotArea dataOnly="0" labelOnly="1" outline="0" fieldPosition="0">
        <references count="1">
          <reference field="13" count="0"/>
        </references>
      </pivotArea>
    </format>
    <format dxfId="35551">
      <pivotArea dataOnly="0" labelOnly="1" grandCol="1" outline="0" fieldPosition="0"/>
    </format>
    <format dxfId="35550">
      <pivotArea dataOnly="0" labelOnly="1" outline="0" fieldPosition="0">
        <references count="1">
          <reference field="13" count="0"/>
        </references>
      </pivotArea>
    </format>
    <format dxfId="35549">
      <pivotArea dataOnly="0" labelOnly="1" grandCol="1" outline="0" fieldPosition="0"/>
    </format>
    <format dxfId="35548">
      <pivotArea grandRow="1" outline="0" collapsedLevelsAreSubtotals="1" fieldPosition="0"/>
    </format>
    <format dxfId="35547">
      <pivotArea dataOnly="0" labelOnly="1" grandRow="1" outline="0" fieldPosition="0"/>
    </format>
    <format dxfId="35546">
      <pivotArea outline="0" collapsedLevelsAreSubtotals="1" fieldPosition="0"/>
    </format>
    <format dxfId="35545">
      <pivotArea dataOnly="0" labelOnly="1" grandRow="1" outline="0" fieldPosition="0"/>
    </format>
    <format dxfId="35544">
      <pivotArea dataOnly="0" labelOnly="1" outline="0" fieldPosition="0">
        <references count="1">
          <reference field="13" count="0"/>
        </references>
      </pivotArea>
    </format>
    <format dxfId="35543">
      <pivotArea dataOnly="0" labelOnly="1" grandCol="1" outline="0" fieldPosition="0"/>
    </format>
    <format dxfId="35542">
      <pivotArea outline="0" collapsedLevelsAreSubtotals="1" fieldPosition="0"/>
    </format>
    <format dxfId="35541">
      <pivotArea dataOnly="0" labelOnly="1" grandRow="1" outline="0" fieldPosition="0"/>
    </format>
    <format dxfId="35540">
      <pivotArea dataOnly="0" labelOnly="1" outline="0" fieldPosition="0">
        <references count="1">
          <reference field="13" count="0"/>
        </references>
      </pivotArea>
    </format>
    <format dxfId="35539">
      <pivotArea dataOnly="0" labelOnly="1" grandCol="1" outline="0" fieldPosition="0"/>
    </format>
    <format dxfId="35538">
      <pivotArea dataOnly="0" labelOnly="1" outline="0" fieldPosition="0">
        <references count="1">
          <reference field="13" count="0"/>
        </references>
      </pivotArea>
    </format>
    <format dxfId="35537">
      <pivotArea dataOnly="0" labelOnly="1" grandCol="1" outline="0" fieldPosition="0"/>
    </format>
    <format dxfId="35536">
      <pivotArea grandRow="1" outline="0" collapsedLevelsAreSubtotals="1" fieldPosition="0"/>
    </format>
    <format dxfId="35535">
      <pivotArea dataOnly="0" labelOnly="1" grandRow="1" outline="0" fieldPosition="0"/>
    </format>
    <format dxfId="35534">
      <pivotArea outline="0" collapsedLevelsAreSubtotals="1" fieldPosition="0"/>
    </format>
    <format dxfId="35533">
      <pivotArea dataOnly="0" labelOnly="1" grandRow="1" outline="0" fieldPosition="0"/>
    </format>
    <format dxfId="35532">
      <pivotArea dataOnly="0" labelOnly="1" outline="0" fieldPosition="0">
        <references count="1">
          <reference field="13" count="0"/>
        </references>
      </pivotArea>
    </format>
    <format dxfId="35531">
      <pivotArea dataOnly="0" labelOnly="1" grandCol="1" outline="0" fieldPosition="0"/>
    </format>
    <format dxfId="35530">
      <pivotArea outline="0" collapsedLevelsAreSubtotals="1" fieldPosition="0"/>
    </format>
    <format dxfId="35529">
      <pivotArea dataOnly="0" labelOnly="1" grandRow="1" outline="0" fieldPosition="0"/>
    </format>
    <format dxfId="35528">
      <pivotArea dataOnly="0" labelOnly="1" outline="0" fieldPosition="0">
        <references count="1">
          <reference field="13" count="0"/>
        </references>
      </pivotArea>
    </format>
    <format dxfId="35527">
      <pivotArea dataOnly="0" labelOnly="1" grandCol="1" outline="0" fieldPosition="0"/>
    </format>
    <format dxfId="35526">
      <pivotArea grandRow="1" outline="0" collapsedLevelsAreSubtotals="1" fieldPosition="0"/>
    </format>
    <format dxfId="35525">
      <pivotArea dataOnly="0" labelOnly="1" grandRow="1" outline="0" fieldPosition="0"/>
    </format>
    <format dxfId="35524">
      <pivotArea dataOnly="0" labelOnly="1" outline="0" fieldPosition="0">
        <references count="1">
          <reference field="13" count="0"/>
        </references>
      </pivotArea>
    </format>
    <format dxfId="35523">
      <pivotArea dataOnly="0" labelOnly="1" grandCol="1" outline="0" fieldPosition="0"/>
    </format>
    <format dxfId="35522">
      <pivotArea outline="0" collapsedLevelsAreSubtotals="1" fieldPosition="0"/>
    </format>
    <format dxfId="35521">
      <pivotArea dataOnly="0" labelOnly="1" grandRow="1" outline="0" fieldPosition="0"/>
    </format>
    <format dxfId="35520">
      <pivotArea dataOnly="0" labelOnly="1" outline="0" fieldPosition="0">
        <references count="1">
          <reference field="13" count="0"/>
        </references>
      </pivotArea>
    </format>
    <format dxfId="35519">
      <pivotArea dataOnly="0" labelOnly="1" grandCol="1" outline="0" fieldPosition="0"/>
    </format>
    <format dxfId="35518">
      <pivotArea grandRow="1" outline="0" collapsedLevelsAreSubtotals="1" fieldPosition="0"/>
    </format>
    <format dxfId="35517">
      <pivotArea dataOnly="0" labelOnly="1" grandRow="1" outline="0" fieldPosition="0"/>
    </format>
    <format dxfId="35516">
      <pivotArea grandRow="1" outline="0" collapsedLevelsAreSubtotals="1" fieldPosition="0"/>
    </format>
    <format dxfId="35515">
      <pivotArea dataOnly="0" labelOnly="1" grandRow="1" outline="0" fieldPosition="0"/>
    </format>
    <format dxfId="35514">
      <pivotArea field="15" type="button" dataOnly="0" labelOnly="1" outline="0" axis="axisRow" fieldPosition="0"/>
    </format>
    <format dxfId="35513">
      <pivotArea dataOnly="0" labelOnly="1" outline="0" fieldPosition="0">
        <references count="1">
          <reference field="13" count="0"/>
        </references>
      </pivotArea>
    </format>
    <format dxfId="35512">
      <pivotArea dataOnly="0" labelOnly="1" grandCol="1" outline="0" fieldPosition="0"/>
    </format>
    <format dxfId="35511">
      <pivotArea outline="0" collapsedLevelsAreSubtotals="1" fieldPosition="0"/>
    </format>
    <format dxfId="35510">
      <pivotArea field="15" type="button" dataOnly="0" labelOnly="1" outline="0" axis="axisRow" fieldPosition="0"/>
    </format>
    <format dxfId="35509">
      <pivotArea dataOnly="0" labelOnly="1" outline="0" fieldPosition="0">
        <references count="1">
          <reference field="15" count="0"/>
        </references>
      </pivotArea>
    </format>
    <format dxfId="35508">
      <pivotArea dataOnly="0" labelOnly="1" grandRow="1" outline="0" fieldPosition="0"/>
    </format>
    <format dxfId="35507">
      <pivotArea dataOnly="0" labelOnly="1" outline="0" fieldPosition="0">
        <references count="1">
          <reference field="13" count="0"/>
        </references>
      </pivotArea>
    </format>
    <format dxfId="35506">
      <pivotArea dataOnly="0" labelOnly="1" grandCol="1" outline="0" fieldPosition="0"/>
    </format>
    <format dxfId="35505">
      <pivotArea outline="0" collapsedLevelsAreSubtotals="1" fieldPosition="0"/>
    </format>
    <format dxfId="35504">
      <pivotArea field="15" type="button" dataOnly="0" labelOnly="1" outline="0" axis="axisRow" fieldPosition="0"/>
    </format>
    <format dxfId="35503">
      <pivotArea dataOnly="0" labelOnly="1" outline="0" fieldPosition="0">
        <references count="1">
          <reference field="15" count="0"/>
        </references>
      </pivotArea>
    </format>
    <format dxfId="35502">
      <pivotArea dataOnly="0" labelOnly="1" grandRow="1" outline="0" fieldPosition="0"/>
    </format>
    <format dxfId="35501">
      <pivotArea dataOnly="0" labelOnly="1" outline="0" fieldPosition="0">
        <references count="1">
          <reference field="13" count="0"/>
        </references>
      </pivotArea>
    </format>
    <format dxfId="35500">
      <pivotArea dataOnly="0" labelOnly="1" grandCol="1" outline="0" fieldPosition="0"/>
    </format>
    <format dxfId="35499">
      <pivotArea field="15" type="button" dataOnly="0" labelOnly="1" outline="0" axis="axisRow" fieldPosition="0"/>
    </format>
    <format dxfId="35498">
      <pivotArea dataOnly="0" labelOnly="1" outline="0" fieldPosition="0">
        <references count="1">
          <reference field="13" count="0"/>
        </references>
      </pivotArea>
    </format>
    <format dxfId="35497">
      <pivotArea dataOnly="0" labelOnly="1" grandCol="1" outline="0" fieldPosition="0"/>
    </format>
    <format dxfId="35496">
      <pivotArea dataOnly="0" labelOnly="1" grandRow="1" outline="0" fieldPosition="0"/>
    </format>
    <format dxfId="35495">
      <pivotArea outline="0" collapsedLevelsAreSubtotals="1" fieldPosition="0"/>
    </format>
    <format dxfId="35494">
      <pivotArea field="15" type="button" dataOnly="0" labelOnly="1" outline="0" axis="axisRow" fieldPosition="0"/>
    </format>
    <format dxfId="35493">
      <pivotArea dataOnly="0" labelOnly="1" outline="0" fieldPosition="0">
        <references count="1">
          <reference field="15" count="0"/>
        </references>
      </pivotArea>
    </format>
    <format dxfId="35492">
      <pivotArea dataOnly="0" labelOnly="1" grandRow="1" outline="0" fieldPosition="0"/>
    </format>
    <format dxfId="35491">
      <pivotArea dataOnly="0" labelOnly="1" outline="0" fieldPosition="0">
        <references count="1">
          <reference field="13" count="0"/>
        </references>
      </pivotArea>
    </format>
    <format dxfId="35490">
      <pivotArea dataOnly="0" labelOnly="1" grandCol="1" outline="0" fieldPosition="0"/>
    </format>
    <format dxfId="35489">
      <pivotArea outline="0" collapsedLevelsAreSubtotals="1" fieldPosition="0"/>
    </format>
    <format dxfId="35488">
      <pivotArea field="15" type="button" dataOnly="0" labelOnly="1" outline="0" axis="axisRow" fieldPosition="0"/>
    </format>
    <format dxfId="35487">
      <pivotArea dataOnly="0" labelOnly="1" outline="0" fieldPosition="0">
        <references count="1">
          <reference field="15" count="0"/>
        </references>
      </pivotArea>
    </format>
    <format dxfId="35486">
      <pivotArea dataOnly="0" labelOnly="1" grandRow="1" outline="0" fieldPosition="0"/>
    </format>
    <format dxfId="35485">
      <pivotArea dataOnly="0" labelOnly="1" outline="0" fieldPosition="0">
        <references count="1">
          <reference field="13" count="0"/>
        </references>
      </pivotArea>
    </format>
    <format dxfId="35484">
      <pivotArea dataOnly="0" labelOnly="1" grandCol="1" outline="0" fieldPosition="0"/>
    </format>
    <format dxfId="35483">
      <pivotArea dataOnly="0" labelOnly="1" grandRow="1" outline="0" fieldPosition="0"/>
    </format>
    <format dxfId="35482">
      <pivotArea field="15" type="button" dataOnly="0" labelOnly="1" outline="0" axis="axisRow" fieldPosition="0"/>
    </format>
    <format dxfId="35481">
      <pivotArea dataOnly="0" labelOnly="1" outline="0" fieldPosition="0">
        <references count="1">
          <reference field="13" count="0"/>
        </references>
      </pivotArea>
    </format>
    <format dxfId="35480">
      <pivotArea dataOnly="0" labelOnly="1" grandCol="1" outline="0" fieldPosition="0"/>
    </format>
    <format dxfId="35479">
      <pivotArea type="all" dataOnly="0" outline="0" fieldPosition="0"/>
    </format>
    <format dxfId="35478">
      <pivotArea outline="0" collapsedLevelsAreSubtotals="1" fieldPosition="0"/>
    </format>
    <format dxfId="35477">
      <pivotArea field="15" type="button" dataOnly="0" labelOnly="1" outline="0" axis="axisRow" fieldPosition="0"/>
    </format>
    <format dxfId="35476">
      <pivotArea dataOnly="0" labelOnly="1" outline="0" fieldPosition="0">
        <references count="1">
          <reference field="15" count="0"/>
        </references>
      </pivotArea>
    </format>
    <format dxfId="35475">
      <pivotArea dataOnly="0" labelOnly="1" grandRow="1" outline="0" fieldPosition="0"/>
    </format>
    <format dxfId="35474">
      <pivotArea dataOnly="0" labelOnly="1" outline="0" fieldPosition="0">
        <references count="1">
          <reference field="13" count="0"/>
        </references>
      </pivotArea>
    </format>
    <format dxfId="35473">
      <pivotArea dataOnly="0" labelOnly="1" grandCol="1" outline="0" fieldPosition="0"/>
    </format>
    <format dxfId="35472">
      <pivotArea type="all" dataOnly="0" outline="0" fieldPosition="0"/>
    </format>
    <format dxfId="35471">
      <pivotArea outline="0" collapsedLevelsAreSubtotals="1" fieldPosition="0"/>
    </format>
    <format dxfId="35470">
      <pivotArea field="15" type="button" dataOnly="0" labelOnly="1" outline="0" axis="axisRow" fieldPosition="0"/>
    </format>
    <format dxfId="35469">
      <pivotArea dataOnly="0" labelOnly="1" outline="0" fieldPosition="0">
        <references count="1">
          <reference field="15" count="0"/>
        </references>
      </pivotArea>
    </format>
    <format dxfId="35468">
      <pivotArea dataOnly="0" labelOnly="1" grandRow="1" outline="0" fieldPosition="0"/>
    </format>
    <format dxfId="35467">
      <pivotArea dataOnly="0" labelOnly="1" outline="0" fieldPosition="0">
        <references count="1">
          <reference field="13" count="0"/>
        </references>
      </pivotArea>
    </format>
    <format dxfId="35466">
      <pivotArea dataOnly="0" labelOnly="1" grandCol="1" outline="0" fieldPosition="0"/>
    </format>
    <format dxfId="35465">
      <pivotArea outline="0" collapsedLevelsAreSubtotals="1" fieldPosition="0"/>
    </format>
    <format dxfId="35464">
      <pivotArea field="15" type="button" dataOnly="0" labelOnly="1" outline="0" axis="axisRow" fieldPosition="0"/>
    </format>
    <format dxfId="35463">
      <pivotArea dataOnly="0" labelOnly="1" outline="0" fieldPosition="0">
        <references count="1">
          <reference field="15" count="0"/>
        </references>
      </pivotArea>
    </format>
    <format dxfId="35462">
      <pivotArea dataOnly="0" labelOnly="1" grandRow="1" outline="0" fieldPosition="0"/>
    </format>
    <format dxfId="35461">
      <pivotArea dataOnly="0" labelOnly="1" outline="0" fieldPosition="0">
        <references count="1">
          <reference field="13" count="0"/>
        </references>
      </pivotArea>
    </format>
    <format dxfId="35460">
      <pivotArea dataOnly="0" labelOnly="1" grandCol="1" outline="0" fieldPosition="0"/>
    </format>
    <format dxfId="35459">
      <pivotArea dataOnly="0" labelOnly="1" grandRow="1" outline="0" fieldPosition="0"/>
    </format>
    <format dxfId="35458">
      <pivotArea field="15" type="button" dataOnly="0" labelOnly="1" outline="0" axis="axisRow" fieldPosition="0"/>
    </format>
    <format dxfId="35457">
      <pivotArea dataOnly="0" labelOnly="1" outline="0" fieldPosition="0">
        <references count="1">
          <reference field="13" count="0"/>
        </references>
      </pivotArea>
    </format>
    <format dxfId="35456">
      <pivotArea dataOnly="0" labelOnly="1" grandCol="1" outline="0" fieldPosition="0"/>
    </format>
    <format dxfId="35455">
      <pivotArea field="15" type="button" dataOnly="0" labelOnly="1" outline="0" axis="axisRow" fieldPosition="0"/>
    </format>
    <format dxfId="35454">
      <pivotArea dataOnly="0" labelOnly="1" outline="0" fieldPosition="0">
        <references count="1">
          <reference field="13" count="0"/>
        </references>
      </pivotArea>
    </format>
    <format dxfId="35453">
      <pivotArea dataOnly="0" labelOnly="1" grandCol="1" outline="0" fieldPosition="0"/>
    </format>
    <format dxfId="35452">
      <pivotArea field="15" type="button" dataOnly="0" labelOnly="1" outline="0" axis="axisRow" fieldPosition="0"/>
    </format>
    <format dxfId="35451">
      <pivotArea dataOnly="0" labelOnly="1" outline="0" fieldPosition="0">
        <references count="1">
          <reference field="13" count="0"/>
        </references>
      </pivotArea>
    </format>
    <format dxfId="35450">
      <pivotArea dataOnly="0" labelOnly="1" grandCol="1" outline="0" fieldPosition="0"/>
    </format>
    <format dxfId="35449">
      <pivotArea type="all" dataOnly="0" outline="0" fieldPosition="0"/>
    </format>
    <format dxfId="35448">
      <pivotArea outline="0" collapsedLevelsAreSubtotals="1" fieldPosition="0"/>
    </format>
    <format dxfId="35447">
      <pivotArea type="origin" dataOnly="0" labelOnly="1" outline="0" fieldPosition="0"/>
    </format>
    <format dxfId="35446">
      <pivotArea field="13" type="button" dataOnly="0" labelOnly="1" outline="0" axis="axisCol" fieldPosition="0"/>
    </format>
    <format dxfId="35445">
      <pivotArea type="topRight" dataOnly="0" labelOnly="1" outline="0" fieldPosition="0"/>
    </format>
    <format dxfId="35444">
      <pivotArea field="15" type="button" dataOnly="0" labelOnly="1" outline="0" axis="axisRow" fieldPosition="0"/>
    </format>
    <format dxfId="35443">
      <pivotArea dataOnly="0" labelOnly="1" outline="0" fieldPosition="0">
        <references count="1">
          <reference field="15" count="0"/>
        </references>
      </pivotArea>
    </format>
    <format dxfId="35442">
      <pivotArea dataOnly="0" labelOnly="1" grandRow="1" outline="0" fieldPosition="0"/>
    </format>
    <format dxfId="35441">
      <pivotArea dataOnly="0" labelOnly="1" outline="0" fieldPosition="0">
        <references count="1">
          <reference field="13" count="0"/>
        </references>
      </pivotArea>
    </format>
    <format dxfId="35440">
      <pivotArea dataOnly="0" labelOnly="1" grandCol="1" outline="0" fieldPosition="0"/>
    </format>
    <format dxfId="35439">
      <pivotArea outline="0" collapsedLevelsAreSubtotals="1" fieldPosition="0"/>
    </format>
    <format dxfId="35438">
      <pivotArea field="15" type="button" dataOnly="0" labelOnly="1" outline="0" axis="axisRow" fieldPosition="0"/>
    </format>
    <format dxfId="35437">
      <pivotArea dataOnly="0" labelOnly="1" outline="0" fieldPosition="0">
        <references count="1">
          <reference field="15" count="18">
            <x v="0"/>
            <x v="1"/>
            <x v="2"/>
            <x v="3"/>
            <x v="4"/>
            <x v="5"/>
            <x v="6"/>
            <x v="7"/>
            <x v="8"/>
            <x v="9"/>
            <x v="10"/>
            <x v="11"/>
            <x v="12"/>
            <x v="13"/>
            <x v="14"/>
            <x v="15"/>
            <x v="16"/>
            <x v="17"/>
          </reference>
        </references>
      </pivotArea>
    </format>
    <format dxfId="35436">
      <pivotArea dataOnly="0" labelOnly="1" grandRow="1" outline="0" fieldPosition="0"/>
    </format>
    <format dxfId="35435">
      <pivotArea dataOnly="0" labelOnly="1" outline="0" fieldPosition="0">
        <references count="1">
          <reference field="13" count="0"/>
        </references>
      </pivotArea>
    </format>
    <format dxfId="35434">
      <pivotArea dataOnly="0" labelOnly="1" grandCol="1" outline="0" fieldPosition="0"/>
    </format>
    <format dxfId="35433">
      <pivotArea outline="0" collapsedLevelsAreSubtotals="1" fieldPosition="0"/>
    </format>
    <format dxfId="35432">
      <pivotArea field="15" type="button" dataOnly="0" labelOnly="1" outline="0" axis="axisRow" fieldPosition="0"/>
    </format>
    <format dxfId="35431">
      <pivotArea dataOnly="0" labelOnly="1" outline="0" fieldPosition="0">
        <references count="1">
          <reference field="15" count="0"/>
        </references>
      </pivotArea>
    </format>
    <format dxfId="35430">
      <pivotArea dataOnly="0" labelOnly="1" grandRow="1" outline="0" fieldPosition="0"/>
    </format>
    <format dxfId="35429">
      <pivotArea dataOnly="0" labelOnly="1" outline="0" fieldPosition="0">
        <references count="1">
          <reference field="13" count="0"/>
        </references>
      </pivotArea>
    </format>
    <format dxfId="35428">
      <pivotArea dataOnly="0" labelOnly="1" grandCol="1" outline="0" fieldPosition="0"/>
    </format>
    <format dxfId="35427">
      <pivotArea grandRow="1" outline="0" collapsedLevelsAreSubtotals="1" fieldPosition="0"/>
    </format>
    <format dxfId="3542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3557</v>
      </c>
      <c r="E4" s="1" t="s">
        <v>3556</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42" zoomScaleNormal="100" workbookViewId="0">
      <selection activeCell="E59" sqref="E59"/>
    </sheetView>
  </sheetViews>
  <sheetFormatPr defaultRowHeight="15"/>
  <cols>
    <col min="1" max="1" width="23" style="3" bestFit="1" customWidth="1"/>
    <col min="2" max="2" width="13.140625" style="3" customWidth="1"/>
    <col min="3" max="6" width="13.140625" customWidth="1"/>
    <col min="7" max="8" width="15.1406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4">
        <v>183</v>
      </c>
      <c r="D6" s="355">
        <v>101</v>
      </c>
      <c r="E6" s="355">
        <v>29</v>
      </c>
      <c r="F6" s="356">
        <v>313</v>
      </c>
      <c r="G6" s="62"/>
      <c r="H6" s="3"/>
      <c r="BU6" t="e">
        <v>#N/A</v>
      </c>
      <c r="CH6" t="e">
        <v>#N/A</v>
      </c>
    </row>
    <row r="7" spans="1:86" ht="23.25" customHeight="1" thickBot="1">
      <c r="A7" s="63"/>
      <c r="B7" s="64" t="s">
        <v>1286</v>
      </c>
      <c r="C7" s="65">
        <v>10389768.330000008</v>
      </c>
      <c r="D7" s="66">
        <v>6422199.4699999997</v>
      </c>
      <c r="E7" s="66">
        <v>1461833.5299999996</v>
      </c>
      <c r="F7" s="67">
        <v>18273801.330000006</v>
      </c>
      <c r="G7" s="68">
        <f>+(D7+E7)*100/F7</f>
        <v>43.143913286705278</v>
      </c>
      <c r="H7" s="69">
        <v>0.91</v>
      </c>
      <c r="I7" s="70"/>
      <c r="BU7" t="e">
        <v>#N/A</v>
      </c>
      <c r="CH7" t="e">
        <v>#N/A</v>
      </c>
    </row>
    <row r="8" spans="1:86" ht="23.25" customHeight="1">
      <c r="A8" s="63">
        <v>2</v>
      </c>
      <c r="B8" s="61" t="s">
        <v>1272</v>
      </c>
      <c r="C8" s="347">
        <v>89</v>
      </c>
      <c r="D8" s="346">
        <v>21</v>
      </c>
      <c r="E8" s="346">
        <v>23</v>
      </c>
      <c r="F8" s="348">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7">
        <v>46</v>
      </c>
      <c r="D10" s="346">
        <v>32</v>
      </c>
      <c r="E10" s="346">
        <v>4</v>
      </c>
      <c r="F10" s="348">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7">
        <v>52</v>
      </c>
      <c r="D12" s="346">
        <v>11</v>
      </c>
      <c r="E12" s="346">
        <v>4</v>
      </c>
      <c r="F12" s="348">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7">
        <v>49</v>
      </c>
      <c r="D14" s="346">
        <v>4</v>
      </c>
      <c r="E14" s="346">
        <v>2</v>
      </c>
      <c r="F14" s="348">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7">
        <v>50</v>
      </c>
      <c r="D16" s="346">
        <v>3</v>
      </c>
      <c r="E16" s="346">
        <v>2</v>
      </c>
      <c r="F16" s="348">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7">
        <v>469</v>
      </c>
      <c r="D18" s="346">
        <v>172</v>
      </c>
      <c r="E18" s="346">
        <v>64</v>
      </c>
      <c r="F18" s="348">
        <v>705</v>
      </c>
      <c r="G18" s="79"/>
      <c r="H18" s="3"/>
      <c r="I18" s="56"/>
      <c r="J18" s="3"/>
      <c r="K18" s="3"/>
      <c r="BU18" t="e">
        <v>#N/A</v>
      </c>
      <c r="CH18" t="e">
        <v>#N/A</v>
      </c>
    </row>
    <row r="19" spans="1:86" ht="34.5" customHeight="1" thickBot="1">
      <c r="A19" s="80" t="s">
        <v>1288</v>
      </c>
      <c r="B19" s="81"/>
      <c r="C19" s="361">
        <v>21701338.530000005</v>
      </c>
      <c r="D19" s="360">
        <v>9845840.3200000003</v>
      </c>
      <c r="E19" s="360">
        <v>2462714.83</v>
      </c>
      <c r="F19" s="362">
        <v>34009893.680000007</v>
      </c>
      <c r="G19" s="82">
        <f>+(D19+E19)*100/F19</f>
        <v>36.191101524196228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4">
        <v>10389768.330000008</v>
      </c>
      <c r="C26" s="355">
        <v>6422199.4699999997</v>
      </c>
      <c r="D26" s="355">
        <v>1461833.5299999996</v>
      </c>
      <c r="E26" s="356">
        <v>18273801.330000009</v>
      </c>
      <c r="F26" s="86">
        <f t="shared" ref="F26:F32" si="0">+C26*100/E26</f>
        <v>35.144299503008753</v>
      </c>
      <c r="G26" s="86">
        <f t="shared" ref="G26:G32" si="1">+D26*100/E26</f>
        <v>7.9996137836965255</v>
      </c>
      <c r="H26" s="87">
        <f t="shared" ref="H26:H32" si="2">F26+G26</f>
        <v>43.143913286705278</v>
      </c>
      <c r="I26" s="88">
        <v>0.91</v>
      </c>
      <c r="J26" s="75">
        <f t="shared" ref="J26:J31" si="3">C26*91%</f>
        <v>5844201.5176999997</v>
      </c>
      <c r="BU26" t="e">
        <v>#N/A</v>
      </c>
      <c r="CH26" t="e">
        <v>#N/A</v>
      </c>
    </row>
    <row r="27" spans="1:86" ht="18" customHeight="1">
      <c r="A27" s="63">
        <v>2</v>
      </c>
      <c r="B27" s="347">
        <v>3099545.38</v>
      </c>
      <c r="C27" s="346">
        <v>908995.15</v>
      </c>
      <c r="D27" s="346">
        <v>507939.1</v>
      </c>
      <c r="E27" s="348">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7">
        <v>1886597.3900000001</v>
      </c>
      <c r="C28" s="346">
        <v>1571704.79</v>
      </c>
      <c r="D28" s="346">
        <v>280568</v>
      </c>
      <c r="E28" s="348">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7">
        <v>2243868.6400000011</v>
      </c>
      <c r="C29" s="346">
        <v>599647.82999999996</v>
      </c>
      <c r="D29" s="346">
        <v>202302.56</v>
      </c>
      <c r="E29" s="348">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7">
        <v>1856728.6999999997</v>
      </c>
      <c r="C30" s="346">
        <v>187705.08000000002</v>
      </c>
      <c r="D30" s="346">
        <v>9943.64</v>
      </c>
      <c r="E30" s="348">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7">
        <v>2224830.09</v>
      </c>
      <c r="C31" s="346">
        <v>155588</v>
      </c>
      <c r="D31" s="346">
        <v>128</v>
      </c>
      <c r="E31" s="348">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7">
        <v>21701338.530000009</v>
      </c>
      <c r="C32" s="358">
        <v>9845840.3200000003</v>
      </c>
      <c r="D32" s="358">
        <v>2462714.8299999996</v>
      </c>
      <c r="E32" s="359">
        <v>34009893.680000007</v>
      </c>
      <c r="F32" s="230">
        <f t="shared" si="0"/>
        <v>28.949929725272806</v>
      </c>
      <c r="G32" s="230">
        <f t="shared" si="1"/>
        <v>7.2411717989234221</v>
      </c>
      <c r="H32" s="231">
        <f t="shared" si="2"/>
        <v>36.191101524196228</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6" t="s">
        <v>1137</v>
      </c>
      <c r="B38" s="377">
        <v>1</v>
      </c>
      <c r="BU38" t="e">
        <v>#N/A</v>
      </c>
      <c r="CH38" t="e">
        <v>#N/A</v>
      </c>
    </row>
    <row r="39" spans="1:86" ht="15.75" thickBot="1">
      <c r="A39" s="376" t="s">
        <v>1160</v>
      </c>
      <c r="B39" s="425" t="s">
        <v>1276</v>
      </c>
      <c r="H39" s="97"/>
      <c r="J39" s="387" t="s">
        <v>1160</v>
      </c>
      <c r="K39" s="388" t="s">
        <v>1276</v>
      </c>
      <c r="N39" s="99"/>
      <c r="BU39" t="e">
        <v>#N/A</v>
      </c>
      <c r="CH39" t="e">
        <v>#N/A</v>
      </c>
    </row>
    <row r="40" spans="1:86" s="3" customFormat="1" ht="15.75" thickBot="1">
      <c r="A40" s="376" t="s">
        <v>12</v>
      </c>
      <c r="B40" s="378" t="s">
        <v>1276</v>
      </c>
      <c r="D40"/>
      <c r="E40" s="56"/>
      <c r="H40" s="97"/>
      <c r="I40" s="56"/>
      <c r="J40" s="387" t="s">
        <v>1137</v>
      </c>
      <c r="K40" s="389">
        <v>1</v>
      </c>
      <c r="L40" s="6"/>
      <c r="M40" s="6"/>
      <c r="N40" s="99"/>
      <c r="O40" s="6"/>
      <c r="P40" s="102"/>
      <c r="Q40" s="102"/>
      <c r="R40" s="102"/>
      <c r="AC40"/>
      <c r="BU40" t="e">
        <v>#N/A</v>
      </c>
      <c r="CH40" t="e">
        <v>#N/A</v>
      </c>
    </row>
    <row r="41" spans="1:86" ht="29.25" customHeight="1" thickBot="1">
      <c r="A41" s="103" t="s">
        <v>1294</v>
      </c>
      <c r="B41" s="104">
        <f>GETPIVOTDATA("POS",$A$136,"BUCKET","BKT 1")/GETPIVOTDATA("POS",$A$41)</f>
        <v>2.8764208962755541E-2</v>
      </c>
      <c r="E41" s="55"/>
      <c r="F41" s="3"/>
      <c r="G41" s="3"/>
      <c r="I41" s="56"/>
      <c r="J41"/>
      <c r="K41" s="3"/>
      <c r="N41" s="99"/>
      <c r="O41"/>
      <c r="BU41" t="e">
        <v>#N/A</v>
      </c>
      <c r="CH41" t="e">
        <v>#N/A</v>
      </c>
    </row>
    <row r="42" spans="1:86" s="3" customFormat="1" ht="30" customHeight="1" thickBot="1">
      <c r="A42" s="379" t="s">
        <v>1286</v>
      </c>
      <c r="B42" s="426" t="s">
        <v>1138</v>
      </c>
      <c r="C42" s="381"/>
      <c r="D42" s="381"/>
      <c r="E42" s="381"/>
      <c r="F42" s="3" t="s">
        <v>1277</v>
      </c>
      <c r="G42"/>
      <c r="H42"/>
      <c r="I42" s="56"/>
      <c r="J42" s="390" t="s">
        <v>1295</v>
      </c>
      <c r="K42" s="391" t="s">
        <v>1138</v>
      </c>
      <c r="L42" s="392"/>
      <c r="M42" s="392"/>
      <c r="N42" s="392"/>
      <c r="O42"/>
      <c r="AD42"/>
      <c r="BU42" t="e">
        <v>#N/A</v>
      </c>
      <c r="CH42" t="e">
        <v>#N/A</v>
      </c>
    </row>
    <row r="43" spans="1:86" s="3" customFormat="1" ht="31.5" customHeight="1" thickBot="1">
      <c r="A43" s="411" t="s">
        <v>11</v>
      </c>
      <c r="B43" s="367" t="s">
        <v>1232</v>
      </c>
      <c r="C43" s="368" t="s">
        <v>1281</v>
      </c>
      <c r="D43" s="369" t="s">
        <v>1283</v>
      </c>
      <c r="E43" s="365" t="s">
        <v>1108</v>
      </c>
      <c r="F43" s="106" t="s">
        <v>1290</v>
      </c>
      <c r="G43" s="106" t="s">
        <v>1291</v>
      </c>
      <c r="H43" s="107" t="s">
        <v>1296</v>
      </c>
      <c r="I43" s="56"/>
      <c r="J43" s="386" t="s">
        <v>11</v>
      </c>
      <c r="K43" s="367" t="s">
        <v>1232</v>
      </c>
      <c r="L43" s="368" t="s">
        <v>1281</v>
      </c>
      <c r="M43" s="369" t="s">
        <v>1283</v>
      </c>
      <c r="N43" s="365" t="s">
        <v>1284</v>
      </c>
      <c r="O43" s="2" t="s">
        <v>1297</v>
      </c>
      <c r="AD43"/>
      <c r="BU43" t="e">
        <v>#N/A</v>
      </c>
      <c r="CH43" t="e">
        <v>#N/A</v>
      </c>
    </row>
    <row r="44" spans="1:86" s="3" customFormat="1" ht="21" customHeight="1">
      <c r="A44" s="393" t="s">
        <v>114</v>
      </c>
      <c r="B44" s="413">
        <v>778784.04</v>
      </c>
      <c r="C44" s="421">
        <v>90625</v>
      </c>
      <c r="D44" s="421">
        <v>8285</v>
      </c>
      <c r="E44" s="416">
        <v>877694.04</v>
      </c>
      <c r="F44" s="110">
        <f t="shared" ref="F44:F62" si="4">+C44*100/E44</f>
        <v>10.325352101057904</v>
      </c>
      <c r="G44" s="110">
        <f t="shared" ref="G44:G62" si="5">+D44*100/E44</f>
        <v>0.94395081001119707</v>
      </c>
      <c r="H44" s="111">
        <f t="shared" ref="H44:H62" si="6">F44+G44</f>
        <v>11.269302911069101</v>
      </c>
      <c r="I44" s="56"/>
      <c r="J44" s="393" t="s">
        <v>114</v>
      </c>
      <c r="K44" s="373">
        <v>9</v>
      </c>
      <c r="L44" s="374">
        <v>1</v>
      </c>
      <c r="M44" s="374">
        <v>1</v>
      </c>
      <c r="N44" s="394">
        <v>11</v>
      </c>
      <c r="O44" s="112">
        <f>B44/GETPIVOTDATA("POS",$A$42)</f>
        <v>4.2617517063703356E-2</v>
      </c>
      <c r="AD44"/>
      <c r="BU44" t="e">
        <v>#N/A</v>
      </c>
      <c r="CH44" t="e">
        <v>#N/A</v>
      </c>
    </row>
    <row r="45" spans="1:86" s="3" customFormat="1" ht="22.5" customHeight="1">
      <c r="A45" s="395" t="s">
        <v>204</v>
      </c>
      <c r="B45" s="372">
        <v>183354.1</v>
      </c>
      <c r="C45" s="417">
        <v>453625.66000000003</v>
      </c>
      <c r="D45" s="417">
        <v>82500</v>
      </c>
      <c r="E45" s="423">
        <v>719479.76</v>
      </c>
      <c r="F45" s="114">
        <f t="shared" si="4"/>
        <v>63.04912038109314</v>
      </c>
      <c r="G45" s="114">
        <f t="shared" si="5"/>
        <v>11.466618602307868</v>
      </c>
      <c r="H45" s="115">
        <f t="shared" si="6"/>
        <v>74.515738983401008</v>
      </c>
      <c r="I45" s="56"/>
      <c r="J45" s="395" t="s">
        <v>204</v>
      </c>
      <c r="K45" s="370">
        <v>5</v>
      </c>
      <c r="L45" s="363">
        <v>7</v>
      </c>
      <c r="M45" s="363">
        <v>2</v>
      </c>
      <c r="N45" s="396">
        <v>14</v>
      </c>
      <c r="O45" s="116">
        <f t="shared" ref="O45:O62" si="7">B45/GETPIVOTDATA("POS",$A$42)</f>
        <v>1.003371420586633E-2</v>
      </c>
      <c r="AD45"/>
      <c r="BU45" t="e">
        <v>#N/A</v>
      </c>
      <c r="CH45" t="e">
        <v>#N/A</v>
      </c>
    </row>
    <row r="46" spans="1:86" s="3" customFormat="1" ht="22.5" customHeight="1">
      <c r="A46" s="395" t="s">
        <v>43</v>
      </c>
      <c r="B46" s="372">
        <v>735348.5</v>
      </c>
      <c r="C46" s="417">
        <v>870816.35</v>
      </c>
      <c r="D46" s="417"/>
      <c r="E46" s="423">
        <v>1606164.85</v>
      </c>
      <c r="F46" s="114">
        <f t="shared" si="4"/>
        <v>54.217121611147199</v>
      </c>
      <c r="G46" s="114">
        <f t="shared" si="5"/>
        <v>0</v>
      </c>
      <c r="H46" s="115">
        <f t="shared" si="6"/>
        <v>54.217121611147199</v>
      </c>
      <c r="I46" s="56"/>
      <c r="J46" s="395" t="s">
        <v>43</v>
      </c>
      <c r="K46" s="370">
        <v>23</v>
      </c>
      <c r="L46" s="363">
        <v>16</v>
      </c>
      <c r="M46" s="363">
        <v>0</v>
      </c>
      <c r="N46" s="396">
        <v>39</v>
      </c>
      <c r="O46" s="116">
        <f t="shared" si="7"/>
        <v>4.0240587424619882E-2</v>
      </c>
      <c r="AD46"/>
      <c r="BU46" t="e">
        <v>#N/A</v>
      </c>
      <c r="CH46" t="e">
        <v>#N/A</v>
      </c>
    </row>
    <row r="47" spans="1:86" s="3" customFormat="1" ht="22.5" customHeight="1">
      <c r="A47" s="395" t="s">
        <v>23</v>
      </c>
      <c r="B47" s="372">
        <v>355232.33</v>
      </c>
      <c r="C47" s="417">
        <v>288277.40000000002</v>
      </c>
      <c r="D47" s="417">
        <v>20100.489999999998</v>
      </c>
      <c r="E47" s="423">
        <v>663610.22</v>
      </c>
      <c r="F47" s="114">
        <f t="shared" si="4"/>
        <v>43.440771602342117</v>
      </c>
      <c r="G47" s="114">
        <f t="shared" si="5"/>
        <v>3.0289602833422302</v>
      </c>
      <c r="H47" s="115">
        <f t="shared" si="6"/>
        <v>46.469731885684347</v>
      </c>
      <c r="I47" s="56"/>
      <c r="J47" s="395" t="s">
        <v>23</v>
      </c>
      <c r="K47" s="370">
        <v>6</v>
      </c>
      <c r="L47" s="363">
        <v>3</v>
      </c>
      <c r="M47" s="363">
        <v>2</v>
      </c>
      <c r="N47" s="396">
        <v>11</v>
      </c>
      <c r="O47" s="116">
        <f t="shared" si="7"/>
        <v>1.9439432638288404E-2</v>
      </c>
      <c r="AD47"/>
      <c r="BU47" t="e">
        <v>#N/A</v>
      </c>
      <c r="CH47" t="e">
        <v>#N/A</v>
      </c>
    </row>
    <row r="48" spans="1:86" s="3" customFormat="1" ht="22.5" customHeight="1">
      <c r="A48" s="395" t="s">
        <v>35</v>
      </c>
      <c r="B48" s="372">
        <v>1602833.0599999998</v>
      </c>
      <c r="C48" s="417">
        <v>563836.05999999994</v>
      </c>
      <c r="D48" s="417">
        <v>152127</v>
      </c>
      <c r="E48" s="423">
        <v>2318796.1199999996</v>
      </c>
      <c r="F48" s="114">
        <f t="shared" si="4"/>
        <v>24.315896302258778</v>
      </c>
      <c r="G48" s="114">
        <f t="shared" si="5"/>
        <v>6.5606026630750112</v>
      </c>
      <c r="H48" s="115">
        <f t="shared" si="6"/>
        <v>30.876498965333788</v>
      </c>
      <c r="I48" s="56"/>
      <c r="J48" s="395" t="s">
        <v>35</v>
      </c>
      <c r="K48" s="370">
        <v>25</v>
      </c>
      <c r="L48" s="363">
        <v>13</v>
      </c>
      <c r="M48" s="363">
        <v>2</v>
      </c>
      <c r="N48" s="396">
        <v>40</v>
      </c>
      <c r="O48" s="116">
        <f t="shared" si="7"/>
        <v>8.7712076488904236E-2</v>
      </c>
      <c r="AD48"/>
      <c r="BU48" t="e">
        <v>#N/A</v>
      </c>
      <c r="CH48" t="e">
        <v>#N/A</v>
      </c>
    </row>
    <row r="49" spans="1:86" s="3" customFormat="1" ht="22.5" customHeight="1">
      <c r="A49" s="395" t="s">
        <v>66</v>
      </c>
      <c r="B49" s="372">
        <v>721927.54</v>
      </c>
      <c r="C49" s="417">
        <v>123395.53</v>
      </c>
      <c r="D49" s="417">
        <v>167112</v>
      </c>
      <c r="E49" s="423">
        <v>1012435.0700000001</v>
      </c>
      <c r="F49" s="114">
        <f t="shared" si="4"/>
        <v>12.187994436028376</v>
      </c>
      <c r="G49" s="114">
        <f t="shared" si="5"/>
        <v>16.505947388803904</v>
      </c>
      <c r="H49" s="115">
        <f t="shared" si="6"/>
        <v>28.69394182483228</v>
      </c>
      <c r="I49" s="56"/>
      <c r="J49" s="395" t="s">
        <v>66</v>
      </c>
      <c r="K49" s="370">
        <v>8</v>
      </c>
      <c r="L49" s="363">
        <v>4</v>
      </c>
      <c r="M49" s="363">
        <v>1</v>
      </c>
      <c r="N49" s="396">
        <v>13</v>
      </c>
      <c r="O49" s="116">
        <f t="shared" si="7"/>
        <v>3.9506150196282126E-2</v>
      </c>
      <c r="AD49"/>
      <c r="BU49" t="e">
        <v>#N/A</v>
      </c>
      <c r="CH49" t="e">
        <v>#N/A</v>
      </c>
    </row>
    <row r="50" spans="1:86" s="3" customFormat="1" ht="22.5" customHeight="1">
      <c r="A50" s="395" t="s">
        <v>98</v>
      </c>
      <c r="B50" s="372">
        <v>372924.32</v>
      </c>
      <c r="C50" s="417">
        <v>308200</v>
      </c>
      <c r="D50" s="417"/>
      <c r="E50" s="423">
        <v>681124.32000000007</v>
      </c>
      <c r="F50" s="114">
        <f t="shared" si="4"/>
        <v>45.24871465461694</v>
      </c>
      <c r="G50" s="114">
        <f t="shared" si="5"/>
        <v>0</v>
      </c>
      <c r="H50" s="115">
        <f t="shared" si="6"/>
        <v>45.24871465461694</v>
      </c>
      <c r="I50" s="56"/>
      <c r="J50" s="395" t="s">
        <v>98</v>
      </c>
      <c r="K50" s="370">
        <v>8</v>
      </c>
      <c r="L50" s="363">
        <v>5</v>
      </c>
      <c r="M50" s="363">
        <v>0</v>
      </c>
      <c r="N50" s="396">
        <v>13</v>
      </c>
      <c r="O50" s="116">
        <f t="shared" si="7"/>
        <v>2.0407594088689814E-2</v>
      </c>
      <c r="AD50"/>
      <c r="BU50" t="e">
        <v>#N/A</v>
      </c>
      <c r="CH50" t="e">
        <v>#N/A</v>
      </c>
    </row>
    <row r="51" spans="1:86" s="3" customFormat="1" ht="22.5" customHeight="1">
      <c r="A51" s="395" t="s">
        <v>19</v>
      </c>
      <c r="B51" s="372">
        <v>1331361.3399999999</v>
      </c>
      <c r="C51" s="417">
        <v>679680</v>
      </c>
      <c r="D51" s="417">
        <v>453311.07</v>
      </c>
      <c r="E51" s="423">
        <v>2464352.4099999997</v>
      </c>
      <c r="F51" s="114">
        <f t="shared" si="4"/>
        <v>27.580470927857274</v>
      </c>
      <c r="G51" s="114">
        <f t="shared" si="5"/>
        <v>18.394733973944906</v>
      </c>
      <c r="H51" s="115">
        <f t="shared" si="6"/>
        <v>45.975204901802179</v>
      </c>
      <c r="I51" s="56"/>
      <c r="J51" s="395" t="s">
        <v>19</v>
      </c>
      <c r="K51" s="370">
        <v>13</v>
      </c>
      <c r="L51" s="363">
        <v>8</v>
      </c>
      <c r="M51" s="363">
        <v>6</v>
      </c>
      <c r="N51" s="396">
        <v>27</v>
      </c>
      <c r="O51" s="116">
        <f t="shared" si="7"/>
        <v>7.2856288407508921E-2</v>
      </c>
      <c r="AD51"/>
      <c r="BU51" t="e">
        <v>#N/A</v>
      </c>
      <c r="CH51" t="e">
        <v>#N/A</v>
      </c>
    </row>
    <row r="52" spans="1:86" s="3" customFormat="1" ht="22.5" customHeight="1">
      <c r="A52" s="395" t="s">
        <v>316</v>
      </c>
      <c r="B52" s="372">
        <v>403037.35</v>
      </c>
      <c r="C52" s="417">
        <v>248971</v>
      </c>
      <c r="D52" s="417"/>
      <c r="E52" s="423">
        <v>652008.35</v>
      </c>
      <c r="F52" s="114">
        <f t="shared" si="4"/>
        <v>38.185247167463423</v>
      </c>
      <c r="G52" s="114">
        <f t="shared" si="5"/>
        <v>0</v>
      </c>
      <c r="H52" s="115">
        <f t="shared" si="6"/>
        <v>38.185247167463423</v>
      </c>
      <c r="I52" s="56"/>
      <c r="J52" s="395" t="s">
        <v>316</v>
      </c>
      <c r="K52" s="370">
        <v>8</v>
      </c>
      <c r="L52" s="363">
        <v>3</v>
      </c>
      <c r="M52" s="363">
        <v>0</v>
      </c>
      <c r="N52" s="396">
        <v>11</v>
      </c>
      <c r="O52" s="116">
        <f t="shared" si="7"/>
        <v>2.205547399370791E-2</v>
      </c>
      <c r="AD52"/>
      <c r="BU52" t="e">
        <v>#N/A</v>
      </c>
      <c r="CH52" t="e">
        <v>#N/A</v>
      </c>
    </row>
    <row r="53" spans="1:86" s="3" customFormat="1" ht="22.5" customHeight="1">
      <c r="A53" s="395" t="s">
        <v>231</v>
      </c>
      <c r="B53" s="372">
        <v>617097.37</v>
      </c>
      <c r="C53" s="417">
        <v>225838.02</v>
      </c>
      <c r="D53" s="417">
        <v>67590.149999999994</v>
      </c>
      <c r="E53" s="423">
        <v>910525.54</v>
      </c>
      <c r="F53" s="114">
        <f t="shared" si="4"/>
        <v>24.803040670336387</v>
      </c>
      <c r="G53" s="114">
        <f t="shared" si="5"/>
        <v>7.4232019894796126</v>
      </c>
      <c r="H53" s="115">
        <f t="shared" si="6"/>
        <v>32.226242659816002</v>
      </c>
      <c r="I53" s="56"/>
      <c r="J53" s="395" t="s">
        <v>231</v>
      </c>
      <c r="K53" s="370">
        <v>10</v>
      </c>
      <c r="L53" s="363">
        <v>2</v>
      </c>
      <c r="M53" s="363">
        <v>2</v>
      </c>
      <c r="N53" s="396">
        <v>14</v>
      </c>
      <c r="O53" s="116">
        <f t="shared" si="7"/>
        <v>3.3769512913928566E-2</v>
      </c>
      <c r="AD53"/>
      <c r="BU53" t="e">
        <v>#N/A</v>
      </c>
      <c r="CH53" t="e">
        <v>#N/A</v>
      </c>
    </row>
    <row r="54" spans="1:86" s="3" customFormat="1" ht="22.5" customHeight="1">
      <c r="A54" s="395" t="s">
        <v>325</v>
      </c>
      <c r="B54" s="372">
        <v>118241.20999999999</v>
      </c>
      <c r="C54" s="417">
        <v>459538.74000000005</v>
      </c>
      <c r="D54" s="417">
        <v>17954</v>
      </c>
      <c r="E54" s="423">
        <v>595733.95000000007</v>
      </c>
      <c r="F54" s="114">
        <f t="shared" si="4"/>
        <v>77.138249381288418</v>
      </c>
      <c r="G54" s="114">
        <f t="shared" si="5"/>
        <v>3.0137614282348686</v>
      </c>
      <c r="H54" s="115">
        <f t="shared" si="6"/>
        <v>80.15201080952329</v>
      </c>
      <c r="I54" s="56"/>
      <c r="J54" s="395" t="s">
        <v>325</v>
      </c>
      <c r="K54" s="370">
        <v>5</v>
      </c>
      <c r="L54" s="363">
        <v>11</v>
      </c>
      <c r="M54" s="363">
        <v>1</v>
      </c>
      <c r="N54" s="396">
        <v>17</v>
      </c>
      <c r="O54" s="116">
        <f t="shared" si="7"/>
        <v>6.4705316570277064E-3</v>
      </c>
      <c r="AD54"/>
      <c r="BU54" t="e">
        <v>#N/A</v>
      </c>
      <c r="CH54" t="e">
        <v>#N/A</v>
      </c>
    </row>
    <row r="55" spans="1:86" s="3" customFormat="1" ht="22.5" customHeight="1">
      <c r="A55" s="395" t="s">
        <v>15</v>
      </c>
      <c r="B55" s="372">
        <v>89116.4</v>
      </c>
      <c r="C55" s="417"/>
      <c r="D55" s="417">
        <v>4350</v>
      </c>
      <c r="E55" s="423">
        <v>93466.4</v>
      </c>
      <c r="F55" s="114">
        <f t="shared" si="4"/>
        <v>0</v>
      </c>
      <c r="G55" s="114">
        <f t="shared" si="5"/>
        <v>4.6540788989412238</v>
      </c>
      <c r="H55" s="115">
        <f>F55+G55</f>
        <v>4.6540788989412238</v>
      </c>
      <c r="I55" s="56"/>
      <c r="J55" s="395" t="s">
        <v>15</v>
      </c>
      <c r="K55" s="370">
        <v>3</v>
      </c>
      <c r="L55" s="363">
        <v>0</v>
      </c>
      <c r="M55" s="363">
        <v>1</v>
      </c>
      <c r="N55" s="396">
        <v>4</v>
      </c>
      <c r="O55" s="116">
        <f t="shared" si="7"/>
        <v>4.8767302648572682E-3</v>
      </c>
      <c r="AD55"/>
      <c r="BU55" t="e">
        <v>#N/A</v>
      </c>
      <c r="CH55" t="e">
        <v>#N/A</v>
      </c>
    </row>
    <row r="56" spans="1:86" s="3" customFormat="1" ht="22.5" customHeight="1">
      <c r="A56" s="395" t="s">
        <v>477</v>
      </c>
      <c r="B56" s="372">
        <v>233009.09000000003</v>
      </c>
      <c r="C56" s="417"/>
      <c r="D56" s="417">
        <v>26169</v>
      </c>
      <c r="E56" s="423">
        <v>259178.09000000003</v>
      </c>
      <c r="F56" s="114">
        <f t="shared" si="4"/>
        <v>0</v>
      </c>
      <c r="G56" s="114">
        <f t="shared" si="5"/>
        <v>10.09691830046282</v>
      </c>
      <c r="H56" s="115">
        <f t="shared" si="6"/>
        <v>10.09691830046282</v>
      </c>
      <c r="I56" s="56"/>
      <c r="J56" s="395" t="s">
        <v>477</v>
      </c>
      <c r="K56" s="370">
        <v>5</v>
      </c>
      <c r="L56" s="363">
        <v>0</v>
      </c>
      <c r="M56" s="363">
        <v>1</v>
      </c>
      <c r="N56" s="396">
        <v>6</v>
      </c>
      <c r="O56" s="116">
        <f t="shared" si="7"/>
        <v>1.2750991750001698E-2</v>
      </c>
      <c r="AD56"/>
      <c r="BU56" t="e">
        <v>#N/A</v>
      </c>
      <c r="CH56" t="e">
        <v>#N/A</v>
      </c>
    </row>
    <row r="57" spans="1:86" s="3" customFormat="1" ht="22.5" customHeight="1">
      <c r="A57" s="395" t="s">
        <v>74</v>
      </c>
      <c r="B57" s="372">
        <v>721468.28999999992</v>
      </c>
      <c r="C57" s="417">
        <v>250462.16999999998</v>
      </c>
      <c r="D57" s="417">
        <v>29939</v>
      </c>
      <c r="E57" s="423">
        <v>1001869.46</v>
      </c>
      <c r="F57" s="114">
        <f t="shared" si="4"/>
        <v>24.999481469372267</v>
      </c>
      <c r="G57" s="114">
        <f t="shared" si="5"/>
        <v>2.988313467505038</v>
      </c>
      <c r="H57" s="115">
        <f t="shared" si="6"/>
        <v>27.987794936877304</v>
      </c>
      <c r="I57" s="56"/>
      <c r="J57" s="395" t="s">
        <v>74</v>
      </c>
      <c r="K57" s="370">
        <v>13</v>
      </c>
      <c r="L57" s="363">
        <v>4</v>
      </c>
      <c r="M57" s="363">
        <v>2</v>
      </c>
      <c r="N57" s="396">
        <v>19</v>
      </c>
      <c r="O57" s="116">
        <f t="shared" si="7"/>
        <v>3.9481018588922133E-2</v>
      </c>
      <c r="AD57"/>
      <c r="BU57" t="e">
        <v>#N/A</v>
      </c>
      <c r="CH57" t="e">
        <v>#N/A</v>
      </c>
    </row>
    <row r="58" spans="1:86" s="3" customFormat="1" ht="21.75" customHeight="1">
      <c r="A58" s="395" t="s">
        <v>50</v>
      </c>
      <c r="B58" s="372">
        <v>729251.93</v>
      </c>
      <c r="C58" s="417">
        <v>400157.3</v>
      </c>
      <c r="D58" s="417">
        <v>31439</v>
      </c>
      <c r="E58" s="423">
        <v>1160848.23</v>
      </c>
      <c r="F58" s="114">
        <f t="shared" si="4"/>
        <v>34.471112558788157</v>
      </c>
      <c r="G58" s="114">
        <f t="shared" si="5"/>
        <v>2.708278238921896</v>
      </c>
      <c r="H58" s="115">
        <f t="shared" si="6"/>
        <v>37.179390797710056</v>
      </c>
      <c r="I58" s="56"/>
      <c r="J58" s="395" t="s">
        <v>50</v>
      </c>
      <c r="K58" s="370">
        <v>12</v>
      </c>
      <c r="L58" s="363">
        <v>3</v>
      </c>
      <c r="M58" s="363">
        <v>1</v>
      </c>
      <c r="N58" s="396">
        <v>16</v>
      </c>
      <c r="O58" s="116">
        <f t="shared" si="7"/>
        <v>3.9906963900433308E-2</v>
      </c>
      <c r="AD58"/>
      <c r="BU58" t="e">
        <v>#N/A</v>
      </c>
      <c r="CH58" t="e">
        <v>#N/A</v>
      </c>
    </row>
    <row r="59" spans="1:86" s="3" customFormat="1" ht="22.5" customHeight="1">
      <c r="A59" s="395" t="s">
        <v>350</v>
      </c>
      <c r="B59" s="372">
        <v>482726.74</v>
      </c>
      <c r="C59" s="417">
        <v>423639.08</v>
      </c>
      <c r="D59" s="417">
        <v>105541.34</v>
      </c>
      <c r="E59" s="423">
        <v>1011907.16</v>
      </c>
      <c r="F59" s="114">
        <f t="shared" si="4"/>
        <v>41.865409866256897</v>
      </c>
      <c r="G59" s="114">
        <f t="shared" si="5"/>
        <v>10.429942999909201</v>
      </c>
      <c r="H59" s="115">
        <f t="shared" si="6"/>
        <v>52.295352866166098</v>
      </c>
      <c r="I59" s="56"/>
      <c r="J59" s="395" t="s">
        <v>350</v>
      </c>
      <c r="K59" s="370">
        <v>13</v>
      </c>
      <c r="L59" s="363">
        <v>4</v>
      </c>
      <c r="M59" s="363">
        <v>1</v>
      </c>
      <c r="N59" s="396">
        <v>18</v>
      </c>
      <c r="O59" s="116">
        <f t="shared" si="7"/>
        <v>2.6416328561453175E-2</v>
      </c>
      <c r="AD59"/>
      <c r="BU59" t="e">
        <v>#N/A</v>
      </c>
      <c r="CH59" t="e">
        <v>#N/A</v>
      </c>
    </row>
    <row r="60" spans="1:86" s="3" customFormat="1" ht="22.5" customHeight="1">
      <c r="A60" s="395" t="s">
        <v>153</v>
      </c>
      <c r="B60" s="372">
        <v>6765</v>
      </c>
      <c r="C60" s="417">
        <v>484201.51999999996</v>
      </c>
      <c r="D60" s="417">
        <v>3001</v>
      </c>
      <c r="E60" s="423">
        <v>493967.51999999996</v>
      </c>
      <c r="F60" s="114">
        <f t="shared" si="4"/>
        <v>98.022946933838881</v>
      </c>
      <c r="G60" s="114">
        <f t="shared" si="5"/>
        <v>0.60752982301346459</v>
      </c>
      <c r="H60" s="115">
        <f t="shared" si="6"/>
        <v>98.630476756852346</v>
      </c>
      <c r="I60" s="56"/>
      <c r="J60" s="395" t="s">
        <v>153</v>
      </c>
      <c r="K60" s="370">
        <v>1</v>
      </c>
      <c r="L60" s="363">
        <v>7</v>
      </c>
      <c r="M60" s="363">
        <v>1</v>
      </c>
      <c r="N60" s="396">
        <v>9</v>
      </c>
      <c r="O60" s="116">
        <f t="shared" si="7"/>
        <v>3.7020212039264852E-4</v>
      </c>
      <c r="AD60"/>
      <c r="BU60" t="e">
        <v>#N/A</v>
      </c>
      <c r="CH60" t="e">
        <v>#N/A</v>
      </c>
    </row>
    <row r="61" spans="1:86" s="3" customFormat="1" ht="22.5" customHeight="1" thickBot="1">
      <c r="A61" s="397" t="s">
        <v>334</v>
      </c>
      <c r="B61" s="372">
        <v>907289.72</v>
      </c>
      <c r="C61" s="417">
        <v>550935.64</v>
      </c>
      <c r="D61" s="417">
        <v>292414.48</v>
      </c>
      <c r="E61" s="423">
        <v>1750639.8399999999</v>
      </c>
      <c r="F61" s="232">
        <f t="shared" si="4"/>
        <v>31.470530226251451</v>
      </c>
      <c r="G61" s="232">
        <f t="shared" si="5"/>
        <v>16.703291751888841</v>
      </c>
      <c r="H61" s="233">
        <f t="shared" si="6"/>
        <v>48.173821978140296</v>
      </c>
      <c r="I61" s="56"/>
      <c r="J61" s="397" t="s">
        <v>334</v>
      </c>
      <c r="K61" s="370">
        <v>16</v>
      </c>
      <c r="L61" s="363">
        <v>10</v>
      </c>
      <c r="M61" s="363">
        <v>5</v>
      </c>
      <c r="N61" s="396">
        <v>31</v>
      </c>
      <c r="O61" s="116">
        <f t="shared" si="7"/>
        <v>4.9649752868359549E-2</v>
      </c>
      <c r="AD61"/>
      <c r="BU61" t="e">
        <v>#N/A</v>
      </c>
      <c r="CH61" t="e">
        <v>#N/A</v>
      </c>
    </row>
    <row r="62" spans="1:86" s="3" customFormat="1" ht="24" customHeight="1" thickBot="1">
      <c r="A62" s="365" t="s">
        <v>1108</v>
      </c>
      <c r="B62" s="424">
        <v>10389768.330000002</v>
      </c>
      <c r="C62" s="422">
        <v>6422199.4699999988</v>
      </c>
      <c r="D62" s="422">
        <v>1461833.53</v>
      </c>
      <c r="E62" s="415">
        <v>18273801.329999998</v>
      </c>
      <c r="F62" s="234">
        <f t="shared" si="4"/>
        <v>35.144299503008767</v>
      </c>
      <c r="G62" s="234">
        <f t="shared" si="5"/>
        <v>7.9996137836965318</v>
      </c>
      <c r="H62" s="235">
        <f t="shared" si="6"/>
        <v>43.143913286705299</v>
      </c>
      <c r="I62" s="56"/>
      <c r="J62" s="365" t="s">
        <v>1284</v>
      </c>
      <c r="K62" s="398">
        <v>183</v>
      </c>
      <c r="L62" s="399">
        <v>101</v>
      </c>
      <c r="M62" s="399">
        <v>29</v>
      </c>
      <c r="N62" s="400">
        <v>313</v>
      </c>
      <c r="O62" s="116">
        <f t="shared" si="7"/>
        <v>0.56856086713294718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6" t="s">
        <v>1137</v>
      </c>
      <c r="B65" s="377">
        <v>2</v>
      </c>
      <c r="C65" s="77"/>
      <c r="D65" s="77"/>
      <c r="E65" s="77"/>
      <c r="F65" s="121"/>
      <c r="G65" s="121"/>
      <c r="H65" s="121"/>
      <c r="I65" s="56"/>
      <c r="J65" s="122"/>
      <c r="K65" s="122"/>
      <c r="L65" s="123"/>
      <c r="M65" s="124"/>
      <c r="N65" s="124"/>
      <c r="O65" s="124"/>
      <c r="AD65"/>
      <c r="BU65"/>
      <c r="CH65" t="e">
        <v>#N/A</v>
      </c>
    </row>
    <row r="66" spans="1:86" ht="15.75" thickBot="1">
      <c r="A66" s="376" t="s">
        <v>1160</v>
      </c>
      <c r="B66" s="378" t="s">
        <v>1276</v>
      </c>
      <c r="I66" s="56"/>
      <c r="J66" s="213" t="s">
        <v>1160</v>
      </c>
      <c r="K66" s="98" t="s">
        <v>1276</v>
      </c>
      <c r="N66" s="99"/>
      <c r="P66" s="3"/>
      <c r="S66" s="3"/>
      <c r="BU66" t="e">
        <v>#N/A</v>
      </c>
      <c r="CH66" t="e">
        <v>#N/A</v>
      </c>
    </row>
    <row r="67" spans="1:86" s="3" customFormat="1" ht="15.75" thickBot="1">
      <c r="A67" s="376" t="s">
        <v>12</v>
      </c>
      <c r="B67" s="378"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379" t="s">
        <v>1286</v>
      </c>
      <c r="B69" s="380" t="s">
        <v>1138</v>
      </c>
      <c r="C69" s="381"/>
      <c r="D69" s="381"/>
      <c r="E69" s="381"/>
      <c r="G69"/>
      <c r="H69"/>
      <c r="I69" s="56"/>
      <c r="J69" s="210" t="s">
        <v>1295</v>
      </c>
      <c r="K69" s="212" t="s">
        <v>1138</v>
      </c>
      <c r="L69" s="353"/>
      <c r="M69" s="353"/>
      <c r="N69" s="353"/>
      <c r="O69" s="6"/>
      <c r="P69"/>
      <c r="Q69"/>
      <c r="R69"/>
      <c r="T69"/>
      <c r="U69"/>
      <c r="AD69"/>
      <c r="BU69" t="e">
        <v>#N/A</v>
      </c>
      <c r="CH69" t="e">
        <v>#N/A</v>
      </c>
    </row>
    <row r="70" spans="1:86" s="3" customFormat="1" ht="33.75" customHeight="1" thickBot="1">
      <c r="A70" s="386" t="s">
        <v>11</v>
      </c>
      <c r="B70" s="367" t="s">
        <v>1232</v>
      </c>
      <c r="C70" s="368" t="s">
        <v>1281</v>
      </c>
      <c r="D70" s="369" t="s">
        <v>1283</v>
      </c>
      <c r="E70" s="365"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8" t="s">
        <v>114</v>
      </c>
      <c r="B71" s="413">
        <v>120161.35</v>
      </c>
      <c r="C71" s="414">
        <v>79950</v>
      </c>
      <c r="D71" s="414">
        <v>16635</v>
      </c>
      <c r="E71" s="375">
        <v>216746.35</v>
      </c>
      <c r="F71" s="110">
        <f t="shared" ref="F71:F89" si="8">+C71*100/E71</f>
        <v>36.88643430443004</v>
      </c>
      <c r="G71" s="110">
        <f t="shared" ref="G71:G89" si="9">+D71*100/E71</f>
        <v>7.6748697267566444</v>
      </c>
      <c r="H71" s="111">
        <f t="shared" ref="H71:H89" si="10">F71+G71</f>
        <v>44.561304031186687</v>
      </c>
      <c r="I71" s="56" t="s">
        <v>3538</v>
      </c>
      <c r="J71" s="109" t="s">
        <v>114</v>
      </c>
      <c r="K71" s="354">
        <v>3</v>
      </c>
      <c r="L71" s="355">
        <v>2</v>
      </c>
      <c r="M71" s="355">
        <v>2</v>
      </c>
      <c r="N71" s="356">
        <v>7</v>
      </c>
      <c r="O71" s="6"/>
      <c r="P71"/>
      <c r="Q71"/>
      <c r="R71"/>
      <c r="S71"/>
      <c r="T71"/>
      <c r="U71"/>
      <c r="AD71"/>
      <c r="BU71" t="e">
        <v>#N/A</v>
      </c>
      <c r="CH71" t="e">
        <v>#N/A</v>
      </c>
    </row>
    <row r="72" spans="1:86" s="3" customFormat="1" ht="23.25" customHeight="1" thickBot="1">
      <c r="A72" s="419" t="s">
        <v>204</v>
      </c>
      <c r="B72" s="372">
        <v>47087</v>
      </c>
      <c r="C72" s="364"/>
      <c r="D72" s="364"/>
      <c r="E72" s="371">
        <v>47087</v>
      </c>
      <c r="F72" s="114">
        <f t="shared" si="8"/>
        <v>0</v>
      </c>
      <c r="G72" s="114">
        <f t="shared" si="9"/>
        <v>0</v>
      </c>
      <c r="H72" s="115">
        <f t="shared" si="10"/>
        <v>0</v>
      </c>
      <c r="I72" s="56" t="s">
        <v>3539</v>
      </c>
      <c r="J72" s="117" t="s">
        <v>204</v>
      </c>
      <c r="K72" s="347">
        <v>2</v>
      </c>
      <c r="L72" s="346">
        <v>0</v>
      </c>
      <c r="M72" s="346">
        <v>0</v>
      </c>
      <c r="N72" s="348">
        <v>2</v>
      </c>
      <c r="O72" s="6"/>
      <c r="P72"/>
      <c r="Q72"/>
      <c r="R72"/>
      <c r="S72"/>
      <c r="T72"/>
      <c r="U72"/>
      <c r="AD72"/>
      <c r="BU72" t="e">
        <v>#N/A</v>
      </c>
      <c r="CH72" t="e">
        <v>#N/A</v>
      </c>
    </row>
    <row r="73" spans="1:86" s="3" customFormat="1" ht="23.25" customHeight="1" thickBot="1">
      <c r="A73" s="419" t="s">
        <v>43</v>
      </c>
      <c r="B73" s="372">
        <v>680107.38</v>
      </c>
      <c r="C73" s="364">
        <v>139027</v>
      </c>
      <c r="D73" s="364">
        <v>74896.009999999995</v>
      </c>
      <c r="E73" s="371">
        <v>894030.39</v>
      </c>
      <c r="F73" s="114">
        <f t="shared" si="8"/>
        <v>15.550589952540651</v>
      </c>
      <c r="G73" s="114">
        <f t="shared" si="9"/>
        <v>8.3773449804094451</v>
      </c>
      <c r="H73" s="115">
        <f>F73+G73</f>
        <v>23.927934932950095</v>
      </c>
      <c r="I73" s="56" t="s">
        <v>3539</v>
      </c>
      <c r="J73" s="127" t="s">
        <v>43</v>
      </c>
      <c r="K73" s="347">
        <v>20</v>
      </c>
      <c r="L73" s="346">
        <v>4</v>
      </c>
      <c r="M73" s="346">
        <v>2</v>
      </c>
      <c r="N73" s="348">
        <v>26</v>
      </c>
      <c r="O73" s="6"/>
      <c r="P73"/>
      <c r="Q73"/>
      <c r="R73"/>
      <c r="S73"/>
      <c r="T73"/>
      <c r="U73"/>
      <c r="AD73"/>
      <c r="BU73" t="e">
        <v>#N/A</v>
      </c>
      <c r="CH73" t="e">
        <v>#N/A</v>
      </c>
    </row>
    <row r="74" spans="1:86" s="3" customFormat="1" ht="23.25" customHeight="1">
      <c r="A74" s="419" t="s">
        <v>23</v>
      </c>
      <c r="B74" s="372">
        <v>224462.51</v>
      </c>
      <c r="C74" s="364">
        <v>74559</v>
      </c>
      <c r="D74" s="364"/>
      <c r="E74" s="371">
        <v>299021.51</v>
      </c>
      <c r="F74" s="114">
        <f t="shared" si="8"/>
        <v>24.934326630883511</v>
      </c>
      <c r="G74" s="114">
        <f t="shared" si="9"/>
        <v>0</v>
      </c>
      <c r="H74" s="115">
        <f t="shared" si="10"/>
        <v>24.934326630883511</v>
      </c>
      <c r="I74" s="56" t="s">
        <v>3538</v>
      </c>
      <c r="J74" s="109" t="s">
        <v>23</v>
      </c>
      <c r="K74" s="347">
        <v>10</v>
      </c>
      <c r="L74" s="346">
        <v>0</v>
      </c>
      <c r="M74" s="346">
        <v>1</v>
      </c>
      <c r="N74" s="348">
        <v>11</v>
      </c>
      <c r="O74" s="6"/>
      <c r="P74"/>
      <c r="Q74"/>
      <c r="R74"/>
      <c r="S74"/>
      <c r="T74"/>
      <c r="U74"/>
      <c r="AD74"/>
      <c r="BU74" t="e">
        <v>#N/A</v>
      </c>
      <c r="CH74" t="e">
        <v>#N/A</v>
      </c>
    </row>
    <row r="75" spans="1:86" s="3" customFormat="1" ht="23.25" customHeight="1">
      <c r="A75" s="419" t="s">
        <v>35</v>
      </c>
      <c r="B75" s="372">
        <v>121951.64</v>
      </c>
      <c r="C75" s="364">
        <v>84494</v>
      </c>
      <c r="D75" s="364">
        <v>20176.57</v>
      </c>
      <c r="E75" s="371">
        <v>226622.21000000002</v>
      </c>
      <c r="F75" s="114">
        <f t="shared" si="8"/>
        <v>37.284077319694305</v>
      </c>
      <c r="G75" s="114">
        <f t="shared" si="9"/>
        <v>8.9031741416695205</v>
      </c>
      <c r="H75" s="115">
        <f t="shared" si="10"/>
        <v>46.187251461363829</v>
      </c>
      <c r="I75" s="56" t="s">
        <v>3538</v>
      </c>
      <c r="J75" s="113" t="s">
        <v>35</v>
      </c>
      <c r="K75" s="347">
        <v>4</v>
      </c>
      <c r="L75" s="346">
        <v>2</v>
      </c>
      <c r="M75" s="346">
        <v>1</v>
      </c>
      <c r="N75" s="348">
        <v>7</v>
      </c>
      <c r="O75" s="6"/>
      <c r="P75"/>
      <c r="Q75"/>
      <c r="R75"/>
      <c r="S75"/>
      <c r="T75"/>
      <c r="U75"/>
      <c r="AD75"/>
      <c r="BU75" t="e">
        <v>#N/A</v>
      </c>
      <c r="CH75" t="e">
        <v>#N/A</v>
      </c>
    </row>
    <row r="76" spans="1:86" s="3" customFormat="1" ht="23.25" customHeight="1" thickBot="1">
      <c r="A76" s="419" t="s">
        <v>66</v>
      </c>
      <c r="B76" s="372">
        <v>183081</v>
      </c>
      <c r="C76" s="364">
        <v>74937.990000000005</v>
      </c>
      <c r="D76" s="364">
        <v>31168</v>
      </c>
      <c r="E76" s="371">
        <v>289186.99</v>
      </c>
      <c r="F76" s="114">
        <f t="shared" si="8"/>
        <v>25.913333791399126</v>
      </c>
      <c r="G76" s="114">
        <f t="shared" si="9"/>
        <v>10.77780158782385</v>
      </c>
      <c r="H76" s="115">
        <f t="shared" si="10"/>
        <v>36.691135379222978</v>
      </c>
      <c r="I76" s="56" t="s">
        <v>3539</v>
      </c>
      <c r="J76" s="117" t="s">
        <v>66</v>
      </c>
      <c r="K76" s="347">
        <v>5</v>
      </c>
      <c r="L76" s="346">
        <v>2</v>
      </c>
      <c r="M76" s="346">
        <v>4</v>
      </c>
      <c r="N76" s="348">
        <v>11</v>
      </c>
      <c r="O76" s="6"/>
      <c r="P76"/>
      <c r="Q76"/>
      <c r="R76"/>
      <c r="S76"/>
      <c r="T76"/>
      <c r="U76"/>
      <c r="AD76"/>
      <c r="BU76" t="e">
        <v>#N/A</v>
      </c>
      <c r="CH76" t="e">
        <v>#N/A</v>
      </c>
    </row>
    <row r="77" spans="1:86" s="3" customFormat="1" ht="23.25" customHeight="1">
      <c r="A77" s="419" t="s">
        <v>98</v>
      </c>
      <c r="B77" s="372">
        <v>76348.02</v>
      </c>
      <c r="C77" s="364">
        <v>66849</v>
      </c>
      <c r="D77" s="364"/>
      <c r="E77" s="371">
        <v>143197.02000000002</v>
      </c>
      <c r="F77" s="114">
        <f t="shared" si="8"/>
        <v>46.683234050540989</v>
      </c>
      <c r="G77" s="114">
        <f t="shared" si="9"/>
        <v>0</v>
      </c>
      <c r="H77" s="115">
        <f t="shared" si="10"/>
        <v>46.683234050540989</v>
      </c>
      <c r="I77" s="56" t="s">
        <v>3539</v>
      </c>
      <c r="J77" s="127" t="s">
        <v>98</v>
      </c>
      <c r="K77" s="347">
        <v>2</v>
      </c>
      <c r="L77" s="346">
        <v>0</v>
      </c>
      <c r="M77" s="346">
        <v>1</v>
      </c>
      <c r="N77" s="348">
        <v>3</v>
      </c>
      <c r="O77" s="6"/>
      <c r="P77"/>
      <c r="Q77"/>
      <c r="R77"/>
      <c r="S77"/>
      <c r="T77"/>
      <c r="U77"/>
      <c r="AD77"/>
      <c r="BU77" t="e">
        <v>#N/A</v>
      </c>
      <c r="CH77" t="e">
        <v>#N/A</v>
      </c>
    </row>
    <row r="78" spans="1:86" s="3" customFormat="1" ht="23.25" customHeight="1" thickBot="1">
      <c r="A78" s="419" t="s">
        <v>19</v>
      </c>
      <c r="B78" s="372">
        <v>362205.27</v>
      </c>
      <c r="C78" s="364"/>
      <c r="D78" s="364">
        <v>201853.04</v>
      </c>
      <c r="E78" s="371">
        <v>564058.31000000006</v>
      </c>
      <c r="F78" s="114">
        <f t="shared" si="8"/>
        <v>0</v>
      </c>
      <c r="G78" s="114">
        <f t="shared" si="9"/>
        <v>35.785846325001394</v>
      </c>
      <c r="H78" s="115">
        <f t="shared" si="10"/>
        <v>35.785846325001394</v>
      </c>
      <c r="I78" s="56" t="s">
        <v>3539</v>
      </c>
      <c r="J78" s="127" t="s">
        <v>19</v>
      </c>
      <c r="K78" s="347">
        <v>6</v>
      </c>
      <c r="L78" s="346">
        <v>3</v>
      </c>
      <c r="M78" s="346">
        <v>0</v>
      </c>
      <c r="N78" s="348">
        <v>9</v>
      </c>
      <c r="O78" s="6"/>
      <c r="P78"/>
      <c r="Q78"/>
      <c r="R78"/>
      <c r="S78"/>
      <c r="T78"/>
      <c r="U78"/>
      <c r="AD78"/>
      <c r="BU78" t="e">
        <v>#N/A</v>
      </c>
      <c r="CH78" t="e">
        <v>#N/A</v>
      </c>
    </row>
    <row r="79" spans="1:86" s="3" customFormat="1" ht="23.25" customHeight="1">
      <c r="A79" s="419" t="s">
        <v>316</v>
      </c>
      <c r="B79" s="372">
        <v>366800</v>
      </c>
      <c r="C79" s="364"/>
      <c r="D79" s="364">
        <v>57225.479999999996</v>
      </c>
      <c r="E79" s="371">
        <v>424025.48</v>
      </c>
      <c r="F79" s="114">
        <f t="shared" si="8"/>
        <v>0</v>
      </c>
      <c r="G79" s="114">
        <f t="shared" si="9"/>
        <v>13.495764452645629</v>
      </c>
      <c r="H79" s="115">
        <f t="shared" si="10"/>
        <v>13.495764452645629</v>
      </c>
      <c r="I79" s="56" t="s">
        <v>3539</v>
      </c>
      <c r="J79" s="109" t="s">
        <v>316</v>
      </c>
      <c r="K79" s="347">
        <v>6</v>
      </c>
      <c r="L79" s="346">
        <v>3</v>
      </c>
      <c r="M79" s="346">
        <v>0</v>
      </c>
      <c r="N79" s="348">
        <v>9</v>
      </c>
      <c r="O79" s="6"/>
      <c r="P79"/>
      <c r="Q79"/>
      <c r="R79"/>
      <c r="S79"/>
      <c r="T79"/>
      <c r="U79"/>
      <c r="AD79"/>
      <c r="BU79" t="e">
        <v>#N/A</v>
      </c>
      <c r="CH79" t="e">
        <v>#N/A</v>
      </c>
    </row>
    <row r="80" spans="1:86" s="3" customFormat="1" ht="23.25" customHeight="1">
      <c r="A80" s="419" t="s">
        <v>231</v>
      </c>
      <c r="B80" s="372">
        <v>337014.66000000003</v>
      </c>
      <c r="C80" s="364">
        <v>30380.36</v>
      </c>
      <c r="D80" s="364"/>
      <c r="E80" s="371">
        <v>367395.02</v>
      </c>
      <c r="F80" s="114">
        <f t="shared" si="8"/>
        <v>8.2691267834822586</v>
      </c>
      <c r="G80" s="114">
        <f t="shared" si="9"/>
        <v>0</v>
      </c>
      <c r="H80" s="115">
        <f t="shared" si="10"/>
        <v>8.2691267834822586</v>
      </c>
      <c r="I80" s="56" t="s">
        <v>3538</v>
      </c>
      <c r="J80" s="113" t="s">
        <v>231</v>
      </c>
      <c r="K80" s="347">
        <v>5</v>
      </c>
      <c r="L80" s="346">
        <v>0</v>
      </c>
      <c r="M80" s="346">
        <v>2</v>
      </c>
      <c r="N80" s="348">
        <v>7</v>
      </c>
      <c r="O80" s="6"/>
      <c r="P80"/>
      <c r="Q80"/>
      <c r="R80"/>
      <c r="S80"/>
      <c r="T80"/>
      <c r="U80"/>
      <c r="AD80"/>
      <c r="BU80" t="e">
        <v>#N/A</v>
      </c>
      <c r="CH80" t="e">
        <v>#N/A</v>
      </c>
    </row>
    <row r="81" spans="1:86" s="3" customFormat="1" ht="23.25" customHeight="1">
      <c r="A81" s="419" t="s">
        <v>325</v>
      </c>
      <c r="B81" s="372">
        <v>106398.47</v>
      </c>
      <c r="C81" s="364">
        <v>18667</v>
      </c>
      <c r="D81" s="364">
        <v>15113</v>
      </c>
      <c r="E81" s="371">
        <v>140178.47</v>
      </c>
      <c r="F81" s="114">
        <f t="shared" si="8"/>
        <v>13.316595622708681</v>
      </c>
      <c r="G81" s="114">
        <f t="shared" si="9"/>
        <v>10.781256208603219</v>
      </c>
      <c r="H81" s="115">
        <f t="shared" si="10"/>
        <v>24.0978518313119</v>
      </c>
      <c r="I81" s="56" t="s">
        <v>3539</v>
      </c>
      <c r="J81" s="113" t="s">
        <v>325</v>
      </c>
      <c r="K81" s="347">
        <v>4</v>
      </c>
      <c r="L81" s="346">
        <v>3</v>
      </c>
      <c r="M81" s="346">
        <v>1</v>
      </c>
      <c r="N81" s="348">
        <v>8</v>
      </c>
      <c r="O81" s="6"/>
      <c r="P81"/>
      <c r="Q81"/>
      <c r="R81"/>
      <c r="S81"/>
      <c r="T81"/>
      <c r="U81"/>
      <c r="AD81"/>
      <c r="BU81" t="e">
        <v>#N/A</v>
      </c>
      <c r="CH81" t="e">
        <v>#N/A</v>
      </c>
    </row>
    <row r="82" spans="1:86" s="3" customFormat="1" ht="23.25" customHeight="1">
      <c r="A82" s="419" t="s">
        <v>15</v>
      </c>
      <c r="B82" s="372"/>
      <c r="C82" s="364">
        <v>4153.8</v>
      </c>
      <c r="D82" s="364"/>
      <c r="E82" s="371">
        <v>4153.8</v>
      </c>
      <c r="F82" s="114">
        <f t="shared" si="8"/>
        <v>100</v>
      </c>
      <c r="G82" s="114">
        <f t="shared" si="9"/>
        <v>0</v>
      </c>
      <c r="H82" s="115">
        <f t="shared" si="10"/>
        <v>100</v>
      </c>
      <c r="I82" s="56" t="s">
        <v>3538</v>
      </c>
      <c r="J82" s="113" t="s">
        <v>15</v>
      </c>
      <c r="K82" s="347">
        <v>0</v>
      </c>
      <c r="L82" s="346">
        <v>0</v>
      </c>
      <c r="M82" s="346">
        <v>1</v>
      </c>
      <c r="N82" s="348">
        <v>1</v>
      </c>
      <c r="O82" s="6"/>
      <c r="P82"/>
      <c r="Q82"/>
      <c r="R82"/>
      <c r="S82"/>
      <c r="T82"/>
      <c r="U82"/>
      <c r="AD82"/>
      <c r="BU82" t="e">
        <v>#N/A</v>
      </c>
      <c r="CH82" t="e">
        <v>#N/A</v>
      </c>
    </row>
    <row r="83" spans="1:86" s="3" customFormat="1" ht="23.25" customHeight="1">
      <c r="A83" s="419" t="s">
        <v>477</v>
      </c>
      <c r="B83" s="372">
        <v>78625.649999999994</v>
      </c>
      <c r="C83" s="364"/>
      <c r="D83" s="364"/>
      <c r="E83" s="371">
        <v>78625.649999999994</v>
      </c>
      <c r="F83" s="114">
        <f t="shared" si="8"/>
        <v>0</v>
      </c>
      <c r="G83" s="114">
        <f t="shared" si="9"/>
        <v>0</v>
      </c>
      <c r="H83" s="115">
        <f t="shared" si="10"/>
        <v>0</v>
      </c>
      <c r="I83" s="56" t="s">
        <v>3538</v>
      </c>
      <c r="J83" s="113" t="s">
        <v>477</v>
      </c>
      <c r="K83" s="347">
        <v>2</v>
      </c>
      <c r="L83" s="346">
        <v>0</v>
      </c>
      <c r="M83" s="346">
        <v>0</v>
      </c>
      <c r="N83" s="348">
        <v>2</v>
      </c>
      <c r="O83" s="6"/>
      <c r="P83"/>
      <c r="Q83"/>
      <c r="R83"/>
      <c r="S83"/>
      <c r="T83"/>
      <c r="U83"/>
      <c r="AD83"/>
      <c r="BU83" t="e">
        <v>#N/A</v>
      </c>
      <c r="CH83" t="e">
        <v>#N/A</v>
      </c>
    </row>
    <row r="84" spans="1:86" s="3" customFormat="1" ht="23.25" customHeight="1">
      <c r="A84" s="419" t="s">
        <v>74</v>
      </c>
      <c r="B84" s="372">
        <v>106511.15</v>
      </c>
      <c r="C84" s="364"/>
      <c r="D84" s="364"/>
      <c r="E84" s="371">
        <v>106511.15</v>
      </c>
      <c r="F84" s="114">
        <f t="shared" si="8"/>
        <v>0</v>
      </c>
      <c r="G84" s="114">
        <f>+D84*100/E84</f>
        <v>0</v>
      </c>
      <c r="H84" s="115">
        <f t="shared" si="10"/>
        <v>0</v>
      </c>
      <c r="I84" s="56" t="s">
        <v>3538</v>
      </c>
      <c r="J84" s="113" t="s">
        <v>74</v>
      </c>
      <c r="K84" s="347">
        <v>6</v>
      </c>
      <c r="L84" s="346">
        <v>0</v>
      </c>
      <c r="M84" s="346">
        <v>0</v>
      </c>
      <c r="N84" s="348">
        <v>6</v>
      </c>
      <c r="O84" s="6"/>
      <c r="P84"/>
      <c r="Q84"/>
      <c r="R84"/>
      <c r="S84"/>
      <c r="T84"/>
      <c r="U84"/>
      <c r="AD84"/>
      <c r="BU84" t="e">
        <v>#N/A</v>
      </c>
      <c r="CH84" t="e">
        <v>#N/A</v>
      </c>
    </row>
    <row r="85" spans="1:86" s="3" customFormat="1" ht="23.25" customHeight="1">
      <c r="A85" s="419" t="s">
        <v>50</v>
      </c>
      <c r="B85" s="372">
        <v>48299.25</v>
      </c>
      <c r="C85" s="364">
        <v>23491</v>
      </c>
      <c r="D85" s="364"/>
      <c r="E85" s="371">
        <v>71790.25</v>
      </c>
      <c r="F85" s="114">
        <f>+C85*100/E85</f>
        <v>32.72171360317035</v>
      </c>
      <c r="G85" s="114">
        <f>+D85*100/E85</f>
        <v>0</v>
      </c>
      <c r="H85" s="115">
        <f t="shared" si="10"/>
        <v>32.72171360317035</v>
      </c>
      <c r="I85" s="56" t="s">
        <v>3538</v>
      </c>
      <c r="J85" s="113" t="s">
        <v>50</v>
      </c>
      <c r="K85" s="347">
        <v>3</v>
      </c>
      <c r="L85" s="346">
        <v>0</v>
      </c>
      <c r="M85" s="346">
        <v>1</v>
      </c>
      <c r="N85" s="348">
        <v>4</v>
      </c>
      <c r="O85" s="6"/>
      <c r="P85"/>
      <c r="Q85"/>
      <c r="R85"/>
      <c r="S85"/>
      <c r="T85"/>
      <c r="U85"/>
      <c r="AD85"/>
      <c r="BU85" t="e">
        <v>#N/A</v>
      </c>
      <c r="CH85" t="e">
        <v>#N/A</v>
      </c>
    </row>
    <row r="86" spans="1:86" s="3" customFormat="1" ht="23.25" customHeight="1">
      <c r="A86" s="419" t="s">
        <v>350</v>
      </c>
      <c r="B86" s="372">
        <v>119341</v>
      </c>
      <c r="C86" s="364">
        <v>215597</v>
      </c>
      <c r="D86" s="364">
        <v>53499</v>
      </c>
      <c r="E86" s="371">
        <v>388437</v>
      </c>
      <c r="F86" s="114">
        <f t="shared" si="8"/>
        <v>55.503723898598743</v>
      </c>
      <c r="G86" s="114">
        <f t="shared" si="9"/>
        <v>13.772889812247547</v>
      </c>
      <c r="H86" s="115">
        <f t="shared" si="10"/>
        <v>69.276613710846291</v>
      </c>
      <c r="I86" s="56" t="s">
        <v>3538</v>
      </c>
      <c r="J86" s="113" t="s">
        <v>350</v>
      </c>
      <c r="K86" s="347">
        <v>8</v>
      </c>
      <c r="L86" s="346">
        <v>2</v>
      </c>
      <c r="M86" s="346">
        <v>3</v>
      </c>
      <c r="N86" s="348">
        <v>13</v>
      </c>
      <c r="O86" s="6"/>
      <c r="P86"/>
      <c r="Q86"/>
      <c r="R86"/>
      <c r="S86"/>
      <c r="T86"/>
      <c r="U86"/>
      <c r="AD86"/>
      <c r="BU86" t="e">
        <v>#N/A</v>
      </c>
      <c r="CH86" t="e">
        <v>#N/A</v>
      </c>
    </row>
    <row r="87" spans="1:86" s="3" customFormat="1" ht="23.25" customHeight="1">
      <c r="A87" s="419" t="s">
        <v>153</v>
      </c>
      <c r="B87" s="372">
        <v>38649.919999999998</v>
      </c>
      <c r="C87" s="364">
        <v>96889</v>
      </c>
      <c r="D87" s="364"/>
      <c r="E87" s="371">
        <v>135538.91999999998</v>
      </c>
      <c r="F87" s="114">
        <f t="shared" si="8"/>
        <v>71.484264445961358</v>
      </c>
      <c r="G87" s="114">
        <f t="shared" si="9"/>
        <v>0</v>
      </c>
      <c r="H87" s="115">
        <f t="shared" si="10"/>
        <v>71.484264445961358</v>
      </c>
      <c r="I87" s="56" t="s">
        <v>3538</v>
      </c>
      <c r="J87" s="113" t="s">
        <v>153</v>
      </c>
      <c r="K87" s="347">
        <v>1</v>
      </c>
      <c r="L87" s="346">
        <v>0</v>
      </c>
      <c r="M87" s="346">
        <v>2</v>
      </c>
      <c r="N87" s="348">
        <v>3</v>
      </c>
      <c r="O87" s="6"/>
      <c r="P87"/>
      <c r="Q87"/>
      <c r="R87"/>
      <c r="S87"/>
      <c r="T87"/>
      <c r="U87"/>
      <c r="AD87"/>
      <c r="BU87" t="e">
        <v>#N/A</v>
      </c>
      <c r="CH87" t="e">
        <v>#N/A</v>
      </c>
    </row>
    <row r="88" spans="1:86" s="3" customFormat="1" ht="23.25" customHeight="1" thickBot="1">
      <c r="A88" s="420" t="s">
        <v>334</v>
      </c>
      <c r="B88" s="372">
        <v>82501.11</v>
      </c>
      <c r="C88" s="364"/>
      <c r="D88" s="364">
        <v>37373</v>
      </c>
      <c r="E88" s="371">
        <v>119874.11</v>
      </c>
      <c r="F88" s="232">
        <f t="shared" si="8"/>
        <v>0</v>
      </c>
      <c r="G88" s="232">
        <f t="shared" si="9"/>
        <v>31.176873805361307</v>
      </c>
      <c r="H88" s="233">
        <f t="shared" si="10"/>
        <v>31.176873805361307</v>
      </c>
      <c r="I88" s="56" t="s">
        <v>3538</v>
      </c>
      <c r="J88" s="117" t="s">
        <v>334</v>
      </c>
      <c r="K88" s="347">
        <v>2</v>
      </c>
      <c r="L88" s="346">
        <v>2</v>
      </c>
      <c r="M88" s="346">
        <v>0</v>
      </c>
      <c r="N88" s="348">
        <v>4</v>
      </c>
      <c r="O88" s="6"/>
      <c r="P88"/>
      <c r="Q88"/>
      <c r="R88"/>
      <c r="S88"/>
      <c r="T88"/>
      <c r="U88"/>
      <c r="AD88"/>
      <c r="BU88" t="e">
        <v>#N/A</v>
      </c>
      <c r="CH88" t="e">
        <v>#N/A</v>
      </c>
    </row>
    <row r="89" spans="1:86" ht="23.25" customHeight="1" thickBot="1">
      <c r="A89" s="366" t="s">
        <v>1108</v>
      </c>
      <c r="B89" s="383">
        <v>3099545.38</v>
      </c>
      <c r="C89" s="384">
        <v>908995.15</v>
      </c>
      <c r="D89" s="384">
        <v>507939.1</v>
      </c>
      <c r="E89" s="415">
        <v>4516479.63</v>
      </c>
      <c r="F89" s="234">
        <f t="shared" si="8"/>
        <v>20.126187306639089</v>
      </c>
      <c r="G89" s="234">
        <f t="shared" si="9"/>
        <v>11.246349847923481</v>
      </c>
      <c r="H89" s="235">
        <f t="shared" si="10"/>
        <v>31.372537154562572</v>
      </c>
      <c r="I89" s="56"/>
      <c r="J89" s="58" t="s">
        <v>1284</v>
      </c>
      <c r="K89" s="349">
        <v>89</v>
      </c>
      <c r="L89" s="350">
        <v>23</v>
      </c>
      <c r="M89" s="350">
        <v>21</v>
      </c>
      <c r="N89" s="351">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2">
        <v>106</v>
      </c>
      <c r="C96" s="403">
        <v>207</v>
      </c>
      <c r="D96" s="404">
        <v>313</v>
      </c>
      <c r="E96" s="137">
        <f>D96*25%</f>
        <v>78.25</v>
      </c>
      <c r="F96" s="137">
        <f t="shared" ref="F96:F102" si="11">E96-B96</f>
        <v>-27.75</v>
      </c>
      <c r="G96" s="137">
        <f ca="1">F96/K$15</f>
        <v>-13.875</v>
      </c>
      <c r="H96" s="138">
        <f t="shared" ref="H96:H102" si="12">B96*100/D96</f>
        <v>33.865814696485621</v>
      </c>
      <c r="I96" s="56">
        <v>85</v>
      </c>
      <c r="J96" s="3"/>
      <c r="BU96" t="e">
        <v>#N/A</v>
      </c>
      <c r="CH96" t="e">
        <v>#N/A</v>
      </c>
    </row>
    <row r="97" spans="1:86" ht="20.25" customHeight="1">
      <c r="A97" s="63">
        <v>2</v>
      </c>
      <c r="B97" s="405">
        <v>33</v>
      </c>
      <c r="C97" s="401">
        <v>100</v>
      </c>
      <c r="D97" s="406">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5">
        <v>32</v>
      </c>
      <c r="C98" s="401">
        <v>50</v>
      </c>
      <c r="D98" s="406">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5">
        <v>12</v>
      </c>
      <c r="C99" s="401">
        <v>55</v>
      </c>
      <c r="D99" s="406">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5">
        <v>3</v>
      </c>
      <c r="C100" s="401">
        <v>52</v>
      </c>
      <c r="D100" s="406">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5">
        <v>4</v>
      </c>
      <c r="C101" s="401">
        <v>51</v>
      </c>
      <c r="D101" s="406">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7">
        <v>190</v>
      </c>
      <c r="C102" s="358">
        <v>515</v>
      </c>
      <c r="D102" s="359">
        <v>705</v>
      </c>
      <c r="E102" s="144">
        <f t="shared" si="13"/>
        <v>176.25</v>
      </c>
      <c r="F102" s="144">
        <f t="shared" si="11"/>
        <v>-13.75</v>
      </c>
      <c r="G102" s="144">
        <f t="shared" ca="1" si="14"/>
        <v>-6.875</v>
      </c>
      <c r="H102" s="145">
        <f t="shared" si="12"/>
        <v>26.950354609929079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79" t="s">
        <v>1132</v>
      </c>
      <c r="B106" s="407" t="s">
        <v>3564</v>
      </c>
      <c r="C106" s="343"/>
      <c r="D106" s="343"/>
      <c r="E106" s="6"/>
      <c r="I106" s="55"/>
      <c r="BU106" t="e">
        <v>#N/A</v>
      </c>
      <c r="CH106" t="e">
        <v>#N/A</v>
      </c>
    </row>
    <row r="107" spans="1:86" ht="15.75" thickBot="1">
      <c r="A107" s="379" t="s">
        <v>1139</v>
      </c>
      <c r="B107" s="407" t="s">
        <v>1282</v>
      </c>
      <c r="C107" s="344"/>
      <c r="D107" s="344"/>
      <c r="E107" s="6"/>
      <c r="I107" s="55"/>
      <c r="BU107" t="e">
        <v>#N/A</v>
      </c>
      <c r="CH107" t="e">
        <v>#N/A</v>
      </c>
    </row>
    <row r="108" spans="1:86" ht="36" customHeight="1" thickBot="1">
      <c r="A108" s="146" t="s">
        <v>1302</v>
      </c>
      <c r="B108" s="147">
        <f>GETPIVOTDATA("RECEIPT CUT",$A$109)/GETPIVOTDATA("RECEIPT CUT",$A$199)</f>
        <v>1.8439716312056736E-2</v>
      </c>
      <c r="C108" s="216" t="s">
        <v>1303</v>
      </c>
      <c r="D108" s="148">
        <f>B135</f>
        <v>2.8764208962755541E-2</v>
      </c>
      <c r="E108" s="217" t="s">
        <v>1304</v>
      </c>
      <c r="F108" s="149">
        <f>B68</f>
        <v>1.3777449495548816E-2</v>
      </c>
      <c r="I108" s="55"/>
      <c r="BU108" t="e">
        <v>#N/A</v>
      </c>
      <c r="CH108" t="e">
        <v>#N/A</v>
      </c>
    </row>
    <row r="109" spans="1:86" ht="18" customHeight="1" thickBot="1">
      <c r="A109" s="379" t="s">
        <v>1295</v>
      </c>
      <c r="B109" s="379" t="s">
        <v>1137</v>
      </c>
      <c r="C109" s="407"/>
      <c r="D109" s="407"/>
      <c r="E109" s="407"/>
      <c r="F109" s="407"/>
      <c r="K109"/>
      <c r="L109"/>
      <c r="BU109" t="e">
        <v>#N/A</v>
      </c>
      <c r="CH109" t="e">
        <v>#N/A</v>
      </c>
    </row>
    <row r="110" spans="1:86" ht="30" customHeight="1" thickBot="1">
      <c r="A110" s="411" t="s">
        <v>11</v>
      </c>
      <c r="B110" s="367" t="s">
        <v>1790</v>
      </c>
      <c r="C110" s="368" t="s">
        <v>3550</v>
      </c>
      <c r="D110" s="409" t="s">
        <v>1779</v>
      </c>
      <c r="E110" s="369" t="s">
        <v>3551</v>
      </c>
      <c r="F110" s="150" t="s">
        <v>1284</v>
      </c>
      <c r="K110"/>
      <c r="L110"/>
      <c r="BU110" t="e">
        <v>#N/A</v>
      </c>
      <c r="CH110" t="e">
        <v>#N/A</v>
      </c>
    </row>
    <row r="111" spans="1:86" ht="24" customHeight="1">
      <c r="A111" s="412" t="s">
        <v>204</v>
      </c>
      <c r="B111" s="373">
        <v>2</v>
      </c>
      <c r="C111" s="374"/>
      <c r="D111" s="374"/>
      <c r="E111" s="374"/>
      <c r="F111" s="394">
        <v>2</v>
      </c>
      <c r="K111"/>
      <c r="L111"/>
      <c r="BU111" t="e">
        <v>#N/A</v>
      </c>
      <c r="CH111" t="e">
        <v>#N/A</v>
      </c>
    </row>
    <row r="112" spans="1:86" ht="24" customHeight="1">
      <c r="A112" s="408" t="s">
        <v>43</v>
      </c>
      <c r="B112" s="370"/>
      <c r="C112" s="363"/>
      <c r="D112" s="363">
        <v>1</v>
      </c>
      <c r="E112" s="363"/>
      <c r="F112" s="396">
        <v>1</v>
      </c>
      <c r="K112"/>
      <c r="L112"/>
      <c r="BU112" t="e">
        <v>#N/A</v>
      </c>
      <c r="CH112" t="e">
        <v>#N/A</v>
      </c>
    </row>
    <row r="113" spans="1:86" ht="24" customHeight="1">
      <c r="A113" s="408" t="s">
        <v>23</v>
      </c>
      <c r="B113" s="370"/>
      <c r="C113" s="363"/>
      <c r="D113" s="363"/>
      <c r="E113" s="363">
        <v>1</v>
      </c>
      <c r="F113" s="396">
        <v>1</v>
      </c>
      <c r="J113"/>
      <c r="K113"/>
      <c r="L113"/>
      <c r="BU113" t="e">
        <v>#N/A</v>
      </c>
      <c r="CH113" t="e">
        <v>#N/A</v>
      </c>
    </row>
    <row r="114" spans="1:86" ht="24" customHeight="1">
      <c r="A114" s="408" t="s">
        <v>35</v>
      </c>
      <c r="B114" s="370">
        <v>1</v>
      </c>
      <c r="C114" s="363">
        <v>1</v>
      </c>
      <c r="D114" s="363"/>
      <c r="E114" s="363">
        <v>1</v>
      </c>
      <c r="F114" s="396">
        <v>3</v>
      </c>
      <c r="J114"/>
      <c r="K114"/>
      <c r="L114"/>
      <c r="BU114" t="e">
        <v>#N/A</v>
      </c>
      <c r="CH114" t="e">
        <v>#N/A</v>
      </c>
    </row>
    <row r="115" spans="1:86" ht="24" customHeight="1">
      <c r="A115" s="408" t="s">
        <v>316</v>
      </c>
      <c r="B115" s="370"/>
      <c r="C115" s="363">
        <v>1</v>
      </c>
      <c r="D115" s="363"/>
      <c r="E115" s="363"/>
      <c r="F115" s="396">
        <v>1</v>
      </c>
      <c r="J115"/>
      <c r="K115"/>
      <c r="L115"/>
      <c r="BU115" t="e">
        <v>#N/A</v>
      </c>
      <c r="CH115" t="e">
        <v>#N/A</v>
      </c>
    </row>
    <row r="116" spans="1:86" ht="24" customHeight="1">
      <c r="A116" s="408" t="s">
        <v>231</v>
      </c>
      <c r="B116" s="370">
        <v>1</v>
      </c>
      <c r="C116" s="363"/>
      <c r="D116" s="363"/>
      <c r="E116" s="363"/>
      <c r="F116" s="396">
        <v>1</v>
      </c>
      <c r="J116"/>
      <c r="K116"/>
      <c r="L116"/>
      <c r="BU116" t="e">
        <v>#N/A</v>
      </c>
      <c r="CH116" t="e">
        <v>#N/A</v>
      </c>
    </row>
    <row r="117" spans="1:86" ht="28.5" customHeight="1">
      <c r="A117" s="408" t="s">
        <v>74</v>
      </c>
      <c r="B117" s="370">
        <v>1</v>
      </c>
      <c r="C117" s="363"/>
      <c r="D117" s="363"/>
      <c r="E117" s="363"/>
      <c r="F117" s="396">
        <v>1</v>
      </c>
      <c r="J117"/>
      <c r="K117"/>
      <c r="L117"/>
      <c r="BU117" t="e">
        <v>#N/A</v>
      </c>
      <c r="CH117" t="e">
        <v>#N/A</v>
      </c>
    </row>
    <row r="118" spans="1:86" ht="29.25" customHeight="1">
      <c r="A118" s="408" t="s">
        <v>350</v>
      </c>
      <c r="B118" s="370">
        <v>1</v>
      </c>
      <c r="C118" s="363"/>
      <c r="D118" s="363"/>
      <c r="E118" s="363"/>
      <c r="F118" s="396">
        <v>1</v>
      </c>
      <c r="J118"/>
      <c r="K118"/>
      <c r="L118"/>
      <c r="BU118" t="e">
        <v>#N/A</v>
      </c>
      <c r="CH118" t="e">
        <v>#N/A</v>
      </c>
    </row>
    <row r="119" spans="1:86" ht="24" customHeight="1">
      <c r="A119" s="408" t="s">
        <v>153</v>
      </c>
      <c r="B119" s="370">
        <v>1</v>
      </c>
      <c r="C119" s="363"/>
      <c r="D119" s="363"/>
      <c r="E119" s="363"/>
      <c r="F119" s="396">
        <v>1</v>
      </c>
      <c r="J119"/>
      <c r="K119"/>
      <c r="L119"/>
      <c r="BU119" t="e">
        <v>#N/A</v>
      </c>
      <c r="CH119" t="e">
        <v>#N/A</v>
      </c>
    </row>
    <row r="120" spans="1:86" ht="24" customHeight="1" thickBot="1">
      <c r="A120" s="410" t="s">
        <v>19</v>
      </c>
      <c r="B120" s="370">
        <v>1</v>
      </c>
      <c r="C120" s="363"/>
      <c r="D120" s="363"/>
      <c r="E120" s="363"/>
      <c r="F120" s="396">
        <v>1</v>
      </c>
      <c r="BU120" t="e">
        <v>#N/A</v>
      </c>
      <c r="CH120" t="e">
        <v>#N/A</v>
      </c>
    </row>
    <row r="121" spans="1:86" ht="28.5" customHeight="1" thickBot="1">
      <c r="A121" s="365" t="s">
        <v>1284</v>
      </c>
      <c r="B121" s="398">
        <v>8</v>
      </c>
      <c r="C121" s="399">
        <v>2</v>
      </c>
      <c r="D121" s="399">
        <v>1</v>
      </c>
      <c r="E121" s="399">
        <v>2</v>
      </c>
      <c r="F121" s="400">
        <v>13</v>
      </c>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3564</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2.8764208962755541E-2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3623</v>
      </c>
      <c r="E137" s="2" t="s">
        <v>3523</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ht="15.75" thickBot="1">
      <c r="A147" s="64" t="s">
        <v>153</v>
      </c>
      <c r="B147" s="252">
        <v>86690.67</v>
      </c>
      <c r="C147" s="329"/>
      <c r="D147" s="329"/>
      <c r="E147" s="251"/>
      <c r="I147" t="str">
        <f t="shared" si="15"/>
        <v>UDAY SOHANE &gt;50k 💸100</v>
      </c>
      <c r="J147" t="str">
        <f t="shared" si="16"/>
        <v/>
      </c>
      <c r="BU147" t="e">
        <v>#N/A</v>
      </c>
      <c r="CH147" t="e">
        <v>#N/A</v>
      </c>
    </row>
    <row r="148" spans="1:86" ht="15.75" thickBot="1">
      <c r="A148" s="58" t="s">
        <v>1108</v>
      </c>
      <c r="B148" s="345">
        <v>525631.44000000006</v>
      </c>
      <c r="C148" s="331">
        <v>62225.57</v>
      </c>
      <c r="D148" s="331">
        <v>14451.24</v>
      </c>
      <c r="E148" s="254">
        <v>132255</v>
      </c>
      <c r="I148" t="str">
        <f t="shared" si="15"/>
        <v>Grand Total &gt;5L 💸500</v>
      </c>
      <c r="J148" t="str">
        <f t="shared" si="16"/>
        <v>Grand Total &gt;50k 💸100</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4">
        <v>9</v>
      </c>
      <c r="C175" s="355">
        <v>1</v>
      </c>
      <c r="D175" s="355">
        <v>1</v>
      </c>
      <c r="E175" s="356">
        <v>11</v>
      </c>
      <c r="F175" s="156">
        <f t="shared" ref="F175:F193" si="17">B44/GETPIVOTDATA("POS",$A$42)</f>
        <v>4.2617517063703356E-2</v>
      </c>
      <c r="G175" s="3"/>
      <c r="I175" s="183" t="s">
        <v>114</v>
      </c>
      <c r="J175" s="346">
        <v>2</v>
      </c>
      <c r="K175" s="346">
        <v>9</v>
      </c>
      <c r="L175" s="346">
        <v>11</v>
      </c>
      <c r="M175" s="250">
        <f>J175*100/L175</f>
        <v>18.181818181818183</v>
      </c>
      <c r="N175"/>
      <c r="BU175" t="e">
        <v>#N/A</v>
      </c>
      <c r="CH175" t="e">
        <v>#N/A</v>
      </c>
    </row>
    <row r="176" spans="1:86" ht="21" customHeight="1">
      <c r="A176" s="126" t="s">
        <v>204</v>
      </c>
      <c r="B176" s="347">
        <v>5</v>
      </c>
      <c r="C176" s="346">
        <v>7</v>
      </c>
      <c r="D176" s="346">
        <v>2</v>
      </c>
      <c r="E176" s="348">
        <v>14</v>
      </c>
      <c r="F176" s="156">
        <f t="shared" si="17"/>
        <v>1.003371420586633E-2</v>
      </c>
      <c r="I176" s="183" t="s">
        <v>204</v>
      </c>
      <c r="J176" s="346">
        <v>6</v>
      </c>
      <c r="K176" s="346">
        <v>8</v>
      </c>
      <c r="L176" s="346">
        <v>14</v>
      </c>
      <c r="M176" s="250">
        <f t="shared" ref="M176:M193" si="18">J176*100/L176</f>
        <v>42.857142857142854</v>
      </c>
      <c r="N176"/>
      <c r="BU176" t="e">
        <v>#N/A</v>
      </c>
      <c r="CH176" t="e">
        <v>#N/A</v>
      </c>
    </row>
    <row r="177" spans="1:86" ht="21" customHeight="1">
      <c r="A177" s="126" t="s">
        <v>43</v>
      </c>
      <c r="B177" s="347">
        <v>23</v>
      </c>
      <c r="C177" s="346">
        <v>16</v>
      </c>
      <c r="D177" s="346">
        <v>0</v>
      </c>
      <c r="E177" s="348">
        <v>39</v>
      </c>
      <c r="F177" s="156">
        <f t="shared" si="17"/>
        <v>4.0240587424619882E-2</v>
      </c>
      <c r="I177" s="183" t="s">
        <v>23</v>
      </c>
      <c r="J177" s="346">
        <v>4</v>
      </c>
      <c r="K177" s="346">
        <v>7</v>
      </c>
      <c r="L177" s="346">
        <v>11</v>
      </c>
      <c r="M177" s="250">
        <f t="shared" si="18"/>
        <v>36.363636363636367</v>
      </c>
      <c r="N177"/>
      <c r="BU177" t="e">
        <v>#N/A</v>
      </c>
      <c r="CH177" t="e">
        <v>#N/A</v>
      </c>
    </row>
    <row r="178" spans="1:86" ht="21" customHeight="1">
      <c r="A178" s="126" t="s">
        <v>23</v>
      </c>
      <c r="B178" s="347">
        <v>6</v>
      </c>
      <c r="C178" s="346">
        <v>3</v>
      </c>
      <c r="D178" s="346">
        <v>2</v>
      </c>
      <c r="E178" s="348">
        <v>11</v>
      </c>
      <c r="F178" s="156">
        <f t="shared" si="17"/>
        <v>1.9439432638288404E-2</v>
      </c>
      <c r="I178" s="183" t="s">
        <v>35</v>
      </c>
      <c r="J178" s="346">
        <v>14</v>
      </c>
      <c r="K178" s="346">
        <v>26</v>
      </c>
      <c r="L178" s="346">
        <v>40</v>
      </c>
      <c r="M178" s="250">
        <f t="shared" si="18"/>
        <v>35</v>
      </c>
      <c r="N178"/>
      <c r="BU178" t="e">
        <v>#N/A</v>
      </c>
      <c r="CH178" t="e">
        <v>#N/A</v>
      </c>
    </row>
    <row r="179" spans="1:86" ht="21" customHeight="1">
      <c r="A179" s="126" t="s">
        <v>35</v>
      </c>
      <c r="B179" s="347">
        <v>25</v>
      </c>
      <c r="C179" s="346">
        <v>13</v>
      </c>
      <c r="D179" s="346">
        <v>2</v>
      </c>
      <c r="E179" s="348">
        <v>40</v>
      </c>
      <c r="F179" s="156">
        <f t="shared" si="17"/>
        <v>8.7712076488904236E-2</v>
      </c>
      <c r="I179" s="183" t="s">
        <v>66</v>
      </c>
      <c r="J179" s="346">
        <v>3</v>
      </c>
      <c r="K179" s="346">
        <v>10</v>
      </c>
      <c r="L179" s="346">
        <v>13</v>
      </c>
      <c r="M179" s="250">
        <f t="shared" si="18"/>
        <v>23.076923076923077</v>
      </c>
      <c r="N179"/>
      <c r="BU179" t="e">
        <v>#N/A</v>
      </c>
      <c r="CH179" t="e">
        <v>#N/A</v>
      </c>
    </row>
    <row r="180" spans="1:86" ht="21" customHeight="1">
      <c r="A180" s="126" t="s">
        <v>66</v>
      </c>
      <c r="B180" s="347">
        <v>8</v>
      </c>
      <c r="C180" s="346">
        <v>4</v>
      </c>
      <c r="D180" s="346">
        <v>1</v>
      </c>
      <c r="E180" s="348">
        <v>13</v>
      </c>
      <c r="F180" s="156">
        <f t="shared" si="17"/>
        <v>3.9506150196282126E-2</v>
      </c>
      <c r="I180" s="183" t="s">
        <v>98</v>
      </c>
      <c r="J180" s="346">
        <v>2</v>
      </c>
      <c r="K180" s="346">
        <v>11</v>
      </c>
      <c r="L180" s="346">
        <v>13</v>
      </c>
      <c r="M180" s="250">
        <f t="shared" si="18"/>
        <v>15.384615384615385</v>
      </c>
      <c r="N180"/>
      <c r="BU180" t="e">
        <v>#N/A</v>
      </c>
      <c r="CH180" t="e">
        <v>#N/A</v>
      </c>
    </row>
    <row r="181" spans="1:86" ht="21" customHeight="1">
      <c r="A181" s="126" t="s">
        <v>98</v>
      </c>
      <c r="B181" s="347">
        <v>8</v>
      </c>
      <c r="C181" s="346">
        <v>5</v>
      </c>
      <c r="D181" s="346">
        <v>0</v>
      </c>
      <c r="E181" s="348">
        <v>13</v>
      </c>
      <c r="F181" s="156">
        <f t="shared" si="17"/>
        <v>2.0407594088689814E-2</v>
      </c>
      <c r="I181" s="183" t="s">
        <v>316</v>
      </c>
      <c r="J181" s="346">
        <v>3</v>
      </c>
      <c r="K181" s="346">
        <v>8</v>
      </c>
      <c r="L181" s="346">
        <v>11</v>
      </c>
      <c r="M181" s="250">
        <f t="shared" si="18"/>
        <v>27.272727272727273</v>
      </c>
      <c r="N181"/>
      <c r="BU181" t="e">
        <v>#N/A</v>
      </c>
      <c r="CH181" t="e">
        <v>#N/A</v>
      </c>
    </row>
    <row r="182" spans="1:86" ht="21" customHeight="1">
      <c r="A182" s="126" t="s">
        <v>19</v>
      </c>
      <c r="B182" s="347">
        <v>13</v>
      </c>
      <c r="C182" s="346">
        <v>8</v>
      </c>
      <c r="D182" s="346">
        <v>6</v>
      </c>
      <c r="E182" s="348">
        <v>27</v>
      </c>
      <c r="F182" s="156">
        <f t="shared" si="17"/>
        <v>7.2856288407508921E-2</v>
      </c>
      <c r="I182" s="183" t="s">
        <v>231</v>
      </c>
      <c r="J182" s="346">
        <v>2</v>
      </c>
      <c r="K182" s="346">
        <v>12</v>
      </c>
      <c r="L182" s="346">
        <v>14</v>
      </c>
      <c r="M182" s="250">
        <f t="shared" si="18"/>
        <v>14.285714285714286</v>
      </c>
      <c r="N182"/>
      <c r="BU182" t="e">
        <v>#N/A</v>
      </c>
      <c r="CH182" t="e">
        <v>#N/A</v>
      </c>
    </row>
    <row r="183" spans="1:86" ht="21" customHeight="1">
      <c r="A183" s="126" t="s">
        <v>316</v>
      </c>
      <c r="B183" s="347">
        <v>8</v>
      </c>
      <c r="C183" s="346">
        <v>3</v>
      </c>
      <c r="D183" s="346">
        <v>0</v>
      </c>
      <c r="E183" s="348">
        <v>11</v>
      </c>
      <c r="F183" s="156">
        <f t="shared" si="17"/>
        <v>2.205547399370791E-2</v>
      </c>
      <c r="I183" s="183" t="s">
        <v>325</v>
      </c>
      <c r="J183" s="346">
        <v>12</v>
      </c>
      <c r="K183" s="346">
        <v>5</v>
      </c>
      <c r="L183" s="346">
        <v>17</v>
      </c>
      <c r="M183" s="250">
        <f t="shared" si="18"/>
        <v>70.588235294117652</v>
      </c>
      <c r="N183"/>
      <c r="BU183" t="e">
        <v>#N/A</v>
      </c>
      <c r="CH183" t="e">
        <v>#N/A</v>
      </c>
    </row>
    <row r="184" spans="1:86" ht="21" customHeight="1">
      <c r="A184" s="126" t="s">
        <v>231</v>
      </c>
      <c r="B184" s="347">
        <v>10</v>
      </c>
      <c r="C184" s="346">
        <v>2</v>
      </c>
      <c r="D184" s="346">
        <v>2</v>
      </c>
      <c r="E184" s="348">
        <v>14</v>
      </c>
      <c r="F184" s="156">
        <f t="shared" si="17"/>
        <v>3.3769512913928566E-2</v>
      </c>
      <c r="I184" s="183" t="s">
        <v>15</v>
      </c>
      <c r="J184" s="346">
        <v>0</v>
      </c>
      <c r="K184" s="346">
        <v>4</v>
      </c>
      <c r="L184" s="346">
        <v>4</v>
      </c>
      <c r="M184" s="250">
        <f t="shared" si="18"/>
        <v>0</v>
      </c>
      <c r="N184"/>
      <c r="BU184" t="e">
        <v>#N/A</v>
      </c>
      <c r="CH184" t="e">
        <v>#N/A</v>
      </c>
    </row>
    <row r="185" spans="1:86" ht="21" customHeight="1">
      <c r="A185" s="126" t="s">
        <v>325</v>
      </c>
      <c r="B185" s="347">
        <v>5</v>
      </c>
      <c r="C185" s="346">
        <v>11</v>
      </c>
      <c r="D185" s="346">
        <v>1</v>
      </c>
      <c r="E185" s="348">
        <v>17</v>
      </c>
      <c r="F185" s="156">
        <f t="shared" si="17"/>
        <v>6.4705316570277064E-3</v>
      </c>
      <c r="I185" s="183" t="s">
        <v>477</v>
      </c>
      <c r="J185" s="346">
        <v>1</v>
      </c>
      <c r="K185" s="346">
        <v>5</v>
      </c>
      <c r="L185" s="346">
        <v>6</v>
      </c>
      <c r="M185" s="250">
        <f t="shared" si="18"/>
        <v>16.666666666666668</v>
      </c>
      <c r="N185"/>
      <c r="BU185" t="e">
        <v>#N/A</v>
      </c>
      <c r="CH185" t="e">
        <v>#N/A</v>
      </c>
    </row>
    <row r="186" spans="1:86" ht="21" customHeight="1">
      <c r="A186" s="126" t="s">
        <v>15</v>
      </c>
      <c r="B186" s="347">
        <v>3</v>
      </c>
      <c r="C186" s="346">
        <v>0</v>
      </c>
      <c r="D186" s="346">
        <v>1</v>
      </c>
      <c r="E186" s="348">
        <v>4</v>
      </c>
      <c r="F186" s="156">
        <f t="shared" si="17"/>
        <v>4.8767302648572682E-3</v>
      </c>
      <c r="I186" s="183" t="s">
        <v>74</v>
      </c>
      <c r="J186" s="346">
        <v>4</v>
      </c>
      <c r="K186" s="346">
        <v>15</v>
      </c>
      <c r="L186" s="346">
        <v>19</v>
      </c>
      <c r="M186" s="250">
        <f t="shared" si="18"/>
        <v>21.05263157894737</v>
      </c>
      <c r="N186"/>
      <c r="BU186" t="e">
        <v>#N/A</v>
      </c>
      <c r="CH186" t="e">
        <v>#N/A</v>
      </c>
    </row>
    <row r="187" spans="1:86" ht="21" customHeight="1">
      <c r="A187" s="126" t="s">
        <v>477</v>
      </c>
      <c r="B187" s="347">
        <v>5</v>
      </c>
      <c r="C187" s="346">
        <v>0</v>
      </c>
      <c r="D187" s="346">
        <v>1</v>
      </c>
      <c r="E187" s="348">
        <v>6</v>
      </c>
      <c r="F187" s="156">
        <f t="shared" si="17"/>
        <v>1.2750991750001698E-2</v>
      </c>
      <c r="I187" s="183" t="s">
        <v>50</v>
      </c>
      <c r="J187" s="346">
        <v>4</v>
      </c>
      <c r="K187" s="346">
        <v>12</v>
      </c>
      <c r="L187" s="346">
        <v>16</v>
      </c>
      <c r="M187" s="250">
        <f t="shared" si="18"/>
        <v>25</v>
      </c>
      <c r="N187"/>
      <c r="BU187" t="e">
        <v>#N/A</v>
      </c>
      <c r="CH187" t="e">
        <v>#N/A</v>
      </c>
    </row>
    <row r="188" spans="1:86" ht="21" customHeight="1">
      <c r="A188" s="126" t="s">
        <v>74</v>
      </c>
      <c r="B188" s="347">
        <v>13</v>
      </c>
      <c r="C188" s="346">
        <v>4</v>
      </c>
      <c r="D188" s="346">
        <v>2</v>
      </c>
      <c r="E188" s="348">
        <v>19</v>
      </c>
      <c r="F188" s="156">
        <f t="shared" si="17"/>
        <v>3.9481018588922133E-2</v>
      </c>
      <c r="I188" s="183" t="s">
        <v>350</v>
      </c>
      <c r="J188" s="346">
        <v>4</v>
      </c>
      <c r="K188" s="346">
        <v>14</v>
      </c>
      <c r="L188" s="346">
        <v>18</v>
      </c>
      <c r="M188" s="250">
        <f t="shared" si="18"/>
        <v>22.222222222222221</v>
      </c>
      <c r="N188"/>
      <c r="BU188" t="e">
        <v>#N/A</v>
      </c>
      <c r="CH188" t="e">
        <v>#N/A</v>
      </c>
    </row>
    <row r="189" spans="1:86" ht="21" customHeight="1">
      <c r="A189" s="126" t="s">
        <v>50</v>
      </c>
      <c r="B189" s="347">
        <v>12</v>
      </c>
      <c r="C189" s="346">
        <v>3</v>
      </c>
      <c r="D189" s="346">
        <v>1</v>
      </c>
      <c r="E189" s="348">
        <v>16</v>
      </c>
      <c r="F189" s="156">
        <f t="shared" si="17"/>
        <v>3.9906963900433308E-2</v>
      </c>
      <c r="I189" s="183" t="s">
        <v>153</v>
      </c>
      <c r="J189" s="346">
        <v>8</v>
      </c>
      <c r="K189" s="346">
        <v>1</v>
      </c>
      <c r="L189" s="346">
        <v>9</v>
      </c>
      <c r="M189" s="250">
        <f t="shared" si="18"/>
        <v>88.888888888888886</v>
      </c>
      <c r="N189"/>
      <c r="BU189" t="e">
        <v>#N/A</v>
      </c>
      <c r="CH189" t="e">
        <v>#N/A</v>
      </c>
    </row>
    <row r="190" spans="1:86" ht="21" customHeight="1">
      <c r="A190" s="126" t="s">
        <v>350</v>
      </c>
      <c r="B190" s="347">
        <v>13</v>
      </c>
      <c r="C190" s="346">
        <v>4</v>
      </c>
      <c r="D190" s="346">
        <v>1</v>
      </c>
      <c r="E190" s="348">
        <v>18</v>
      </c>
      <c r="F190" s="156">
        <f t="shared" si="17"/>
        <v>2.6416328561453175E-2</v>
      </c>
      <c r="I190" s="183" t="s">
        <v>334</v>
      </c>
      <c r="J190" s="346">
        <v>14</v>
      </c>
      <c r="K190" s="346">
        <v>17</v>
      </c>
      <c r="L190" s="346">
        <v>31</v>
      </c>
      <c r="M190" s="250">
        <f t="shared" si="18"/>
        <v>45.161290322580648</v>
      </c>
      <c r="N190"/>
      <c r="BU190" t="e">
        <v>#N/A</v>
      </c>
      <c r="CH190" t="e">
        <v>#N/A</v>
      </c>
    </row>
    <row r="191" spans="1:86" ht="21" customHeight="1">
      <c r="A191" s="126" t="s">
        <v>153</v>
      </c>
      <c r="B191" s="347">
        <v>1</v>
      </c>
      <c r="C191" s="346">
        <v>7</v>
      </c>
      <c r="D191" s="346">
        <v>1</v>
      </c>
      <c r="E191" s="348">
        <v>9</v>
      </c>
      <c r="F191" s="156">
        <f t="shared" si="17"/>
        <v>3.7020212039264852E-4</v>
      </c>
      <c r="I191" s="183" t="s">
        <v>43</v>
      </c>
      <c r="J191" s="346">
        <v>12</v>
      </c>
      <c r="K191" s="346">
        <v>27</v>
      </c>
      <c r="L191" s="346">
        <v>39</v>
      </c>
      <c r="M191" s="250">
        <f t="shared" si="18"/>
        <v>30.76923076923077</v>
      </c>
      <c r="N191"/>
      <c r="BU191" t="e">
        <v>#N/A</v>
      </c>
      <c r="CH191" t="e">
        <v>#N/A</v>
      </c>
    </row>
    <row r="192" spans="1:86" ht="21" customHeight="1" thickBot="1">
      <c r="A192" s="128" t="s">
        <v>334</v>
      </c>
      <c r="B192" s="347">
        <v>16</v>
      </c>
      <c r="C192" s="346">
        <v>10</v>
      </c>
      <c r="D192" s="346">
        <v>5</v>
      </c>
      <c r="E192" s="348">
        <v>31</v>
      </c>
      <c r="F192" s="159">
        <f t="shared" si="17"/>
        <v>4.9649752868359549E-2</v>
      </c>
      <c r="I192" s="183" t="s">
        <v>19</v>
      </c>
      <c r="J192" s="346">
        <v>11</v>
      </c>
      <c r="K192" s="346">
        <v>16</v>
      </c>
      <c r="L192" s="346">
        <v>27</v>
      </c>
      <c r="M192" s="250">
        <f t="shared" si="18"/>
        <v>40.74074074074074</v>
      </c>
      <c r="N192"/>
      <c r="BU192" t="e">
        <v>#N/A</v>
      </c>
      <c r="CH192" t="e">
        <v>#N/A</v>
      </c>
    </row>
    <row r="193" spans="1:86" ht="24" customHeight="1" thickBot="1">
      <c r="A193" s="58" t="s">
        <v>1284</v>
      </c>
      <c r="B193" s="357">
        <v>183</v>
      </c>
      <c r="C193" s="358">
        <v>101</v>
      </c>
      <c r="D193" s="358">
        <v>29</v>
      </c>
      <c r="E193" s="359">
        <v>313</v>
      </c>
      <c r="F193" s="160">
        <f t="shared" si="17"/>
        <v>0.56856086713294718</v>
      </c>
      <c r="I193" s="72" t="s">
        <v>1108</v>
      </c>
      <c r="J193" s="346">
        <v>106</v>
      </c>
      <c r="K193" s="346">
        <v>207</v>
      </c>
      <c r="L193" s="346">
        <v>313</v>
      </c>
      <c r="M193" s="250">
        <f t="shared" si="18"/>
        <v>33.865814696485621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1.8439716312056736E-2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3563</v>
      </c>
      <c r="H202" s="321" t="s">
        <v>1300</v>
      </c>
      <c r="I202" s="320" t="s">
        <v>1781</v>
      </c>
      <c r="J202" s="320" t="s">
        <v>1312</v>
      </c>
      <c r="K202" s="322" t="s">
        <v>1313</v>
      </c>
      <c r="Z202"/>
      <c r="BU202" t="e">
        <v>#N/A</v>
      </c>
      <c r="CH202" t="e">
        <v>#N/A</v>
      </c>
    </row>
    <row r="203" spans="1:86" s="3" customFormat="1" ht="21.75" customHeight="1">
      <c r="A203" s="125" t="s">
        <v>114</v>
      </c>
      <c r="B203" s="354">
        <v>6</v>
      </c>
      <c r="C203" s="355">
        <v>21</v>
      </c>
      <c r="D203" s="356">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7">
        <v>9</v>
      </c>
      <c r="C204" s="346">
        <v>24</v>
      </c>
      <c r="D204" s="348">
        <v>33</v>
      </c>
      <c r="E204" s="318">
        <f t="shared" ref="E204:E221" si="21">D204*45%</f>
        <v>14.85</v>
      </c>
      <c r="F204" s="139">
        <f t="shared" si="19"/>
        <v>5.85</v>
      </c>
      <c r="G204" s="139">
        <f t="shared" ref="G204:G221" ca="1" si="22">F204/K$15</f>
        <v>2.9249999999999998</v>
      </c>
      <c r="H204" s="168">
        <f t="shared" si="20"/>
        <v>27.272727272727273</v>
      </c>
      <c r="I204" s="11"/>
      <c r="J204" s="11"/>
      <c r="K204" s="323">
        <f>TRAILS!AH7</f>
        <v>0</v>
      </c>
      <c r="Z204"/>
      <c r="BU204" t="e">
        <v>#N/A</v>
      </c>
      <c r="CH204" t="e">
        <v>#N/A</v>
      </c>
    </row>
    <row r="205" spans="1:86" s="3" customFormat="1" ht="21.75" customHeight="1">
      <c r="A205" s="126" t="s">
        <v>43</v>
      </c>
      <c r="B205" s="347">
        <v>22</v>
      </c>
      <c r="C205" s="346">
        <v>75</v>
      </c>
      <c r="D205" s="348">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7">
        <v>9</v>
      </c>
      <c r="C206" s="346">
        <v>30</v>
      </c>
      <c r="D206" s="348">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7">
        <v>20</v>
      </c>
      <c r="C207" s="346">
        <v>43</v>
      </c>
      <c r="D207" s="348">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7">
        <v>13</v>
      </c>
      <c r="C208" s="346">
        <v>25</v>
      </c>
      <c r="D208" s="348">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7">
        <v>3</v>
      </c>
      <c r="C209" s="346">
        <v>20</v>
      </c>
      <c r="D209" s="348">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7">
        <v>21</v>
      </c>
      <c r="C210" s="346">
        <v>39</v>
      </c>
      <c r="D210" s="348">
        <v>60</v>
      </c>
      <c r="E210" s="318">
        <f t="shared" si="21"/>
        <v>27</v>
      </c>
      <c r="F210" s="139">
        <f t="shared" si="19"/>
        <v>6</v>
      </c>
      <c r="G210" s="139">
        <f t="shared" ca="1" si="22"/>
        <v>3</v>
      </c>
      <c r="H210" s="168">
        <f t="shared" si="20"/>
        <v>35</v>
      </c>
      <c r="I210" s="11">
        <v>1</v>
      </c>
      <c r="J210" s="11">
        <v>5</v>
      </c>
      <c r="K210" s="323">
        <f>TRAILS!AH13</f>
        <v>0</v>
      </c>
      <c r="Z210"/>
      <c r="BU210" t="e">
        <v>#N/A</v>
      </c>
      <c r="CH210" t="e">
        <v>#N/A</v>
      </c>
    </row>
    <row r="211" spans="1:86" s="3" customFormat="1" ht="21.75" customHeight="1">
      <c r="A211" s="126" t="s">
        <v>316</v>
      </c>
      <c r="B211" s="347">
        <v>6</v>
      </c>
      <c r="C211" s="346">
        <v>20</v>
      </c>
      <c r="D211" s="348">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7">
        <v>4</v>
      </c>
      <c r="C212" s="346">
        <v>39</v>
      </c>
      <c r="D212" s="348">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7">
        <v>19</v>
      </c>
      <c r="C213" s="346">
        <v>16</v>
      </c>
      <c r="D213" s="348">
        <v>35</v>
      </c>
      <c r="E213" s="318">
        <f t="shared" si="21"/>
        <v>15.75</v>
      </c>
      <c r="F213" s="139">
        <f t="shared" si="19"/>
        <v>-3.25</v>
      </c>
      <c r="G213" s="139">
        <f t="shared" ca="1" si="22"/>
        <v>-1.625</v>
      </c>
      <c r="H213" s="168">
        <f t="shared" si="20"/>
        <v>54.285714285714285</v>
      </c>
      <c r="I213" s="11">
        <v>1</v>
      </c>
      <c r="J213" s="11">
        <v>4</v>
      </c>
      <c r="K213" s="323">
        <f>TRAILS!AH16</f>
        <v>0</v>
      </c>
      <c r="Z213"/>
      <c r="BU213" t="e">
        <v>#N/A</v>
      </c>
      <c r="CH213" t="e">
        <v>#N/A</v>
      </c>
    </row>
    <row r="214" spans="1:86" s="3" customFormat="1" ht="21.75" customHeight="1">
      <c r="A214" s="126" t="s">
        <v>15</v>
      </c>
      <c r="B214" s="347">
        <v>4</v>
      </c>
      <c r="C214" s="346">
        <v>8</v>
      </c>
      <c r="D214" s="348">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7">
        <v>1</v>
      </c>
      <c r="C215" s="346">
        <v>10</v>
      </c>
      <c r="D215" s="348">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7">
        <v>8</v>
      </c>
      <c r="C216" s="346">
        <v>31</v>
      </c>
      <c r="D216" s="348">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7">
        <v>6</v>
      </c>
      <c r="C217" s="346">
        <v>27</v>
      </c>
      <c r="D217" s="348">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7">
        <v>8</v>
      </c>
      <c r="C218" s="346">
        <v>40</v>
      </c>
      <c r="D218" s="348">
        <v>48</v>
      </c>
      <c r="E218" s="318">
        <f t="shared" si="21"/>
        <v>21.6</v>
      </c>
      <c r="F218" s="139">
        <f t="shared" si="19"/>
        <v>13.600000000000001</v>
      </c>
      <c r="G218" s="139">
        <f t="shared" ca="1" si="22"/>
        <v>6.8000000000000007</v>
      </c>
      <c r="H218" s="168">
        <f t="shared" si="20"/>
        <v>16.666666666666668</v>
      </c>
      <c r="I218" s="11">
        <v>1</v>
      </c>
      <c r="J218" s="11"/>
      <c r="K218" s="323">
        <f>TRAILS!AH21</f>
        <v>0</v>
      </c>
      <c r="Z218"/>
      <c r="BU218" t="e">
        <v>#N/A</v>
      </c>
      <c r="CH218" t="e">
        <v>#N/A</v>
      </c>
    </row>
    <row r="219" spans="1:86" s="3" customFormat="1" ht="21.75" customHeight="1">
      <c r="A219" s="126" t="s">
        <v>153</v>
      </c>
      <c r="B219" s="347">
        <v>11</v>
      </c>
      <c r="C219" s="346">
        <v>8</v>
      </c>
      <c r="D219" s="348">
        <v>19</v>
      </c>
      <c r="E219" s="318">
        <f t="shared" si="21"/>
        <v>8.5500000000000007</v>
      </c>
      <c r="F219" s="139">
        <f t="shared" si="19"/>
        <v>-2.4499999999999993</v>
      </c>
      <c r="G219" s="139">
        <f t="shared" ca="1" si="22"/>
        <v>-1.2249999999999996</v>
      </c>
      <c r="H219" s="168">
        <f t="shared" si="20"/>
        <v>57.89473684210526</v>
      </c>
      <c r="I219" s="11">
        <v>3</v>
      </c>
      <c r="J219" s="11">
        <v>1</v>
      </c>
      <c r="K219" s="323">
        <f>TRAILS!AH22</f>
        <v>0</v>
      </c>
      <c r="Z219"/>
      <c r="BU219" t="e">
        <v>#N/A</v>
      </c>
      <c r="CH219" t="e">
        <v>#N/A</v>
      </c>
    </row>
    <row r="220" spans="1:86" s="3" customFormat="1" ht="21.75" customHeight="1" thickBot="1">
      <c r="A220" s="128" t="s">
        <v>334</v>
      </c>
      <c r="B220" s="349">
        <v>20</v>
      </c>
      <c r="C220" s="350">
        <v>39</v>
      </c>
      <c r="D220" s="351">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7">
        <v>190</v>
      </c>
      <c r="C221" s="358">
        <v>515</v>
      </c>
      <c r="D221" s="359">
        <v>705</v>
      </c>
      <c r="E221" s="324">
        <f t="shared" si="21"/>
        <v>317.25</v>
      </c>
      <c r="F221" s="325">
        <f t="shared" si="19"/>
        <v>127.25</v>
      </c>
      <c r="G221" s="325">
        <f t="shared" ca="1" si="22"/>
        <v>63.625</v>
      </c>
      <c r="H221" s="326">
        <f t="shared" si="20"/>
        <v>26.950354609929079</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6" t="s">
        <v>1137</v>
      </c>
      <c r="B291" s="377">
        <v>1</v>
      </c>
      <c r="E291" s="163"/>
      <c r="H291" s="3"/>
      <c r="J291"/>
      <c r="K291" s="3"/>
      <c r="L291" s="3"/>
      <c r="T291" s="161"/>
      <c r="CH291" t="e">
        <v>#N/A</v>
      </c>
    </row>
    <row r="292" spans="1:86" ht="15" customHeight="1">
      <c r="A292" s="376" t="s">
        <v>1160</v>
      </c>
      <c r="B292" s="378" t="s">
        <v>1276</v>
      </c>
      <c r="J292"/>
      <c r="BU292" t="e">
        <v>#N/A</v>
      </c>
      <c r="CH292" t="e">
        <v>#N/A</v>
      </c>
    </row>
    <row r="293" spans="1:86" s="3" customFormat="1" ht="15" customHeight="1">
      <c r="A293" s="376" t="s">
        <v>12</v>
      </c>
      <c r="B293" s="378"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79" t="s">
        <v>1286</v>
      </c>
      <c r="B295" s="380" t="s">
        <v>1146</v>
      </c>
      <c r="C295" s="381"/>
      <c r="D295" s="381"/>
      <c r="E295" s="381"/>
      <c r="F295"/>
      <c r="H295"/>
      <c r="I295"/>
      <c r="BT295" t="e">
        <v>#N/A</v>
      </c>
      <c r="CH295" t="e">
        <v>#N/A</v>
      </c>
    </row>
    <row r="296" spans="1:86" s="3" customFormat="1" ht="32.25" customHeight="1" thickBot="1">
      <c r="A296" s="386" t="s">
        <v>11</v>
      </c>
      <c r="B296" s="367" t="s">
        <v>1232</v>
      </c>
      <c r="C296" s="368" t="s">
        <v>1281</v>
      </c>
      <c r="D296" s="369" t="s">
        <v>1283</v>
      </c>
      <c r="E296" s="365" t="s">
        <v>1108</v>
      </c>
      <c r="F296" s="106" t="s">
        <v>1290</v>
      </c>
      <c r="G296" s="106" t="s">
        <v>1291</v>
      </c>
      <c r="H296" s="107" t="s">
        <v>1292</v>
      </c>
      <c r="I296"/>
      <c r="BT296" t="e">
        <v>#N/A</v>
      </c>
      <c r="CH296" t="e">
        <v>#N/A</v>
      </c>
    </row>
    <row r="297" spans="1:86" s="3" customFormat="1" ht="22.5" customHeight="1">
      <c r="A297" s="382" t="s">
        <v>114</v>
      </c>
      <c r="B297" s="363">
        <v>6045.46</v>
      </c>
      <c r="C297" s="363">
        <v>863363.58000000007</v>
      </c>
      <c r="D297" s="363">
        <v>8285</v>
      </c>
      <c r="E297" s="364">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2" t="s">
        <v>204</v>
      </c>
      <c r="B298" s="363">
        <v>89270</v>
      </c>
      <c r="C298" s="363">
        <v>547709.76</v>
      </c>
      <c r="D298" s="363">
        <v>82500</v>
      </c>
      <c r="E298" s="364">
        <v>719479.76</v>
      </c>
      <c r="F298" s="114">
        <f t="shared" si="27"/>
        <v>76.125805123413059</v>
      </c>
      <c r="G298" s="237">
        <f t="shared" si="28"/>
        <v>11.466618602307868</v>
      </c>
      <c r="H298" s="240">
        <f t="shared" si="29"/>
        <v>87.59242372572092</v>
      </c>
      <c r="I298" s="205"/>
      <c r="J298" s="205"/>
      <c r="K298" s="206"/>
      <c r="L298" s="207"/>
      <c r="M298" s="207"/>
      <c r="N298" s="207"/>
      <c r="W298"/>
      <c r="BT298" t="e">
        <v>#N/A</v>
      </c>
      <c r="CH298" t="e">
        <v>#N/A</v>
      </c>
    </row>
    <row r="299" spans="1:86" s="3" customFormat="1" ht="22.5" customHeight="1">
      <c r="A299" s="382" t="s">
        <v>43</v>
      </c>
      <c r="B299" s="363">
        <v>205236.33000000002</v>
      </c>
      <c r="C299" s="363">
        <v>1350491.52</v>
      </c>
      <c r="D299" s="363">
        <v>50437</v>
      </c>
      <c r="E299" s="364">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2" t="s">
        <v>23</v>
      </c>
      <c r="B300" s="363">
        <v>18294.07</v>
      </c>
      <c r="C300" s="363">
        <v>625215.66</v>
      </c>
      <c r="D300" s="363">
        <v>20100.489999999998</v>
      </c>
      <c r="E300" s="364">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2" t="s">
        <v>35</v>
      </c>
      <c r="B301" s="363">
        <v>505647.9</v>
      </c>
      <c r="C301" s="363">
        <v>1661021.22</v>
      </c>
      <c r="D301" s="363">
        <v>152127</v>
      </c>
      <c r="E301" s="364">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2" t="s">
        <v>66</v>
      </c>
      <c r="B302" s="363">
        <v>187976</v>
      </c>
      <c r="C302" s="363">
        <v>657347.07000000007</v>
      </c>
      <c r="D302" s="363">
        <v>167112</v>
      </c>
      <c r="E302" s="364">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2" t="s">
        <v>98</v>
      </c>
      <c r="B303" s="363">
        <v>160745</v>
      </c>
      <c r="C303" s="363">
        <v>520379.32</v>
      </c>
      <c r="D303" s="363"/>
      <c r="E303" s="364">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2" t="s">
        <v>19</v>
      </c>
      <c r="B304" s="363">
        <v>37435</v>
      </c>
      <c r="C304" s="363">
        <v>1973606.34</v>
      </c>
      <c r="D304" s="363">
        <v>453311.07</v>
      </c>
      <c r="E304" s="364">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2" t="s">
        <v>316</v>
      </c>
      <c r="B305" s="363">
        <v>43074.05</v>
      </c>
      <c r="C305" s="363">
        <v>608934.30000000005</v>
      </c>
      <c r="D305" s="363"/>
      <c r="E305" s="364">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2" t="s">
        <v>231</v>
      </c>
      <c r="B306" s="363">
        <v>236343.28</v>
      </c>
      <c r="C306" s="363">
        <v>606592.11</v>
      </c>
      <c r="D306" s="363">
        <v>67590.149999999994</v>
      </c>
      <c r="E306" s="364">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2" t="s">
        <v>325</v>
      </c>
      <c r="B307" s="363">
        <v>72100</v>
      </c>
      <c r="C307" s="363">
        <v>505679.95</v>
      </c>
      <c r="D307" s="363">
        <v>17954</v>
      </c>
      <c r="E307" s="364">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2" t="s">
        <v>15</v>
      </c>
      <c r="B308" s="363"/>
      <c r="C308" s="363">
        <v>89116.4</v>
      </c>
      <c r="D308" s="363">
        <v>4350</v>
      </c>
      <c r="E308" s="364">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2" t="s">
        <v>477</v>
      </c>
      <c r="B309" s="363">
        <v>138099.45000000001</v>
      </c>
      <c r="C309" s="363">
        <v>94909.64</v>
      </c>
      <c r="D309" s="363">
        <v>26169</v>
      </c>
      <c r="E309" s="364">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2" t="s">
        <v>74</v>
      </c>
      <c r="B310" s="363">
        <v>236413.78</v>
      </c>
      <c r="C310" s="363">
        <v>689093.17999999993</v>
      </c>
      <c r="D310" s="363">
        <v>76362.5</v>
      </c>
      <c r="E310" s="364">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2" t="s">
        <v>50</v>
      </c>
      <c r="B311" s="363">
        <v>322495.28000000003</v>
      </c>
      <c r="C311" s="363">
        <v>806913.95000000007</v>
      </c>
      <c r="D311" s="363">
        <v>31439</v>
      </c>
      <c r="E311" s="364">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2" t="s">
        <v>350</v>
      </c>
      <c r="B312" s="363">
        <v>108696</v>
      </c>
      <c r="C312" s="363">
        <v>797669.82</v>
      </c>
      <c r="D312" s="363">
        <v>105541.34</v>
      </c>
      <c r="E312" s="364">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2" t="s">
        <v>153</v>
      </c>
      <c r="B313" s="363"/>
      <c r="C313" s="363">
        <v>490966.51999999996</v>
      </c>
      <c r="D313" s="363">
        <v>3001</v>
      </c>
      <c r="E313" s="364">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2" t="s">
        <v>334</v>
      </c>
      <c r="B314" s="363">
        <v>156561.76999999999</v>
      </c>
      <c r="C314" s="363">
        <v>1301663.5899999999</v>
      </c>
      <c r="D314" s="363">
        <v>292414.48</v>
      </c>
      <c r="E314" s="364">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5" t="s">
        <v>1108</v>
      </c>
      <c r="B315" s="383">
        <v>2524433.37</v>
      </c>
      <c r="C315" s="384">
        <v>14190673.93</v>
      </c>
      <c r="D315" s="384">
        <v>1558694.03</v>
      </c>
      <c r="E315" s="385">
        <v>18273801.329999998</v>
      </c>
      <c r="F315" s="234">
        <f t="shared" si="27"/>
        <v>77.655840039714391</v>
      </c>
      <c r="G315" s="234">
        <f t="shared" si="28"/>
        <v>8.5296649659920547</v>
      </c>
      <c r="H315" s="235">
        <f t="shared" si="29"/>
        <v>86.185505005706446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3515</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35753" priority="3" operator="greaterThanOrEqual">
      <formula>50000</formula>
    </cfRule>
  </conditionalFormatting>
  <conditionalFormatting pivot="1" sqref="B138:C147">
    <cfRule type="cellIs" dxfId="3575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filterMode="1"/>
  <dimension ref="A1:FH706"/>
  <sheetViews>
    <sheetView tabSelected="1" zoomScale="110" zoomScaleNormal="110" zoomScaleSheetLayoutView="50" workbookViewId="0">
      <pane xSplit="2" ySplit="1" topLeftCell="M24" activePane="bottomRight" state="frozen"/>
      <selection pane="topRight" activeCell="C1" sqref="C1"/>
      <selection pane="bottomLeft" activeCell="A2" sqref="A2"/>
      <selection pane="bottomRight" activeCell="Z24" sqref="Z24"/>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3517</v>
      </c>
      <c r="FH1" s="279" t="s">
        <v>3548</v>
      </c>
    </row>
    <row r="2" spans="1:164" ht="17.25" hidden="1">
      <c r="A2" s="72">
        <v>131831706</v>
      </c>
      <c r="B2" s="304" t="s">
        <v>463</v>
      </c>
      <c r="C2" s="72" t="s">
        <v>1778</v>
      </c>
      <c r="D2" s="72" t="s">
        <v>3520</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3515</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3040</v>
      </c>
      <c r="FE2" s="7">
        <f>IF((J2+R2)&lt;=I2+R2,(J2+R2),((I2-(I2*(M2+1)-(I2+J2)))+R2))</f>
        <v>19045.990000000002</v>
      </c>
      <c r="FF2" s="72">
        <f>I2+J2+FD2</f>
        <v>38906.990000000005</v>
      </c>
      <c r="FG2" t="s">
        <v>3518</v>
      </c>
      <c r="FH2">
        <v>131831706</v>
      </c>
    </row>
    <row r="3" spans="1:164" ht="17.25" hidden="1">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3026</v>
      </c>
      <c r="AC3" s="72">
        <v>19</v>
      </c>
      <c r="AD3" s="72" t="s">
        <v>3024</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3515</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3572</v>
      </c>
      <c r="EY3" s="314">
        <v>46190</v>
      </c>
      <c r="EZ3" s="314"/>
      <c r="FA3" s="183"/>
      <c r="FB3" s="314"/>
      <c r="FC3" s="7" t="s">
        <v>1130</v>
      </c>
      <c r="FD3" s="7" t="s">
        <v>3041</v>
      </c>
      <c r="FE3" s="7">
        <f t="shared" ref="FE3:FE66" si="10">IF((J3+R3)&lt;=I3+R3,(J3+R3),((I3-(I3*(M3+1)-(I3+J3)))+R3))</f>
        <v>9030</v>
      </c>
      <c r="FF3" s="72">
        <f t="shared" ref="FF3:FF66" si="11">I3+J3+FD3</f>
        <v>18291</v>
      </c>
      <c r="FG3" t="s">
        <v>3518</v>
      </c>
      <c r="FH3">
        <v>466697046</v>
      </c>
    </row>
    <row r="4" spans="1:164" ht="17.25" hidden="1">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3024</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3515</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3042</v>
      </c>
      <c r="FE4" s="7">
        <f t="shared" si="10"/>
        <v>8401</v>
      </c>
      <c r="FF4" s="72">
        <f t="shared" si="11"/>
        <v>17297</v>
      </c>
      <c r="FG4" t="s">
        <v>3518</v>
      </c>
      <c r="FH4">
        <v>467684618</v>
      </c>
    </row>
    <row r="5" spans="1:164" ht="17.25" hidden="1">
      <c r="A5" s="72">
        <v>465898394</v>
      </c>
      <c r="B5" s="304" t="s">
        <v>3030</v>
      </c>
      <c r="C5" s="72"/>
      <c r="D5" s="72"/>
      <c r="E5" s="72"/>
      <c r="F5" s="72"/>
      <c r="G5" s="307"/>
      <c r="H5" s="307" t="s">
        <v>3625</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3024</v>
      </c>
      <c r="AE5" s="309"/>
      <c r="AF5" s="310"/>
      <c r="AG5" s="7"/>
      <c r="AH5" s="72" t="s">
        <v>3032</v>
      </c>
      <c r="AI5" s="7"/>
      <c r="AJ5" s="7"/>
      <c r="AK5" s="7"/>
      <c r="AL5" s="7">
        <v>8695</v>
      </c>
      <c r="AM5" s="255">
        <v>219574</v>
      </c>
      <c r="AN5" s="258">
        <v>27</v>
      </c>
      <c r="AO5" s="307">
        <v>43</v>
      </c>
      <c r="AP5" s="307" t="str">
        <f t="shared" si="7"/>
        <v>FLOW</v>
      </c>
      <c r="AQ5" s="307"/>
      <c r="AR5" s="307"/>
      <c r="AS5" s="307"/>
      <c r="AT5" s="307"/>
      <c r="AU5" s="72" t="s">
        <v>1130</v>
      </c>
      <c r="AV5" s="311" t="s">
        <v>3036</v>
      </c>
      <c r="AW5" s="304" t="s">
        <v>3039</v>
      </c>
      <c r="AX5" s="312">
        <v>45758</v>
      </c>
      <c r="AY5" s="72">
        <v>48</v>
      </c>
      <c r="AZ5" s="72" t="s">
        <v>2059</v>
      </c>
      <c r="BA5" s="7" t="s">
        <v>3516</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hidden="1">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3516</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3043</v>
      </c>
      <c r="FE6" s="7">
        <f t="shared" si="10"/>
        <v>8530</v>
      </c>
      <c r="FF6" s="72">
        <f t="shared" si="11"/>
        <v>17748</v>
      </c>
      <c r="FG6" t="s">
        <v>3518</v>
      </c>
      <c r="FH6">
        <v>466752729</v>
      </c>
    </row>
    <row r="7" spans="1:164" ht="17.25" hidden="1">
      <c r="A7" s="72">
        <v>463131407</v>
      </c>
      <c r="B7" s="304" t="s">
        <v>212</v>
      </c>
      <c r="C7" s="72" t="s">
        <v>1776</v>
      </c>
      <c r="D7" s="72" t="s">
        <v>3564</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3626</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3515</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3044</v>
      </c>
      <c r="FE7" s="7">
        <f t="shared" si="10"/>
        <v>8691</v>
      </c>
      <c r="FF7" s="72">
        <f t="shared" si="11"/>
        <v>18435</v>
      </c>
      <c r="FG7" t="s">
        <v>3518</v>
      </c>
      <c r="FH7">
        <v>463131407</v>
      </c>
    </row>
    <row r="8" spans="1:164" ht="17.25" hidden="1">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3516</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3045</v>
      </c>
      <c r="FE8" s="7">
        <f t="shared" si="10"/>
        <v>11039</v>
      </c>
      <c r="FF8" s="72">
        <f t="shared" si="11"/>
        <v>22127</v>
      </c>
      <c r="FG8" t="s">
        <v>3518</v>
      </c>
      <c r="FH8">
        <v>465107719</v>
      </c>
    </row>
    <row r="9" spans="1:164" ht="17.25" hidden="1">
      <c r="A9" s="72">
        <v>467444078</v>
      </c>
      <c r="B9" s="304" t="s">
        <v>3028</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3034</v>
      </c>
      <c r="AW9" s="304" t="s">
        <v>3038</v>
      </c>
      <c r="AX9" s="312">
        <v>46007</v>
      </c>
      <c r="AY9" s="72">
        <v>48</v>
      </c>
      <c r="AZ9" s="72" t="s">
        <v>2059</v>
      </c>
      <c r="BA9" s="7" t="s">
        <v>3516</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3488</v>
      </c>
      <c r="EV9" s="7" t="s">
        <v>1111</v>
      </c>
      <c r="EW9" s="7" t="s">
        <v>1831</v>
      </c>
      <c r="EX9" s="183" t="s">
        <v>1899</v>
      </c>
      <c r="EY9" s="314">
        <v>46184</v>
      </c>
      <c r="EZ9" s="314"/>
      <c r="FA9" s="183"/>
      <c r="FB9" s="314"/>
      <c r="FC9" s="7" t="s">
        <v>1130</v>
      </c>
      <c r="FD9" s="7" t="s">
        <v>3046</v>
      </c>
      <c r="FE9" s="7">
        <f t="shared" si="10"/>
        <v>6100</v>
      </c>
      <c r="FF9" s="72">
        <f t="shared" si="11"/>
        <v>12206</v>
      </c>
      <c r="FG9" t="s">
        <v>3518</v>
      </c>
      <c r="FH9">
        <v>467444078</v>
      </c>
    </row>
    <row r="10" spans="1:164" ht="17.25" hidden="1">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3026</v>
      </c>
      <c r="AC10" s="72">
        <v>25</v>
      </c>
      <c r="AD10" s="72" t="s">
        <v>3023</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3516</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3047</v>
      </c>
      <c r="FE10" s="7">
        <f t="shared" si="10"/>
        <v>7587</v>
      </c>
      <c r="FF10" s="72">
        <f t="shared" si="11"/>
        <v>16914</v>
      </c>
      <c r="FG10" t="s">
        <v>3518</v>
      </c>
      <c r="FH10">
        <v>466275141</v>
      </c>
    </row>
    <row r="11" spans="1:164" ht="17.25" hidden="1">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3516</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3518</v>
      </c>
      <c r="FH11">
        <v>465568743</v>
      </c>
    </row>
    <row r="12" spans="1:164" ht="17.25" hidden="1">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3024</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3515</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3048</v>
      </c>
      <c r="FE12" s="7">
        <f t="shared" si="10"/>
        <v>6240</v>
      </c>
      <c r="FF12" s="72">
        <f t="shared" si="11"/>
        <v>24444</v>
      </c>
      <c r="FG12" t="s">
        <v>3518</v>
      </c>
      <c r="FH12">
        <v>466642523</v>
      </c>
    </row>
    <row r="13" spans="1:164" ht="17.25" hidden="1">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3511</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3516</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3049</v>
      </c>
      <c r="FE13" s="7">
        <f t="shared" si="10"/>
        <v>9479.2799999999988</v>
      </c>
      <c r="FF13" s="72">
        <f t="shared" si="11"/>
        <v>36531.279999999999</v>
      </c>
      <c r="FG13" t="s">
        <v>3518</v>
      </c>
      <c r="FH13">
        <v>464007891</v>
      </c>
    </row>
    <row r="14" spans="1:164" ht="17.25" hidden="1">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3516</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3050</v>
      </c>
      <c r="FE14" s="7">
        <f t="shared" si="10"/>
        <v>8047</v>
      </c>
      <c r="FF14" s="72">
        <f t="shared" si="11"/>
        <v>30919</v>
      </c>
      <c r="FG14" t="s">
        <v>3518</v>
      </c>
      <c r="FH14">
        <v>463274645</v>
      </c>
    </row>
    <row r="15" spans="1:164" ht="17.25" hidden="1">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3026</v>
      </c>
      <c r="AC15" s="72"/>
      <c r="AD15" s="72" t="s">
        <v>3023</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3516</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3557</v>
      </c>
      <c r="FD15" s="7" t="s">
        <v>3051</v>
      </c>
      <c r="FE15" s="7">
        <f t="shared" si="10"/>
        <v>8661</v>
      </c>
      <c r="FF15" s="72">
        <f t="shared" si="11"/>
        <v>41105</v>
      </c>
      <c r="FG15" t="s">
        <v>3518</v>
      </c>
      <c r="FH15">
        <v>466166742</v>
      </c>
    </row>
    <row r="16" spans="1:164" ht="17.25" hidden="1">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3516</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3052</v>
      </c>
      <c r="FE16" s="7">
        <f t="shared" si="10"/>
        <v>6019</v>
      </c>
      <c r="FF16" s="72">
        <f t="shared" si="11"/>
        <v>12528</v>
      </c>
      <c r="FG16" t="s">
        <v>3518</v>
      </c>
      <c r="FH16">
        <v>465673833</v>
      </c>
    </row>
    <row r="17" spans="1:164" ht="17.25" hidden="1">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3545</v>
      </c>
      <c r="AC17" s="72">
        <v>20</v>
      </c>
      <c r="AD17" s="72" t="s">
        <v>3024</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3515</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3053</v>
      </c>
      <c r="FE17" s="7">
        <f t="shared" si="10"/>
        <v>6555</v>
      </c>
      <c r="FF17" s="72">
        <f t="shared" si="11"/>
        <v>13111</v>
      </c>
      <c r="FG17" t="s">
        <v>3518</v>
      </c>
      <c r="FH17">
        <v>465520568</v>
      </c>
    </row>
    <row r="18" spans="1:164" ht="17.25" hidden="1">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3024</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3515</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3054</v>
      </c>
      <c r="FE18" s="7">
        <f t="shared" si="10"/>
        <v>10980</v>
      </c>
      <c r="FF18" s="72">
        <f t="shared" si="11"/>
        <v>21758</v>
      </c>
      <c r="FG18" t="s">
        <v>3518</v>
      </c>
      <c r="FH18">
        <v>459910359</v>
      </c>
    </row>
    <row r="19" spans="1:164" ht="17.25" hidden="1">
      <c r="A19" s="72">
        <v>467360608</v>
      </c>
      <c r="B19" s="304" t="s">
        <v>2082</v>
      </c>
      <c r="C19" s="72" t="s">
        <v>1776</v>
      </c>
      <c r="D19" s="72" t="s">
        <v>3520</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3516</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3055</v>
      </c>
      <c r="FE19" s="7">
        <f t="shared" si="10"/>
        <v>7702</v>
      </c>
      <c r="FF19" s="72">
        <f t="shared" si="11"/>
        <v>15812</v>
      </c>
      <c r="FG19" t="s">
        <v>3519</v>
      </c>
      <c r="FH19">
        <v>467360608</v>
      </c>
    </row>
    <row r="20" spans="1:164" ht="17.25" hidden="1">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3515</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3056</v>
      </c>
      <c r="FE20" s="7">
        <f t="shared" si="10"/>
        <v>6561</v>
      </c>
      <c r="FF20" s="72">
        <f t="shared" si="11"/>
        <v>13136</v>
      </c>
      <c r="FG20" t="s">
        <v>3518</v>
      </c>
      <c r="FH20">
        <v>465207517</v>
      </c>
    </row>
    <row r="21" spans="1:164" ht="17.25" hidden="1">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3515</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3057</v>
      </c>
      <c r="FE21" s="7">
        <f t="shared" si="10"/>
        <v>6422</v>
      </c>
      <c r="FF21" s="72">
        <f t="shared" si="11"/>
        <v>13138</v>
      </c>
      <c r="FG21" t="s">
        <v>3518</v>
      </c>
      <c r="FH21">
        <v>464516849</v>
      </c>
    </row>
    <row r="22" spans="1:164" ht="17.25" hidden="1">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3507</v>
      </c>
      <c r="AC22" s="72"/>
      <c r="AD22" s="72" t="s">
        <v>3024</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3515</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3058</v>
      </c>
      <c r="FE22" s="7">
        <f t="shared" si="10"/>
        <v>7750</v>
      </c>
      <c r="FF22" s="72">
        <f t="shared" si="11"/>
        <v>29735</v>
      </c>
      <c r="FG22" t="s">
        <v>3518</v>
      </c>
      <c r="FH22">
        <v>466483159</v>
      </c>
    </row>
    <row r="23" spans="1:164" ht="17.25" hidden="1">
      <c r="A23" s="72">
        <v>464104095</v>
      </c>
      <c r="B23" s="304" t="s">
        <v>2120</v>
      </c>
      <c r="C23" s="72"/>
      <c r="D23" s="72"/>
      <c r="E23" s="72"/>
      <c r="F23" s="72"/>
      <c r="G23" s="307"/>
      <c r="H23" s="307" t="s">
        <v>3554</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3515</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3059</v>
      </c>
      <c r="FE23" s="7">
        <f t="shared" si="10"/>
        <v>6741</v>
      </c>
      <c r="FF23" s="72">
        <f t="shared" si="11"/>
        <v>13482</v>
      </c>
      <c r="FG23" t="s">
        <v>3519</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3026</v>
      </c>
      <c r="AC24" s="72">
        <v>20</v>
      </c>
      <c r="AD24" s="72" t="s">
        <v>3023</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3515</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3573</v>
      </c>
      <c r="EY24" s="314">
        <v>46185</v>
      </c>
      <c r="EZ24" s="314"/>
      <c r="FA24" s="183"/>
      <c r="FB24" s="314"/>
      <c r="FC24" s="7" t="s">
        <v>1130</v>
      </c>
      <c r="FD24" s="7" t="s">
        <v>3060</v>
      </c>
      <c r="FE24" s="7">
        <f t="shared" si="10"/>
        <v>6623</v>
      </c>
      <c r="FF24" s="72">
        <f t="shared" si="11"/>
        <v>13292</v>
      </c>
      <c r="FG24" t="s">
        <v>3518</v>
      </c>
      <c r="FH24">
        <v>464712154</v>
      </c>
    </row>
    <row r="25" spans="1:164" ht="17.25" hidden="1">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3024</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3515</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3061</v>
      </c>
      <c r="FE25" s="7">
        <f t="shared" si="10"/>
        <v>7611</v>
      </c>
      <c r="FF25" s="72">
        <f t="shared" si="11"/>
        <v>34572</v>
      </c>
      <c r="FG25" t="s">
        <v>3518</v>
      </c>
      <c r="FH25">
        <v>463411381</v>
      </c>
    </row>
    <row r="26" spans="1:164" ht="17.25" hidden="1">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3541</v>
      </c>
      <c r="AC26" s="72">
        <v>18</v>
      </c>
      <c r="AD26" s="72" t="s">
        <v>3024</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3515</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3062</v>
      </c>
      <c r="FE26" s="7">
        <f t="shared" si="10"/>
        <v>7174</v>
      </c>
      <c r="FF26" s="72">
        <f t="shared" si="11"/>
        <v>15374</v>
      </c>
      <c r="FG26" t="s">
        <v>3518</v>
      </c>
      <c r="FH26">
        <v>462452555</v>
      </c>
    </row>
    <row r="27" spans="1:164" ht="17.25" hidden="1">
      <c r="A27" s="72">
        <v>465042758</v>
      </c>
      <c r="B27" s="304" t="s">
        <v>1422</v>
      </c>
      <c r="C27" s="72" t="s">
        <v>1776</v>
      </c>
      <c r="D27" s="72" t="s">
        <v>3549</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3515</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3063</v>
      </c>
      <c r="FE27" s="7">
        <f t="shared" si="10"/>
        <v>6019</v>
      </c>
      <c r="FF27" s="72">
        <f t="shared" si="11"/>
        <v>12269</v>
      </c>
      <c r="FG27" t="s">
        <v>3518</v>
      </c>
      <c r="FH27">
        <v>465042758</v>
      </c>
    </row>
    <row r="28" spans="1:164" ht="17.25" hidden="1">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3515</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3064</v>
      </c>
      <c r="FE28" s="7">
        <f t="shared" si="10"/>
        <v>5289</v>
      </c>
      <c r="FF28" s="72">
        <f t="shared" si="11"/>
        <v>10695</v>
      </c>
      <c r="FG28" t="s">
        <v>3518</v>
      </c>
      <c r="FH28">
        <v>466953270</v>
      </c>
    </row>
    <row r="29" spans="1:164" ht="17.25" hidden="1">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3026</v>
      </c>
      <c r="AC29" s="72"/>
      <c r="AD29" s="72" t="s">
        <v>3024</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3515</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3489</v>
      </c>
      <c r="EV29" s="7" t="s">
        <v>1111</v>
      </c>
      <c r="EW29" s="7" t="s">
        <v>1810</v>
      </c>
      <c r="EX29" s="183" t="s">
        <v>1853</v>
      </c>
      <c r="EY29" s="314">
        <v>46188</v>
      </c>
      <c r="EZ29" s="314"/>
      <c r="FA29" s="183"/>
      <c r="FB29" s="314"/>
      <c r="FC29" s="7" t="s">
        <v>1130</v>
      </c>
      <c r="FD29" s="7" t="s">
        <v>3065</v>
      </c>
      <c r="FE29" s="7">
        <f t="shared" si="10"/>
        <v>7609.44</v>
      </c>
      <c r="FF29" s="72">
        <f t="shared" si="11"/>
        <v>15435.439999999999</v>
      </c>
      <c r="FG29" t="s">
        <v>3519</v>
      </c>
      <c r="FH29">
        <v>462353603</v>
      </c>
    </row>
    <row r="30" spans="1:164" ht="17.25" hidden="1">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3507</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3515</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3066</v>
      </c>
      <c r="FE30" s="7">
        <f t="shared" si="10"/>
        <v>5509</v>
      </c>
      <c r="FF30" s="72">
        <f t="shared" si="11"/>
        <v>23880</v>
      </c>
      <c r="FG30" t="s">
        <v>3518</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3026</v>
      </c>
      <c r="AC31" s="72">
        <v>20</v>
      </c>
      <c r="AD31" s="72" t="s">
        <v>3024</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3515</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3067</v>
      </c>
      <c r="FE31" s="7">
        <f t="shared" si="10"/>
        <v>5560.23</v>
      </c>
      <c r="FF31" s="72">
        <f t="shared" si="11"/>
        <v>12070.23</v>
      </c>
      <c r="FG31" t="s">
        <v>3518</v>
      </c>
      <c r="FH31">
        <v>466843453</v>
      </c>
    </row>
    <row r="32" spans="1:164" ht="17.25" hidden="1">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3546</v>
      </c>
      <c r="AC32" s="72"/>
      <c r="AD32" s="72" t="s">
        <v>3024</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3515</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3068</v>
      </c>
      <c r="FE32" s="7">
        <f t="shared" si="10"/>
        <v>7818</v>
      </c>
      <c r="FF32" s="72">
        <f t="shared" si="11"/>
        <v>36914</v>
      </c>
      <c r="FG32" t="s">
        <v>3518</v>
      </c>
      <c r="FH32">
        <v>461739127</v>
      </c>
    </row>
    <row r="33" spans="1:164" ht="17.25" hidden="1">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3507</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3516</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3069</v>
      </c>
      <c r="FE33" s="7">
        <f t="shared" si="10"/>
        <v>6609</v>
      </c>
      <c r="FF33" s="72">
        <f t="shared" si="11"/>
        <v>39386</v>
      </c>
      <c r="FG33" t="s">
        <v>3518</v>
      </c>
      <c r="FH33">
        <v>464735800</v>
      </c>
    </row>
    <row r="34" spans="1:164" ht="17.25" hidden="1">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3515</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3490</v>
      </c>
      <c r="EV34" s="7" t="s">
        <v>2466</v>
      </c>
      <c r="EW34" s="7" t="e">
        <v>#N/A</v>
      </c>
      <c r="EX34" s="183" t="e">
        <v>#N/A</v>
      </c>
      <c r="EY34" s="314" t="e">
        <v>#N/A</v>
      </c>
      <c r="EZ34" s="314"/>
      <c r="FA34" s="183"/>
      <c r="FB34" s="314"/>
      <c r="FC34" s="7" t="s">
        <v>1130</v>
      </c>
      <c r="FD34" s="7" t="s">
        <v>3070</v>
      </c>
      <c r="FE34" s="7">
        <f t="shared" si="10"/>
        <v>6694</v>
      </c>
      <c r="FF34" s="72">
        <f t="shared" si="11"/>
        <v>13544</v>
      </c>
      <c r="FG34" t="s">
        <v>3518</v>
      </c>
      <c r="FH34">
        <v>463487908</v>
      </c>
    </row>
    <row r="35" spans="1:164" ht="17.25" hidden="1">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3025</v>
      </c>
      <c r="AC35" s="72"/>
      <c r="AD35" s="72" t="s">
        <v>3023</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3515</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3071</v>
      </c>
      <c r="FE35" s="7">
        <f t="shared" si="10"/>
        <v>6635</v>
      </c>
      <c r="FF35" s="72">
        <f t="shared" si="11"/>
        <v>39926</v>
      </c>
      <c r="FG35" t="s">
        <v>3518</v>
      </c>
      <c r="FH35">
        <v>467118039</v>
      </c>
    </row>
    <row r="36" spans="1:164" ht="17.25" hidden="1">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3024</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3516</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3072</v>
      </c>
      <c r="FE36" s="7">
        <f t="shared" si="10"/>
        <v>819</v>
      </c>
      <c r="FF36" s="72">
        <f t="shared" si="11"/>
        <v>27941</v>
      </c>
      <c r="FG36" t="s">
        <v>3518</v>
      </c>
      <c r="FH36">
        <v>462316792</v>
      </c>
    </row>
    <row r="37" spans="1:164" ht="17.25" hidden="1">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3515</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3073</v>
      </c>
      <c r="FE37" s="7">
        <f t="shared" si="10"/>
        <v>7080</v>
      </c>
      <c r="FF37" s="72">
        <f t="shared" si="11"/>
        <v>14224</v>
      </c>
      <c r="FG37" t="s">
        <v>3518</v>
      </c>
      <c r="FH37">
        <v>467872639</v>
      </c>
    </row>
    <row r="38" spans="1:164" ht="17.25" hidden="1">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3026</v>
      </c>
      <c r="AC38" s="72"/>
      <c r="AD38" s="72" t="s">
        <v>3023</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3515</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3074</v>
      </c>
      <c r="FE38" s="7">
        <f t="shared" si="10"/>
        <v>5347.5200000000041</v>
      </c>
      <c r="FF38" s="72">
        <f t="shared" si="11"/>
        <v>38215.520000000004</v>
      </c>
      <c r="FG38" t="s">
        <v>3519</v>
      </c>
      <c r="FH38">
        <v>463270101</v>
      </c>
    </row>
    <row r="39" spans="1:164" ht="17.25" hidden="1">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3026</v>
      </c>
      <c r="AC39" s="72"/>
      <c r="AD39" s="72" t="s">
        <v>3023</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3515</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3075</v>
      </c>
      <c r="FE39" s="7">
        <f t="shared" si="10"/>
        <v>11626</v>
      </c>
      <c r="FF39" s="72">
        <f t="shared" si="11"/>
        <v>68707</v>
      </c>
      <c r="FG39" t="s">
        <v>3518</v>
      </c>
      <c r="FH39">
        <v>465588808</v>
      </c>
    </row>
    <row r="40" spans="1:164" ht="17.25" hidden="1">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3506</v>
      </c>
      <c r="AC40" s="72"/>
      <c r="AD40" s="72" t="s">
        <v>3024</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3515</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3076</v>
      </c>
      <c r="FE40" s="7">
        <f t="shared" si="10"/>
        <v>996</v>
      </c>
      <c r="FF40" s="72">
        <f t="shared" si="11"/>
        <v>20273</v>
      </c>
      <c r="FG40" t="s">
        <v>3518</v>
      </c>
      <c r="FH40">
        <v>462010693</v>
      </c>
    </row>
    <row r="41" spans="1:164" ht="17.25" hidden="1">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3515</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3077</v>
      </c>
      <c r="FE41" s="7">
        <f t="shared" si="10"/>
        <v>7724</v>
      </c>
      <c r="FF41" s="72">
        <f t="shared" si="11"/>
        <v>15587</v>
      </c>
      <c r="FG41" t="s">
        <v>3518</v>
      </c>
      <c r="FH41">
        <v>464403745</v>
      </c>
    </row>
    <row r="42" spans="1:164" ht="17.25" hidden="1">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3533</v>
      </c>
      <c r="AC42" s="72"/>
      <c r="AD42" s="72" t="s">
        <v>3023</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3515</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3078</v>
      </c>
      <c r="FE42" s="7">
        <f t="shared" si="10"/>
        <v>7409</v>
      </c>
      <c r="FF42" s="72">
        <f t="shared" si="11"/>
        <v>43686</v>
      </c>
      <c r="FG42" t="s">
        <v>3518</v>
      </c>
      <c r="FH42">
        <v>465370258</v>
      </c>
    </row>
    <row r="43" spans="1:164" ht="17.25" hidden="1">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3024</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3515</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3079</v>
      </c>
      <c r="FE43" s="7">
        <f t="shared" si="10"/>
        <v>4787</v>
      </c>
      <c r="FF43" s="72">
        <f t="shared" si="11"/>
        <v>21801</v>
      </c>
      <c r="FG43" t="s">
        <v>3518</v>
      </c>
      <c r="FH43">
        <v>466373007</v>
      </c>
    </row>
    <row r="44" spans="1:164" ht="17.25" hidden="1">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3024</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3516</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3574</v>
      </c>
      <c r="EY44" s="314">
        <v>46188</v>
      </c>
      <c r="EZ44" s="314"/>
      <c r="FA44" s="183"/>
      <c r="FB44" s="314"/>
      <c r="FC44" s="7" t="s">
        <v>1130</v>
      </c>
      <c r="FD44" s="7" t="s">
        <v>3080</v>
      </c>
      <c r="FE44" s="7">
        <f t="shared" si="10"/>
        <v>5648</v>
      </c>
      <c r="FF44" s="72">
        <f t="shared" si="11"/>
        <v>11688</v>
      </c>
      <c r="FG44" t="s">
        <v>3518</v>
      </c>
      <c r="FH44">
        <v>462722443</v>
      </c>
    </row>
    <row r="45" spans="1:164" ht="17.25" hidden="1">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3026</v>
      </c>
      <c r="AC45" s="72">
        <v>24</v>
      </c>
      <c r="AD45" s="72" t="s">
        <v>3024</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3516</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3081</v>
      </c>
      <c r="FE45" s="7">
        <f t="shared" si="10"/>
        <v>5390</v>
      </c>
      <c r="FF45" s="72">
        <f t="shared" si="11"/>
        <v>11092</v>
      </c>
      <c r="FG45" t="s">
        <v>3518</v>
      </c>
      <c r="FH45">
        <v>466589208</v>
      </c>
    </row>
    <row r="46" spans="1:164" ht="17.25" hidden="1">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3516</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3575</v>
      </c>
      <c r="EY46" s="314">
        <v>46185</v>
      </c>
      <c r="EZ46" s="314"/>
      <c r="FA46" s="183"/>
      <c r="FB46" s="314"/>
      <c r="FC46" s="7" t="s">
        <v>1130</v>
      </c>
      <c r="FD46" s="7" t="s">
        <v>3082</v>
      </c>
      <c r="FE46" s="7">
        <f t="shared" si="10"/>
        <v>5096</v>
      </c>
      <c r="FF46" s="72">
        <f t="shared" si="11"/>
        <v>10123</v>
      </c>
      <c r="FG46" t="s">
        <v>3518</v>
      </c>
      <c r="FH46">
        <v>464874675</v>
      </c>
    </row>
    <row r="47" spans="1:164" ht="17.25" hidden="1">
      <c r="A47" s="72">
        <v>464450501</v>
      </c>
      <c r="B47" s="304" t="s">
        <v>606</v>
      </c>
      <c r="C47" s="72" t="s">
        <v>1776</v>
      </c>
      <c r="D47" s="72" t="s">
        <v>3564</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3507</v>
      </c>
      <c r="AC47" s="72"/>
      <c r="AD47" s="72" t="s">
        <v>3024</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3516</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3083</v>
      </c>
      <c r="FE47" s="7">
        <f t="shared" si="10"/>
        <v>7528</v>
      </c>
      <c r="FF47" s="72">
        <f t="shared" si="11"/>
        <v>34558</v>
      </c>
      <c r="FG47" t="s">
        <v>3518</v>
      </c>
      <c r="FH47">
        <v>464450501</v>
      </c>
    </row>
    <row r="48" spans="1:164" ht="17.25" hidden="1">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3507</v>
      </c>
      <c r="AC48" s="72"/>
      <c r="AD48" s="72" t="s">
        <v>3024</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3515</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3084</v>
      </c>
      <c r="FE48" s="7">
        <f t="shared" si="10"/>
        <v>6417</v>
      </c>
      <c r="FF48" s="72">
        <f t="shared" si="11"/>
        <v>25030</v>
      </c>
      <c r="FG48" t="s">
        <v>3518</v>
      </c>
      <c r="FH48">
        <v>461753486</v>
      </c>
    </row>
    <row r="49" spans="1:164" ht="17.25" hidden="1">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3026</v>
      </c>
      <c r="AC49" s="72"/>
      <c r="AD49" s="72" t="s">
        <v>3023</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3515</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3556</v>
      </c>
      <c r="FD49" s="7" t="s">
        <v>3085</v>
      </c>
      <c r="FE49" s="7">
        <f t="shared" si="10"/>
        <v>5707</v>
      </c>
      <c r="FF49" s="72">
        <f t="shared" si="11"/>
        <v>17122</v>
      </c>
      <c r="FG49" t="s">
        <v>3518</v>
      </c>
      <c r="FH49">
        <v>462935606</v>
      </c>
    </row>
    <row r="50" spans="1:164" ht="17.25" hidden="1">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3024</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3515</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3086</v>
      </c>
      <c r="FE50" s="7">
        <f t="shared" si="10"/>
        <v>2942</v>
      </c>
      <c r="FF50" s="72">
        <f t="shared" si="11"/>
        <v>8952</v>
      </c>
      <c r="FG50" t="s">
        <v>3518</v>
      </c>
      <c r="FH50">
        <v>467352097</v>
      </c>
    </row>
    <row r="51" spans="1:164" ht="17.25" hidden="1">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3544</v>
      </c>
      <c r="AC51" s="72"/>
      <c r="AD51" s="72" t="s">
        <v>3023</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3515</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3087</v>
      </c>
      <c r="FE51" s="7">
        <f t="shared" si="10"/>
        <v>5543</v>
      </c>
      <c r="FF51" s="72">
        <f t="shared" si="11"/>
        <v>16557</v>
      </c>
      <c r="FG51" t="s">
        <v>3518</v>
      </c>
      <c r="FH51">
        <v>466423164</v>
      </c>
    </row>
    <row r="52" spans="1:164" ht="17.25" hidden="1">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3516</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3088</v>
      </c>
      <c r="FE52" s="7">
        <f t="shared" si="10"/>
        <v>5430.25</v>
      </c>
      <c r="FF52" s="72">
        <f t="shared" si="11"/>
        <v>11366.25</v>
      </c>
      <c r="FG52" t="s">
        <v>3518</v>
      </c>
      <c r="FH52">
        <v>462452784</v>
      </c>
    </row>
    <row r="53" spans="1:164" ht="17.25" hidden="1">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3026</v>
      </c>
      <c r="AC53" s="72"/>
      <c r="AD53" s="72" t="s">
        <v>3023</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3516</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3576</v>
      </c>
      <c r="EY53" s="314">
        <v>46187</v>
      </c>
      <c r="EZ53" s="314"/>
      <c r="FA53" s="183"/>
      <c r="FB53" s="314"/>
      <c r="FC53" s="7" t="s">
        <v>1130</v>
      </c>
      <c r="FD53" s="7" t="s">
        <v>3089</v>
      </c>
      <c r="FE53" s="7">
        <f t="shared" si="10"/>
        <v>7346</v>
      </c>
      <c r="FF53" s="72">
        <f t="shared" si="11"/>
        <v>14697</v>
      </c>
      <c r="FG53" t="s">
        <v>3518</v>
      </c>
      <c r="FH53">
        <v>135186382</v>
      </c>
    </row>
    <row r="54" spans="1:164" ht="17.25" hidden="1">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3515</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3090</v>
      </c>
      <c r="FE54" s="7">
        <f t="shared" si="10"/>
        <v>5848.61</v>
      </c>
      <c r="FF54" s="72">
        <f t="shared" si="11"/>
        <v>12170.61</v>
      </c>
      <c r="FG54" t="s">
        <v>3518</v>
      </c>
      <c r="FH54">
        <v>461374988</v>
      </c>
    </row>
    <row r="55" spans="1:164" ht="17.25" hidden="1">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3026</v>
      </c>
      <c r="AC55" s="72"/>
      <c r="AD55" s="72" t="s">
        <v>3023</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3515</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3518</v>
      </c>
      <c r="FH55">
        <v>462692295</v>
      </c>
    </row>
    <row r="56" spans="1:164" ht="17.25" hidden="1">
      <c r="A56" s="72">
        <v>463860514</v>
      </c>
      <c r="B56" s="304" t="s">
        <v>282</v>
      </c>
      <c r="C56" s="72" t="s">
        <v>1776</v>
      </c>
      <c r="D56" s="72" t="s">
        <v>3540</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3542</v>
      </c>
      <c r="AC56" s="72"/>
      <c r="AD56" s="72" t="s">
        <v>3024</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3515</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3091</v>
      </c>
      <c r="FE56" s="7">
        <f t="shared" si="10"/>
        <v>5138</v>
      </c>
      <c r="FF56" s="72">
        <f t="shared" si="11"/>
        <v>10289</v>
      </c>
      <c r="FG56" t="s">
        <v>3518</v>
      </c>
      <c r="FH56">
        <v>463860514</v>
      </c>
    </row>
    <row r="57" spans="1:164" ht="17.25" hidden="1">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3516</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3092</v>
      </c>
      <c r="FE57" s="7">
        <f t="shared" si="10"/>
        <v>4754</v>
      </c>
      <c r="FF57" s="72">
        <f t="shared" si="11"/>
        <v>9576</v>
      </c>
      <c r="FG57" t="s">
        <v>3518</v>
      </c>
      <c r="FH57">
        <v>466999268</v>
      </c>
    </row>
    <row r="58" spans="1:164" ht="17.25" hidden="1">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3515</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3093</v>
      </c>
      <c r="FE58" s="7">
        <f t="shared" si="10"/>
        <v>3427.54</v>
      </c>
      <c r="FF58" s="72">
        <f t="shared" si="11"/>
        <v>8810.5400000000009</v>
      </c>
      <c r="FG58" t="s">
        <v>3519</v>
      </c>
      <c r="FH58">
        <v>464924404</v>
      </c>
    </row>
    <row r="59" spans="1:164" ht="17.25" hidden="1">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3026</v>
      </c>
      <c r="AC59" s="72"/>
      <c r="AD59" s="72" t="s">
        <v>3023</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3516</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3094</v>
      </c>
      <c r="FE59" s="7">
        <f t="shared" si="10"/>
        <v>4921</v>
      </c>
      <c r="FF59" s="72">
        <f t="shared" si="11"/>
        <v>26760</v>
      </c>
      <c r="FG59" t="s">
        <v>3518</v>
      </c>
      <c r="FH59">
        <v>466677362</v>
      </c>
    </row>
    <row r="60" spans="1:164" ht="17.25" hidden="1">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3516</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3070</v>
      </c>
      <c r="FE60" s="7">
        <f t="shared" si="10"/>
        <v>6713</v>
      </c>
      <c r="FF60" s="72">
        <f t="shared" si="11"/>
        <v>13439</v>
      </c>
      <c r="FG60" t="s">
        <v>3518</v>
      </c>
      <c r="FH60">
        <v>460272739</v>
      </c>
    </row>
    <row r="61" spans="1:164" ht="17.25" hidden="1">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3515</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3095</v>
      </c>
      <c r="FE61" s="7">
        <f t="shared" si="10"/>
        <v>3494</v>
      </c>
      <c r="FF61" s="72">
        <f t="shared" si="11"/>
        <v>27025</v>
      </c>
      <c r="FG61" t="s">
        <v>3518</v>
      </c>
      <c r="FH61">
        <v>460466165</v>
      </c>
    </row>
    <row r="62" spans="1:164" ht="17.25" hidden="1">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3026</v>
      </c>
      <c r="AC62" s="72"/>
      <c r="AD62" s="72" t="s">
        <v>3024</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3515</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3096</v>
      </c>
      <c r="FE62" s="7">
        <f t="shared" si="10"/>
        <v>5095</v>
      </c>
      <c r="FF62" s="72">
        <f t="shared" si="11"/>
        <v>10172</v>
      </c>
      <c r="FG62" t="s">
        <v>3518</v>
      </c>
      <c r="FH62">
        <v>463519622</v>
      </c>
    </row>
    <row r="63" spans="1:164" ht="17.25" hidden="1">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3545</v>
      </c>
      <c r="AC63" s="72"/>
      <c r="AD63" s="72" t="s">
        <v>3023</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3516</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3097</v>
      </c>
      <c r="FE63" s="7">
        <f t="shared" si="10"/>
        <v>5738</v>
      </c>
      <c r="FF63" s="72">
        <f t="shared" si="11"/>
        <v>33874</v>
      </c>
      <c r="FG63" t="s">
        <v>3518</v>
      </c>
      <c r="FH63">
        <v>466229926</v>
      </c>
    </row>
    <row r="64" spans="1:164" ht="17.25" hidden="1">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3515</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3098</v>
      </c>
      <c r="FE64" s="7">
        <f t="shared" si="10"/>
        <v>5856</v>
      </c>
      <c r="FF64" s="72">
        <f t="shared" si="11"/>
        <v>12370</v>
      </c>
      <c r="FG64" t="s">
        <v>3518</v>
      </c>
      <c r="FH64">
        <v>460986849</v>
      </c>
    </row>
    <row r="65" spans="1:164" ht="17.25" hidden="1">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3507</v>
      </c>
      <c r="AC65" s="72"/>
      <c r="AD65" s="72" t="s">
        <v>3024</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3516</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3099</v>
      </c>
      <c r="FE65" s="7">
        <f t="shared" si="10"/>
        <v>6021</v>
      </c>
      <c r="FF65" s="72">
        <f t="shared" si="11"/>
        <v>18110</v>
      </c>
      <c r="FG65" t="s">
        <v>3518</v>
      </c>
      <c r="FH65">
        <v>464922563</v>
      </c>
    </row>
    <row r="66" spans="1:164" ht="17.25" hidden="1">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3553</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3516</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3100</v>
      </c>
      <c r="FE66" s="7">
        <f t="shared" si="10"/>
        <v>6584</v>
      </c>
      <c r="FF66" s="72">
        <f t="shared" si="11"/>
        <v>14178</v>
      </c>
      <c r="FG66" t="s">
        <v>3518</v>
      </c>
      <c r="FH66">
        <v>463651166</v>
      </c>
    </row>
    <row r="67" spans="1:164" ht="17.25" hidden="1">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3026</v>
      </c>
      <c r="AC67" s="72"/>
      <c r="AD67" s="72" t="s">
        <v>3023</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3515</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3101</v>
      </c>
      <c r="FE67" s="7">
        <f t="shared" ref="FE67:FE130" si="24">IF((J67+R67)&lt;=I67+R67,(J67+R67),((I67-(I67*(M67+1)-(I67+J67)))+R67))</f>
        <v>6620.8300000000017</v>
      </c>
      <c r="FF67" s="72">
        <f t="shared" ref="FF67:FF130" si="25">I67+J67+FD67</f>
        <v>28810.83</v>
      </c>
      <c r="FG67" t="s">
        <v>3518</v>
      </c>
      <c r="FH67">
        <v>463352388</v>
      </c>
    </row>
    <row r="68" spans="1:164" ht="17.25" hidden="1">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3516</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3041</v>
      </c>
      <c r="FE68" s="7">
        <f t="shared" si="24"/>
        <v>6130.14</v>
      </c>
      <c r="FF68" s="72">
        <f t="shared" si="25"/>
        <v>13117.14</v>
      </c>
      <c r="FG68" t="s">
        <v>3518</v>
      </c>
      <c r="FH68">
        <v>460026902</v>
      </c>
    </row>
    <row r="69" spans="1:164" ht="17.25" hidden="1">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3512</v>
      </c>
      <c r="AC69" s="72"/>
      <c r="AD69" s="72" t="s">
        <v>3023</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3515</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3102</v>
      </c>
      <c r="FE69" s="7">
        <f t="shared" si="24"/>
        <v>4293</v>
      </c>
      <c r="FF69" s="72">
        <f t="shared" si="25"/>
        <v>12783</v>
      </c>
      <c r="FG69" t="s">
        <v>3518</v>
      </c>
      <c r="FH69">
        <v>464556066</v>
      </c>
    </row>
    <row r="70" spans="1:164" ht="17.25" hidden="1">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3025</v>
      </c>
      <c r="AC70" s="72"/>
      <c r="AD70" s="72" t="s">
        <v>3024</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3515</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3103</v>
      </c>
      <c r="FE70" s="7">
        <f t="shared" si="24"/>
        <v>8376</v>
      </c>
      <c r="FF70" s="72">
        <f t="shared" si="25"/>
        <v>30952</v>
      </c>
      <c r="FG70" t="s">
        <v>3518</v>
      </c>
      <c r="FH70">
        <v>458321906</v>
      </c>
    </row>
    <row r="71" spans="1:164" ht="17.25" hidden="1">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3507</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3516</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3087</v>
      </c>
      <c r="FE71" s="7">
        <f t="shared" si="24"/>
        <v>4525</v>
      </c>
      <c r="FF71" s="72">
        <f t="shared" si="25"/>
        <v>13478</v>
      </c>
      <c r="FG71" t="s">
        <v>3518</v>
      </c>
      <c r="FH71">
        <v>467016498</v>
      </c>
    </row>
    <row r="72" spans="1:164" ht="17.25" hidden="1">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3024</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3515</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3104</v>
      </c>
      <c r="FE72" s="7">
        <f t="shared" si="24"/>
        <v>2900.34</v>
      </c>
      <c r="FF72" s="72">
        <f t="shared" si="25"/>
        <v>10669.34</v>
      </c>
      <c r="FG72" t="s">
        <v>3518</v>
      </c>
      <c r="FH72">
        <v>466598110</v>
      </c>
    </row>
    <row r="73" spans="1:164" ht="17.25" hidden="1">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3507</v>
      </c>
      <c r="AC73" s="72"/>
      <c r="AD73" s="72" t="s">
        <v>3024</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3515</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3105</v>
      </c>
      <c r="FE73" s="7">
        <f t="shared" si="24"/>
        <v>5770</v>
      </c>
      <c r="FF73" s="72">
        <f t="shared" si="25"/>
        <v>30348</v>
      </c>
      <c r="FG73" t="s">
        <v>3518</v>
      </c>
      <c r="FH73">
        <v>466828544</v>
      </c>
    </row>
    <row r="74" spans="1:164" ht="17.25" hidden="1">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3026</v>
      </c>
      <c r="AC74" s="72"/>
      <c r="AD74" s="72" t="s">
        <v>3023</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3516</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3106</v>
      </c>
      <c r="FE74" s="7">
        <f t="shared" si="24"/>
        <v>3465</v>
      </c>
      <c r="FF74" s="72">
        <f t="shared" si="25"/>
        <v>23183</v>
      </c>
      <c r="FG74" t="s">
        <v>3518</v>
      </c>
      <c r="FH74">
        <v>467457662</v>
      </c>
    </row>
    <row r="75" spans="1:164" ht="17.25" hidden="1">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3507</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3515</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3107</v>
      </c>
      <c r="FE75" s="7">
        <f t="shared" si="24"/>
        <v>6205</v>
      </c>
      <c r="FF75" s="72">
        <f t="shared" si="25"/>
        <v>12450</v>
      </c>
      <c r="FG75" t="s">
        <v>3518</v>
      </c>
      <c r="FH75">
        <v>460748946</v>
      </c>
    </row>
    <row r="76" spans="1:164" ht="17.25" hidden="1">
      <c r="A76" s="72">
        <v>465745229</v>
      </c>
      <c r="B76" s="304" t="s">
        <v>2146</v>
      </c>
      <c r="C76" s="72"/>
      <c r="D76" s="72"/>
      <c r="E76" s="72"/>
      <c r="F76" s="72"/>
      <c r="G76" s="307"/>
      <c r="H76" s="307" t="s">
        <v>3555</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3515</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3065</v>
      </c>
      <c r="FE76" s="7">
        <f t="shared" si="24"/>
        <v>3476</v>
      </c>
      <c r="FF76" s="72">
        <f t="shared" si="25"/>
        <v>8691</v>
      </c>
      <c r="FG76" t="s">
        <v>3518</v>
      </c>
      <c r="FH76">
        <v>465745229</v>
      </c>
    </row>
    <row r="77" spans="1:164" ht="17.25" hidden="1">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3516</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3108</v>
      </c>
      <c r="FE77" s="7">
        <f t="shared" si="24"/>
        <v>5871</v>
      </c>
      <c r="FF77" s="72">
        <f t="shared" si="25"/>
        <v>12428</v>
      </c>
      <c r="FG77" t="s">
        <v>3518</v>
      </c>
      <c r="FH77">
        <v>460017651</v>
      </c>
    </row>
    <row r="78" spans="1:164" ht="17.25" hidden="1">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3516</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3109</v>
      </c>
      <c r="FE78" s="7">
        <f t="shared" si="24"/>
        <v>4813</v>
      </c>
      <c r="FF78" s="72">
        <f t="shared" si="25"/>
        <v>9853</v>
      </c>
      <c r="FG78" t="s">
        <v>3518</v>
      </c>
      <c r="FH78">
        <v>462727406</v>
      </c>
    </row>
    <row r="79" spans="1:164" ht="17.25" hidden="1">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3516</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3110</v>
      </c>
      <c r="FE79" s="7">
        <f t="shared" si="24"/>
        <v>4706</v>
      </c>
      <c r="FF79" s="72">
        <f t="shared" si="25"/>
        <v>9603</v>
      </c>
      <c r="FG79" t="s">
        <v>3519</v>
      </c>
      <c r="FH79">
        <v>466324484</v>
      </c>
    </row>
    <row r="80" spans="1:164" ht="17.25" hidden="1">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3622</v>
      </c>
      <c r="AC80" s="72"/>
      <c r="AD80" s="72" t="s">
        <v>3023</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3515</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3111</v>
      </c>
      <c r="FE80" s="7">
        <f t="shared" si="24"/>
        <v>3174</v>
      </c>
      <c r="FF80" s="72">
        <f t="shared" si="25"/>
        <v>6459</v>
      </c>
      <c r="FG80" t="s">
        <v>3519</v>
      </c>
      <c r="FH80">
        <v>467633570</v>
      </c>
    </row>
    <row r="81" spans="1:164" ht="17.25" hidden="1">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3026</v>
      </c>
      <c r="AC81" s="72"/>
      <c r="AD81" s="72" t="s">
        <v>3024</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3516</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3112</v>
      </c>
      <c r="FE81" s="7">
        <f t="shared" si="24"/>
        <v>5767</v>
      </c>
      <c r="FF81" s="72">
        <f t="shared" si="25"/>
        <v>21756</v>
      </c>
      <c r="FG81" t="s">
        <v>3518</v>
      </c>
      <c r="FH81">
        <v>461001866</v>
      </c>
    </row>
    <row r="82" spans="1:164" ht="17.25" hidden="1">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3026</v>
      </c>
      <c r="AC82" s="72"/>
      <c r="AD82" s="72" t="s">
        <v>3023</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3515</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3113</v>
      </c>
      <c r="FE82" s="7">
        <f t="shared" si="24"/>
        <v>4984</v>
      </c>
      <c r="FF82" s="72">
        <f t="shared" si="25"/>
        <v>28924</v>
      </c>
      <c r="FG82" t="s">
        <v>3518</v>
      </c>
      <c r="FH82">
        <v>466811165</v>
      </c>
    </row>
    <row r="83" spans="1:164" ht="17.25" hidden="1">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3025</v>
      </c>
      <c r="AC83" s="72"/>
      <c r="AD83" s="72" t="s">
        <v>3023</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3515</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3114</v>
      </c>
      <c r="FE83" s="7">
        <f t="shared" si="24"/>
        <v>6310</v>
      </c>
      <c r="FF83" s="72">
        <f t="shared" si="25"/>
        <v>37724</v>
      </c>
      <c r="FG83" t="s">
        <v>3518</v>
      </c>
      <c r="FH83">
        <v>465871171</v>
      </c>
    </row>
    <row r="84" spans="1:164" ht="17.25" hidden="1">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3545</v>
      </c>
      <c r="AC84" s="72"/>
      <c r="AD84" s="72" t="s">
        <v>3023</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3515</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3556</v>
      </c>
      <c r="FD84" s="7" t="s">
        <v>3115</v>
      </c>
      <c r="FE84" s="7">
        <f t="shared" si="24"/>
        <v>5864</v>
      </c>
      <c r="FF84" s="72">
        <f t="shared" si="25"/>
        <v>27941</v>
      </c>
      <c r="FG84" t="s">
        <v>3518</v>
      </c>
      <c r="FH84">
        <v>464268783</v>
      </c>
    </row>
    <row r="85" spans="1:164" ht="17.25" hidden="1">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3025</v>
      </c>
      <c r="AC85" s="72"/>
      <c r="AD85" s="72" t="s">
        <v>3023</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3516</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3116</v>
      </c>
      <c r="FE85" s="7">
        <f t="shared" si="24"/>
        <v>4849</v>
      </c>
      <c r="FF85" s="72">
        <f t="shared" si="25"/>
        <v>9762</v>
      </c>
      <c r="FG85" t="s">
        <v>3518</v>
      </c>
      <c r="FH85">
        <v>467105538</v>
      </c>
    </row>
    <row r="86" spans="1:164" ht="17.25" hidden="1">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3515</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3117</v>
      </c>
      <c r="FE86" s="7">
        <f t="shared" si="24"/>
        <v>4374.46</v>
      </c>
      <c r="FF86" s="72">
        <f t="shared" si="25"/>
        <v>8929.4599999999991</v>
      </c>
      <c r="FG86" t="s">
        <v>3519</v>
      </c>
      <c r="FH86">
        <v>466294591</v>
      </c>
    </row>
    <row r="87" spans="1:164" ht="17.25" hidden="1">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3547</v>
      </c>
      <c r="AC87" s="72"/>
      <c r="AD87" s="72" t="s">
        <v>3023</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3515</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3556</v>
      </c>
      <c r="FD87" s="7" t="s">
        <v>3118</v>
      </c>
      <c r="FE87" s="7">
        <f t="shared" si="24"/>
        <v>5638</v>
      </c>
      <c r="FF87" s="72">
        <f t="shared" si="25"/>
        <v>30367</v>
      </c>
      <c r="FG87" t="s">
        <v>3518</v>
      </c>
      <c r="FH87">
        <v>464384033</v>
      </c>
    </row>
    <row r="88" spans="1:164" ht="17.25" hidden="1">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3021</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3516</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3119</v>
      </c>
      <c r="FE88" s="7">
        <f t="shared" si="24"/>
        <v>4067</v>
      </c>
      <c r="FF88" s="72">
        <f t="shared" si="25"/>
        <v>8689</v>
      </c>
      <c r="FG88" t="s">
        <v>3518</v>
      </c>
      <c r="FH88">
        <v>462817786</v>
      </c>
    </row>
    <row r="89" spans="1:164" ht="17.25" hidden="1">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3025</v>
      </c>
      <c r="AC89" s="72"/>
      <c r="AD89" s="72" t="s">
        <v>3023</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3516</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3577</v>
      </c>
      <c r="EY89" s="314">
        <v>46191</v>
      </c>
      <c r="EZ89" s="314"/>
      <c r="FA89" s="183"/>
      <c r="FB89" s="314"/>
      <c r="FC89" s="7" t="s">
        <v>1130</v>
      </c>
      <c r="FD89" s="7" t="s">
        <v>3120</v>
      </c>
      <c r="FE89" s="7">
        <f t="shared" si="24"/>
        <v>3293</v>
      </c>
      <c r="FF89" s="72">
        <f t="shared" si="25"/>
        <v>17646</v>
      </c>
      <c r="FG89" t="s">
        <v>3519</v>
      </c>
      <c r="FH89">
        <v>467440993</v>
      </c>
    </row>
    <row r="90" spans="1:164" ht="17.25" hidden="1">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3516</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3121</v>
      </c>
      <c r="FE90" s="7">
        <f t="shared" si="24"/>
        <v>6330</v>
      </c>
      <c r="FF90" s="72">
        <f t="shared" si="25"/>
        <v>12667</v>
      </c>
      <c r="FG90" t="s">
        <v>3518</v>
      </c>
      <c r="FH90">
        <v>466788877</v>
      </c>
    </row>
    <row r="91" spans="1:164" ht="17.25" hidden="1">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3024</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3516</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3122</v>
      </c>
      <c r="FE91" s="7">
        <f t="shared" si="24"/>
        <v>4150</v>
      </c>
      <c r="FF91" s="72">
        <f t="shared" si="25"/>
        <v>12455</v>
      </c>
      <c r="FG91" t="s">
        <v>3518</v>
      </c>
      <c r="FH91">
        <v>466775197</v>
      </c>
    </row>
    <row r="92" spans="1:164" ht="17.25" hidden="1">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3516</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3123</v>
      </c>
      <c r="FE92" s="7">
        <f t="shared" si="24"/>
        <v>4234</v>
      </c>
      <c r="FF92" s="72">
        <f t="shared" si="25"/>
        <v>22995</v>
      </c>
      <c r="FG92" t="s">
        <v>3518</v>
      </c>
      <c r="FH92">
        <v>466601702</v>
      </c>
    </row>
    <row r="93" spans="1:164" ht="17.25" hidden="1">
      <c r="A93" s="72">
        <v>468046860</v>
      </c>
      <c r="B93" s="304" t="s">
        <v>1412</v>
      </c>
      <c r="C93" s="72" t="s">
        <v>1776</v>
      </c>
      <c r="D93" s="72" t="s">
        <v>1791</v>
      </c>
      <c r="E93" s="72">
        <v>3153</v>
      </c>
      <c r="F93" s="72"/>
      <c r="G93" s="307"/>
      <c r="H93" s="307" t="s">
        <v>3554</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3515</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3124</v>
      </c>
      <c r="FE93" s="7">
        <f t="shared" si="24"/>
        <v>2788</v>
      </c>
      <c r="FF93" s="72">
        <f t="shared" si="25"/>
        <v>5488</v>
      </c>
      <c r="FG93" t="s">
        <v>3518</v>
      </c>
      <c r="FH93">
        <v>468046860</v>
      </c>
    </row>
    <row r="94" spans="1:164" ht="17.25" hidden="1">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3507</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3515</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3125</v>
      </c>
      <c r="FE94" s="7">
        <f t="shared" si="24"/>
        <v>2021</v>
      </c>
      <c r="FF94" s="72">
        <f t="shared" si="25"/>
        <v>17905</v>
      </c>
      <c r="FG94" t="s">
        <v>3518</v>
      </c>
      <c r="FH94">
        <v>463343105</v>
      </c>
    </row>
    <row r="95" spans="1:164" ht="17.25" hidden="1">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3024</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3515</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3126</v>
      </c>
      <c r="FE95" s="7">
        <f t="shared" si="24"/>
        <v>6041</v>
      </c>
      <c r="FF95" s="72">
        <f t="shared" si="25"/>
        <v>17346</v>
      </c>
      <c r="FG95" t="s">
        <v>3518</v>
      </c>
      <c r="FH95">
        <v>459582628</v>
      </c>
    </row>
    <row r="96" spans="1:164" ht="17.25" hidden="1">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3515</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3100</v>
      </c>
      <c r="FE96" s="7">
        <f t="shared" si="24"/>
        <v>2807</v>
      </c>
      <c r="FF96" s="72">
        <f t="shared" si="25"/>
        <v>5857</v>
      </c>
      <c r="FG96" t="s">
        <v>3518</v>
      </c>
      <c r="FH96">
        <v>467169041</v>
      </c>
    </row>
    <row r="97" spans="1:164" ht="17.25" hidden="1">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3515</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3127</v>
      </c>
      <c r="FE97" s="7">
        <f t="shared" si="24"/>
        <v>4195</v>
      </c>
      <c r="FF97" s="72">
        <f t="shared" si="25"/>
        <v>15807</v>
      </c>
      <c r="FG97" t="s">
        <v>3518</v>
      </c>
      <c r="FH97">
        <v>466835999</v>
      </c>
    </row>
    <row r="98" spans="1:164" ht="17.25" hidden="1">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3025</v>
      </c>
      <c r="AC98" s="72"/>
      <c r="AD98" s="72" t="s">
        <v>3023</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3516</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3128</v>
      </c>
      <c r="FE98" s="7">
        <f t="shared" si="24"/>
        <v>9988</v>
      </c>
      <c r="FF98" s="72">
        <f t="shared" si="25"/>
        <v>46816</v>
      </c>
      <c r="FG98" t="s">
        <v>3518</v>
      </c>
      <c r="FH98">
        <v>460840552</v>
      </c>
    </row>
    <row r="99" spans="1:164" ht="17.25" hidden="1">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3516</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3129</v>
      </c>
      <c r="FE99" s="7">
        <f t="shared" si="24"/>
        <v>3791</v>
      </c>
      <c r="FF99" s="72">
        <f t="shared" si="25"/>
        <v>14844</v>
      </c>
      <c r="FG99" t="s">
        <v>3518</v>
      </c>
      <c r="FH99">
        <v>466785163</v>
      </c>
    </row>
    <row r="100" spans="1:164" ht="17.25" hidden="1">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3025</v>
      </c>
      <c r="AC100" s="72"/>
      <c r="AD100" s="72" t="s">
        <v>3024</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3516</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3111</v>
      </c>
      <c r="FE100" s="7">
        <f t="shared" si="24"/>
        <v>3538</v>
      </c>
      <c r="FF100" s="72">
        <f t="shared" si="25"/>
        <v>7176</v>
      </c>
      <c r="FG100" t="s">
        <v>3518</v>
      </c>
      <c r="FH100">
        <v>465222064</v>
      </c>
    </row>
    <row r="101" spans="1:164" ht="17.25" hidden="1">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3026</v>
      </c>
      <c r="AC101" s="72"/>
      <c r="AD101" s="72" t="s">
        <v>3023</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3516</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3491</v>
      </c>
      <c r="EV101" s="7" t="s">
        <v>2466</v>
      </c>
      <c r="EW101" s="7" t="s">
        <v>1828</v>
      </c>
      <c r="EX101" s="183" t="s">
        <v>1868</v>
      </c>
      <c r="EY101" s="314">
        <v>46181</v>
      </c>
      <c r="EZ101" s="314"/>
      <c r="FA101" s="183"/>
      <c r="FB101" s="314"/>
      <c r="FC101" s="7" t="s">
        <v>1130</v>
      </c>
      <c r="FD101" s="7" t="s">
        <v>3130</v>
      </c>
      <c r="FE101" s="7">
        <f t="shared" si="24"/>
        <v>11576</v>
      </c>
      <c r="FF101" s="72">
        <f t="shared" si="25"/>
        <v>44410</v>
      </c>
      <c r="FG101" t="s">
        <v>3518</v>
      </c>
      <c r="FH101">
        <v>464425420</v>
      </c>
    </row>
    <row r="102" spans="1:164" ht="17.25" hidden="1">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3023</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3516</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3131</v>
      </c>
      <c r="FE102" s="7">
        <f t="shared" si="24"/>
        <v>5500</v>
      </c>
      <c r="FF102" s="72">
        <f t="shared" si="25"/>
        <v>29616</v>
      </c>
      <c r="FG102" t="s">
        <v>3518</v>
      </c>
      <c r="FH102">
        <v>467135103</v>
      </c>
    </row>
    <row r="103" spans="1:164" ht="17.25" hidden="1">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3025</v>
      </c>
      <c r="AC103" s="72"/>
      <c r="AD103" s="72" t="s">
        <v>3023</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3516</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3079</v>
      </c>
      <c r="FE103" s="7">
        <f t="shared" si="24"/>
        <v>4707</v>
      </c>
      <c r="FF103" s="72">
        <f t="shared" si="25"/>
        <v>21986</v>
      </c>
      <c r="FG103" t="s">
        <v>3518</v>
      </c>
      <c r="FH103">
        <v>465765507</v>
      </c>
    </row>
    <row r="104" spans="1:164" ht="17.25" hidden="1">
      <c r="A104" s="72">
        <v>467470520</v>
      </c>
      <c r="B104" s="304" t="s">
        <v>2150</v>
      </c>
      <c r="C104" s="72"/>
      <c r="D104" s="72"/>
      <c r="E104" s="72"/>
      <c r="F104" s="72"/>
      <c r="G104" s="307"/>
      <c r="H104" s="307" t="s">
        <v>3513</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3024</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3515</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3132</v>
      </c>
      <c r="FE104" s="7">
        <f t="shared" si="24"/>
        <v>4690.7700000000004</v>
      </c>
      <c r="FF104" s="72">
        <f t="shared" si="25"/>
        <v>9868.77</v>
      </c>
      <c r="FG104" t="s">
        <v>3518</v>
      </c>
      <c r="FH104">
        <v>467470520</v>
      </c>
    </row>
    <row r="105" spans="1:164" ht="17.25" hidden="1">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3024</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3516</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3133</v>
      </c>
      <c r="FE105" s="7">
        <f t="shared" si="24"/>
        <v>7673</v>
      </c>
      <c r="FF105" s="72">
        <f t="shared" si="25"/>
        <v>15389</v>
      </c>
      <c r="FG105" t="s">
        <v>3518</v>
      </c>
      <c r="FH105">
        <v>462681261</v>
      </c>
    </row>
    <row r="106" spans="1:164" ht="17.25" hidden="1">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3507</v>
      </c>
      <c r="AC106" s="72"/>
      <c r="AD106" s="72" t="s">
        <v>3024</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3516</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3134</v>
      </c>
      <c r="FE106" s="7">
        <f t="shared" si="24"/>
        <v>1170</v>
      </c>
      <c r="FF106" s="72">
        <f t="shared" si="25"/>
        <v>12461</v>
      </c>
      <c r="FG106" t="s">
        <v>3518</v>
      </c>
      <c r="FH106">
        <v>463867730</v>
      </c>
    </row>
    <row r="107" spans="1:164" ht="17.25" hidden="1">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3507</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3515</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3135</v>
      </c>
      <c r="FE107" s="7">
        <f t="shared" si="24"/>
        <v>3827</v>
      </c>
      <c r="FF107" s="72">
        <f t="shared" si="25"/>
        <v>24119</v>
      </c>
      <c r="FG107" t="s">
        <v>3518</v>
      </c>
      <c r="FH107">
        <v>465840588</v>
      </c>
    </row>
    <row r="108" spans="1:164" ht="17.25" hidden="1">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3025</v>
      </c>
      <c r="AC108" s="72"/>
      <c r="AD108" s="72" t="s">
        <v>3024</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3515</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3136</v>
      </c>
      <c r="FE108" s="7">
        <f t="shared" si="24"/>
        <v>4609</v>
      </c>
      <c r="FF108" s="72">
        <f t="shared" si="25"/>
        <v>27035</v>
      </c>
      <c r="FG108" t="s">
        <v>3518</v>
      </c>
      <c r="FH108">
        <v>465104448</v>
      </c>
    </row>
    <row r="109" spans="1:164" ht="17.25" hidden="1">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3515</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3137</v>
      </c>
      <c r="FE109" s="7">
        <f t="shared" si="24"/>
        <v>3908</v>
      </c>
      <c r="FF109" s="72">
        <f t="shared" si="25"/>
        <v>7819</v>
      </c>
      <c r="FG109" t="s">
        <v>3518</v>
      </c>
      <c r="FH109">
        <v>467069077</v>
      </c>
    </row>
    <row r="110" spans="1:164" ht="17.25" hidden="1">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3516</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3578</v>
      </c>
      <c r="EY110" s="314">
        <v>46199</v>
      </c>
      <c r="EZ110" s="314"/>
      <c r="FA110" s="183"/>
      <c r="FB110" s="314"/>
      <c r="FC110" s="7" t="s">
        <v>3557</v>
      </c>
      <c r="FD110" s="7" t="s">
        <v>3138</v>
      </c>
      <c r="FE110" s="7">
        <f t="shared" si="24"/>
        <v>5313</v>
      </c>
      <c r="FF110" s="72">
        <f t="shared" si="25"/>
        <v>10717</v>
      </c>
      <c r="FG110" t="s">
        <v>3518</v>
      </c>
      <c r="FH110">
        <v>464767626</v>
      </c>
    </row>
    <row r="111" spans="1:164" ht="17.25" hidden="1">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3516</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3139</v>
      </c>
      <c r="FE111" s="7">
        <f t="shared" si="24"/>
        <v>4756.99</v>
      </c>
      <c r="FF111" s="72">
        <f t="shared" si="25"/>
        <v>14474.99</v>
      </c>
      <c r="FG111" t="s">
        <v>3518</v>
      </c>
      <c r="FH111">
        <v>463426988</v>
      </c>
    </row>
    <row r="112" spans="1:164" ht="17.25" hidden="1">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3026</v>
      </c>
      <c r="AC112" s="72"/>
      <c r="AD112" s="72" t="s">
        <v>3023</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3516</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3140</v>
      </c>
      <c r="FE112" s="7">
        <f t="shared" si="24"/>
        <v>2895</v>
      </c>
      <c r="FF112" s="72">
        <f t="shared" si="25"/>
        <v>6878</v>
      </c>
      <c r="FG112" t="s">
        <v>3518</v>
      </c>
      <c r="FH112">
        <v>466690957</v>
      </c>
    </row>
    <row r="113" spans="1:164" ht="17.25" hidden="1">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3515</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3141</v>
      </c>
      <c r="FE113" s="7">
        <f t="shared" si="24"/>
        <v>3882</v>
      </c>
      <c r="FF113" s="72">
        <f t="shared" si="25"/>
        <v>14236</v>
      </c>
      <c r="FG113" t="s">
        <v>3518</v>
      </c>
      <c r="FH113">
        <v>464402919</v>
      </c>
    </row>
    <row r="114" spans="1:164" ht="17.25" hidden="1">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3515</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3142</v>
      </c>
      <c r="FE114" s="7">
        <f t="shared" si="24"/>
        <v>3877</v>
      </c>
      <c r="FF114" s="72">
        <f t="shared" si="25"/>
        <v>7809</v>
      </c>
      <c r="FG114" t="s">
        <v>3518</v>
      </c>
      <c r="FH114">
        <v>463825579</v>
      </c>
    </row>
    <row r="115" spans="1:164" ht="17.25" hidden="1">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3025</v>
      </c>
      <c r="AC115" s="72"/>
      <c r="AD115" s="72" t="s">
        <v>3023</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3516</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3143</v>
      </c>
      <c r="FE115" s="7">
        <f t="shared" si="24"/>
        <v>4293.75</v>
      </c>
      <c r="FF115" s="72">
        <f t="shared" si="25"/>
        <v>13115.75</v>
      </c>
      <c r="FG115" t="s">
        <v>3518</v>
      </c>
      <c r="FH115">
        <v>465789678</v>
      </c>
    </row>
    <row r="116" spans="1:164" ht="17.25" hidden="1">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3507</v>
      </c>
      <c r="AC116" s="72"/>
      <c r="AD116" s="72" t="s">
        <v>3024</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3515</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3144</v>
      </c>
      <c r="FE116" s="7">
        <f t="shared" si="24"/>
        <v>4367</v>
      </c>
      <c r="FF116" s="72">
        <f t="shared" si="25"/>
        <v>9612</v>
      </c>
      <c r="FG116" t="s">
        <v>3519</v>
      </c>
      <c r="FH116">
        <v>466488961</v>
      </c>
    </row>
    <row r="117" spans="1:164" ht="17.25" hidden="1">
      <c r="A117" s="72">
        <v>458444699</v>
      </c>
      <c r="B117" s="304" t="s">
        <v>1359</v>
      </c>
      <c r="C117" s="72" t="s">
        <v>1776</v>
      </c>
      <c r="D117" s="72" t="s">
        <v>3564</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3516</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3145</v>
      </c>
      <c r="FE117" s="7">
        <f t="shared" si="24"/>
        <v>6767</v>
      </c>
      <c r="FF117" s="72">
        <f t="shared" si="25"/>
        <v>13651</v>
      </c>
      <c r="FG117" t="s">
        <v>3518</v>
      </c>
      <c r="FH117">
        <v>458444699</v>
      </c>
    </row>
    <row r="118" spans="1:164" ht="17.25" hidden="1">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3516</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3146</v>
      </c>
      <c r="FE118" s="7">
        <f t="shared" si="24"/>
        <v>4879</v>
      </c>
      <c r="FF118" s="72">
        <f t="shared" si="25"/>
        <v>14279</v>
      </c>
      <c r="FG118" t="s">
        <v>3518</v>
      </c>
      <c r="FH118">
        <v>466873637</v>
      </c>
    </row>
    <row r="119" spans="1:164" ht="17.25" hidden="1">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3515</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3147</v>
      </c>
      <c r="FE119" s="7">
        <f t="shared" si="24"/>
        <v>2240</v>
      </c>
      <c r="FF119" s="72">
        <f t="shared" si="25"/>
        <v>5244</v>
      </c>
      <c r="FG119" t="s">
        <v>3518</v>
      </c>
      <c r="FH119">
        <v>466406613</v>
      </c>
    </row>
    <row r="120" spans="1:164" ht="17.25" hidden="1">
      <c r="A120" s="72">
        <v>465651022</v>
      </c>
      <c r="B120" s="304" t="s">
        <v>214</v>
      </c>
      <c r="C120" s="72" t="s">
        <v>1776</v>
      </c>
      <c r="D120" s="72" t="s">
        <v>3564</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3507</v>
      </c>
      <c r="AC120" s="72"/>
      <c r="AD120" s="72" t="s">
        <v>3024</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3515</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3070</v>
      </c>
      <c r="FE120" s="7">
        <f t="shared" si="24"/>
        <v>4650</v>
      </c>
      <c r="FF120" s="72">
        <f t="shared" si="25"/>
        <v>9355</v>
      </c>
      <c r="FG120" t="s">
        <v>3518</v>
      </c>
      <c r="FH120">
        <v>465651022</v>
      </c>
    </row>
    <row r="121" spans="1:164" ht="17.25" hidden="1">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3516</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3092</v>
      </c>
      <c r="FE121" s="7">
        <f t="shared" si="24"/>
        <v>4163</v>
      </c>
      <c r="FF121" s="72">
        <f t="shared" si="25"/>
        <v>8298</v>
      </c>
      <c r="FG121" t="s">
        <v>3519</v>
      </c>
      <c r="FH121">
        <v>466209921</v>
      </c>
    </row>
    <row r="122" spans="1:164" ht="17.25" hidden="1">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3515</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3148</v>
      </c>
      <c r="FE122" s="7">
        <f t="shared" si="24"/>
        <v>3301.7999999999993</v>
      </c>
      <c r="FF122" s="72">
        <f t="shared" si="25"/>
        <v>10197.799999999999</v>
      </c>
      <c r="FG122" t="s">
        <v>3518</v>
      </c>
      <c r="FH122">
        <v>466948686</v>
      </c>
    </row>
    <row r="123" spans="1:164" ht="17.25" hidden="1">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3516</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3579</v>
      </c>
      <c r="EY123" s="314">
        <v>46193</v>
      </c>
      <c r="EZ123" s="314"/>
      <c r="FA123" s="183"/>
      <c r="FB123" s="314"/>
      <c r="FC123" s="7" t="s">
        <v>3557</v>
      </c>
      <c r="FD123" s="7" t="s">
        <v>3149</v>
      </c>
      <c r="FE123" s="7">
        <f t="shared" si="24"/>
        <v>12650</v>
      </c>
      <c r="FF123" s="72">
        <f t="shared" si="25"/>
        <v>25446</v>
      </c>
      <c r="FG123" t="s">
        <v>3518</v>
      </c>
      <c r="FH123">
        <v>464441982</v>
      </c>
    </row>
    <row r="124" spans="1:164" ht="17.25" hidden="1">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3507</v>
      </c>
      <c r="AC124" s="72"/>
      <c r="AD124" s="72" t="s">
        <v>3024</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3516</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3150</v>
      </c>
      <c r="FE124" s="7">
        <f t="shared" si="24"/>
        <v>3701.7700000000004</v>
      </c>
      <c r="FF124" s="72">
        <f t="shared" si="25"/>
        <v>23781.77</v>
      </c>
      <c r="FG124" t="s">
        <v>3518</v>
      </c>
      <c r="FH124">
        <v>465493945</v>
      </c>
    </row>
    <row r="125" spans="1:164" ht="17.25" hidden="1">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3515</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3151</v>
      </c>
      <c r="FE125" s="7">
        <f t="shared" si="24"/>
        <v>3779</v>
      </c>
      <c r="FF125" s="72">
        <f t="shared" si="25"/>
        <v>11864</v>
      </c>
      <c r="FG125" t="s">
        <v>3518</v>
      </c>
      <c r="FH125">
        <v>466116116</v>
      </c>
    </row>
    <row r="126" spans="1:164" ht="17.25" hidden="1">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3515</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3580</v>
      </c>
      <c r="EY126" s="314">
        <v>46201</v>
      </c>
      <c r="EZ126" s="314"/>
      <c r="FA126" s="183"/>
      <c r="FB126" s="314"/>
      <c r="FC126" s="7" t="s">
        <v>1130</v>
      </c>
      <c r="FD126" s="7" t="s">
        <v>3152</v>
      </c>
      <c r="FE126" s="7">
        <f t="shared" si="24"/>
        <v>4040</v>
      </c>
      <c r="FF126" s="72">
        <f t="shared" si="25"/>
        <v>8172</v>
      </c>
      <c r="FG126" t="s">
        <v>3518</v>
      </c>
      <c r="FH126">
        <v>466014661</v>
      </c>
    </row>
    <row r="127" spans="1:164" ht="17.25" hidden="1">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3026</v>
      </c>
      <c r="AC127" s="72"/>
      <c r="AD127" s="72" t="s">
        <v>3023</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3516</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3153</v>
      </c>
      <c r="FE127" s="7">
        <f t="shared" si="24"/>
        <v>4137</v>
      </c>
      <c r="FF127" s="72">
        <f t="shared" si="25"/>
        <v>8231</v>
      </c>
      <c r="FG127" t="s">
        <v>3518</v>
      </c>
      <c r="FH127">
        <v>466023937</v>
      </c>
    </row>
    <row r="128" spans="1:164" ht="17.25" hidden="1">
      <c r="A128" s="72">
        <v>466061980</v>
      </c>
      <c r="B128" s="304" t="s">
        <v>2101</v>
      </c>
      <c r="C128" s="72"/>
      <c r="D128" s="72"/>
      <c r="E128" s="72"/>
      <c r="F128" s="72"/>
      <c r="G128" s="307"/>
      <c r="H128" s="307" t="s">
        <v>3555</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3516</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3154</v>
      </c>
      <c r="FE128" s="7">
        <f t="shared" si="24"/>
        <v>3938</v>
      </c>
      <c r="FF128" s="72">
        <f t="shared" si="25"/>
        <v>8069</v>
      </c>
      <c r="FG128" t="s">
        <v>3518</v>
      </c>
      <c r="FH128">
        <v>466061980</v>
      </c>
    </row>
    <row r="129" spans="1:164" ht="17.25" hidden="1">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3024</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3516</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3155</v>
      </c>
      <c r="FE129" s="7">
        <f t="shared" si="24"/>
        <v>4015</v>
      </c>
      <c r="FF129" s="72">
        <f t="shared" si="25"/>
        <v>18138</v>
      </c>
      <c r="FG129" t="s">
        <v>3518</v>
      </c>
      <c r="FH129">
        <v>467134166</v>
      </c>
    </row>
    <row r="130" spans="1:164" ht="17.25" hidden="1">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3026</v>
      </c>
      <c r="AC130" s="72"/>
      <c r="AD130" s="72" t="s">
        <v>3023</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3516</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3156</v>
      </c>
      <c r="FE130" s="7">
        <f t="shared" si="24"/>
        <v>4748</v>
      </c>
      <c r="FF130" s="72">
        <f t="shared" si="25"/>
        <v>26142</v>
      </c>
      <c r="FG130" t="s">
        <v>3518</v>
      </c>
      <c r="FH130">
        <v>460590733</v>
      </c>
    </row>
    <row r="131" spans="1:164" ht="17.25" hidden="1">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3516</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3157</v>
      </c>
      <c r="FE131" s="7">
        <f t="shared" ref="FE131:FE193" si="38">IF((J131+R131)&lt;=I131+R131,(J131+R131),((I131-(I131*(M131+1)-(I131+J131)))+R131))</f>
        <v>5011</v>
      </c>
      <c r="FF131" s="72">
        <f t="shared" ref="FF131:FF193" si="39">I131+J131+FD131</f>
        <v>10286</v>
      </c>
      <c r="FG131" t="s">
        <v>3518</v>
      </c>
      <c r="FH131">
        <v>459845098</v>
      </c>
    </row>
    <row r="132" spans="1:164" ht="17.25" hidden="1">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3507</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3515</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3158</v>
      </c>
      <c r="FE132" s="7">
        <f t="shared" si="38"/>
        <v>3305</v>
      </c>
      <c r="FF132" s="72">
        <f t="shared" si="39"/>
        <v>9916</v>
      </c>
      <c r="FG132" t="s">
        <v>3518</v>
      </c>
      <c r="FH132">
        <v>467739627</v>
      </c>
    </row>
    <row r="133" spans="1:164" ht="17.25" hidden="1">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3024</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3515</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3159</v>
      </c>
      <c r="FE133" s="7">
        <f t="shared" si="38"/>
        <v>5617</v>
      </c>
      <c r="FF133" s="72">
        <f t="shared" si="39"/>
        <v>11591</v>
      </c>
      <c r="FG133" t="s">
        <v>3518</v>
      </c>
      <c r="FH133">
        <v>463603128</v>
      </c>
    </row>
    <row r="134" spans="1:164" ht="17.25" hidden="1">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3565</v>
      </c>
      <c r="AC134" s="72">
        <v>31</v>
      </c>
      <c r="AD134" s="72" t="s">
        <v>3024</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3515</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3160</v>
      </c>
      <c r="FE134" s="7">
        <f t="shared" si="38"/>
        <v>5552</v>
      </c>
      <c r="FF134" s="72">
        <f t="shared" si="39"/>
        <v>11127</v>
      </c>
      <c r="FG134" t="s">
        <v>3518</v>
      </c>
      <c r="FH134">
        <v>463952496</v>
      </c>
    </row>
    <row r="135" spans="1:164" ht="17.25" hidden="1">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3024</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3515</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3161</v>
      </c>
      <c r="FE135" s="7">
        <f t="shared" si="38"/>
        <v>4564</v>
      </c>
      <c r="FF135" s="72">
        <f t="shared" si="39"/>
        <v>9334</v>
      </c>
      <c r="FG135" t="s">
        <v>3518</v>
      </c>
      <c r="FH135">
        <v>464847649</v>
      </c>
    </row>
    <row r="136" spans="1:164" ht="17.25" hidden="1">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3507</v>
      </c>
      <c r="AC136" s="72"/>
      <c r="AD136" s="72" t="s">
        <v>3024</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3515</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3162</v>
      </c>
      <c r="FE136" s="7">
        <f t="shared" si="38"/>
        <v>1378</v>
      </c>
      <c r="FF136" s="72">
        <f t="shared" si="39"/>
        <v>24798</v>
      </c>
      <c r="FG136" t="s">
        <v>3519</v>
      </c>
      <c r="FH136">
        <v>465788821</v>
      </c>
    </row>
    <row r="137" spans="1:164" ht="17.25" hidden="1">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3515</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3047</v>
      </c>
      <c r="FE137" s="7">
        <f t="shared" si="38"/>
        <v>3506</v>
      </c>
      <c r="FF137" s="72">
        <f t="shared" si="39"/>
        <v>7334</v>
      </c>
      <c r="FG137" t="s">
        <v>3518</v>
      </c>
      <c r="FH137">
        <v>466372391</v>
      </c>
    </row>
    <row r="138" spans="1:164" ht="17.25" hidden="1">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3025</v>
      </c>
      <c r="AC138" s="72"/>
      <c r="AD138" s="72" t="s">
        <v>3023</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3515</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3163</v>
      </c>
      <c r="FE138" s="7">
        <f t="shared" si="38"/>
        <v>5146</v>
      </c>
      <c r="FF138" s="72">
        <f t="shared" si="39"/>
        <v>24175</v>
      </c>
      <c r="FG138" t="s">
        <v>3518</v>
      </c>
      <c r="FH138">
        <v>463996767</v>
      </c>
    </row>
    <row r="139" spans="1:164" ht="17.25" hidden="1">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3516</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3164</v>
      </c>
      <c r="FE139" s="7">
        <f t="shared" si="38"/>
        <v>864</v>
      </c>
      <c r="FF139" s="72">
        <f t="shared" si="39"/>
        <v>26319</v>
      </c>
      <c r="FG139" t="s">
        <v>3518</v>
      </c>
      <c r="FH139">
        <v>457349311</v>
      </c>
    </row>
    <row r="140" spans="1:164" ht="17.25" hidden="1">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3515</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3165</v>
      </c>
      <c r="FE140" s="7">
        <f t="shared" si="38"/>
        <v>3185</v>
      </c>
      <c r="FF140" s="72">
        <f t="shared" si="39"/>
        <v>6337</v>
      </c>
      <c r="FG140" t="s">
        <v>3518</v>
      </c>
      <c r="FH140">
        <v>465175758</v>
      </c>
    </row>
    <row r="141" spans="1:164" ht="17.25" hidden="1">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3024</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3515</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3166</v>
      </c>
      <c r="FE141" s="7">
        <f t="shared" si="38"/>
        <v>4642</v>
      </c>
      <c r="FF141" s="72">
        <f t="shared" si="39"/>
        <v>9820</v>
      </c>
      <c r="FG141" t="s">
        <v>3518</v>
      </c>
      <c r="FH141">
        <v>465804328</v>
      </c>
    </row>
    <row r="142" spans="1:164" ht="17.25" hidden="1">
      <c r="A142" s="72">
        <v>461700090</v>
      </c>
      <c r="B142" s="304" t="s">
        <v>919</v>
      </c>
      <c r="C142" s="72" t="s">
        <v>1776</v>
      </c>
      <c r="D142" s="72" t="s">
        <v>3500</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3516</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3046</v>
      </c>
      <c r="FE142" s="7">
        <f t="shared" si="38"/>
        <v>4186</v>
      </c>
      <c r="FF142" s="72">
        <f t="shared" si="39"/>
        <v>8508</v>
      </c>
      <c r="FG142" t="s">
        <v>3518</v>
      </c>
      <c r="FH142">
        <v>461700090</v>
      </c>
    </row>
    <row r="143" spans="1:164" ht="17.25" hidden="1">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3516</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3167</v>
      </c>
      <c r="FE143" s="7">
        <f t="shared" si="38"/>
        <v>4297</v>
      </c>
      <c r="FF143" s="72">
        <f t="shared" si="39"/>
        <v>8717</v>
      </c>
      <c r="FG143" t="s">
        <v>3518</v>
      </c>
      <c r="FH143">
        <v>465368631</v>
      </c>
    </row>
    <row r="144" spans="1:164" ht="17.25" hidden="1">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3024</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3515</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3168</v>
      </c>
      <c r="FE144" s="7">
        <f t="shared" si="38"/>
        <v>4596</v>
      </c>
      <c r="FF144" s="72">
        <f t="shared" si="39"/>
        <v>13420</v>
      </c>
      <c r="FG144" t="s">
        <v>3518</v>
      </c>
      <c r="FH144">
        <v>464631832</v>
      </c>
    </row>
    <row r="145" spans="1:164" ht="17.25" hidden="1">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3516</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3581</v>
      </c>
      <c r="EY145" s="314">
        <v>46193</v>
      </c>
      <c r="EZ145" s="314"/>
      <c r="FA145" s="183"/>
      <c r="FB145" s="314"/>
      <c r="FC145" s="7" t="s">
        <v>1130</v>
      </c>
      <c r="FD145" s="7" t="s">
        <v>3169</v>
      </c>
      <c r="FE145" s="7">
        <f t="shared" si="38"/>
        <v>3849</v>
      </c>
      <c r="FF145" s="72">
        <f t="shared" si="39"/>
        <v>7765</v>
      </c>
      <c r="FG145" t="s">
        <v>3519</v>
      </c>
      <c r="FH145">
        <v>466063242</v>
      </c>
    </row>
    <row r="146" spans="1:164" ht="17.25" hidden="1">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3515</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3167</v>
      </c>
      <c r="FE146" s="7">
        <f t="shared" si="38"/>
        <v>4278</v>
      </c>
      <c r="FF146" s="72">
        <f t="shared" si="39"/>
        <v>8730</v>
      </c>
      <c r="FG146" t="s">
        <v>3518</v>
      </c>
      <c r="FH146">
        <v>465143032</v>
      </c>
    </row>
    <row r="147" spans="1:164" ht="17.25" hidden="1">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3526</v>
      </c>
      <c r="AC147" s="72"/>
      <c r="AD147" s="72" t="s">
        <v>3023</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3516</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3170</v>
      </c>
      <c r="FE147" s="7">
        <f t="shared" si="38"/>
        <v>4558</v>
      </c>
      <c r="FF147" s="72">
        <f t="shared" si="39"/>
        <v>24645</v>
      </c>
      <c r="FG147" t="s">
        <v>3518</v>
      </c>
      <c r="FH147">
        <v>464515369</v>
      </c>
    </row>
    <row r="148" spans="1:164" ht="17.25" hidden="1">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3026</v>
      </c>
      <c r="AC148" s="72"/>
      <c r="AD148" s="72" t="s">
        <v>3023</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3515</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3171</v>
      </c>
      <c r="FE148" s="7">
        <f t="shared" si="38"/>
        <v>4859</v>
      </c>
      <c r="FF148" s="72">
        <f t="shared" si="39"/>
        <v>21883</v>
      </c>
      <c r="FG148" t="s">
        <v>3518</v>
      </c>
      <c r="FH148">
        <v>464930378</v>
      </c>
    </row>
    <row r="149" spans="1:164" ht="17.25" hidden="1">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3026</v>
      </c>
      <c r="AC149" s="72"/>
      <c r="AD149" s="72" t="s">
        <v>3023</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3516</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3172</v>
      </c>
      <c r="FE149" s="7">
        <f t="shared" si="38"/>
        <v>3434</v>
      </c>
      <c r="FF149" s="72">
        <f t="shared" si="39"/>
        <v>13340</v>
      </c>
      <c r="FG149" t="s">
        <v>3518</v>
      </c>
      <c r="FH149">
        <v>467076911</v>
      </c>
    </row>
    <row r="150" spans="1:164" ht="17.25" hidden="1">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3515</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3582</v>
      </c>
      <c r="EY150" s="314">
        <v>46185</v>
      </c>
      <c r="EZ150" s="314"/>
      <c r="FA150" s="183"/>
      <c r="FB150" s="314"/>
      <c r="FC150" s="7" t="s">
        <v>1130</v>
      </c>
      <c r="FD150" s="7" t="s">
        <v>3145</v>
      </c>
      <c r="FE150" s="7">
        <f t="shared" si="38"/>
        <v>7368</v>
      </c>
      <c r="FF150" s="72">
        <f t="shared" si="39"/>
        <v>14844</v>
      </c>
      <c r="FG150" t="s">
        <v>3518</v>
      </c>
      <c r="FH150">
        <v>462252818</v>
      </c>
    </row>
    <row r="151" spans="1:164" ht="17.25" hidden="1">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3516</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3173</v>
      </c>
      <c r="FE151" s="7">
        <f t="shared" si="38"/>
        <v>5690</v>
      </c>
      <c r="FF151" s="72">
        <f t="shared" si="39"/>
        <v>11356</v>
      </c>
      <c r="FG151" t="s">
        <v>3518</v>
      </c>
      <c r="FH151">
        <v>463370462</v>
      </c>
    </row>
    <row r="152" spans="1:164" ht="17.25" hidden="1">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3024</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3516</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3174</v>
      </c>
      <c r="FE152" s="7">
        <f t="shared" si="38"/>
        <v>4023</v>
      </c>
      <c r="FF152" s="72">
        <f t="shared" si="39"/>
        <v>11778</v>
      </c>
      <c r="FG152" t="s">
        <v>3518</v>
      </c>
      <c r="FH152">
        <v>465922492</v>
      </c>
    </row>
    <row r="153" spans="1:164" ht="17.25" hidden="1">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3515</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3175</v>
      </c>
      <c r="FE153" s="7">
        <f t="shared" si="38"/>
        <v>6269</v>
      </c>
      <c r="FF153" s="72">
        <f t="shared" si="39"/>
        <v>24484</v>
      </c>
      <c r="FG153" t="s">
        <v>3518</v>
      </c>
      <c r="FH153">
        <v>467095115</v>
      </c>
    </row>
    <row r="154" spans="1:164" ht="17.25" hidden="1">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3025</v>
      </c>
      <c r="AC154" s="72"/>
      <c r="AD154" s="72" t="s">
        <v>3024</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3515</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3176</v>
      </c>
      <c r="FE154" s="7">
        <f t="shared" si="38"/>
        <v>4374</v>
      </c>
      <c r="FF154" s="72">
        <f t="shared" si="39"/>
        <v>32817</v>
      </c>
      <c r="FG154" t="s">
        <v>3518</v>
      </c>
      <c r="FH154">
        <v>467312870</v>
      </c>
    </row>
    <row r="155" spans="1:164" ht="17.25" hidden="1">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3516</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3177</v>
      </c>
      <c r="FE155" s="7">
        <f t="shared" si="38"/>
        <v>655</v>
      </c>
      <c r="FF155" s="72">
        <f t="shared" si="39"/>
        <v>14153</v>
      </c>
      <c r="FG155" t="s">
        <v>3519</v>
      </c>
      <c r="FH155">
        <v>457317317</v>
      </c>
    </row>
    <row r="156" spans="1:164" ht="17.25" hidden="1">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3026</v>
      </c>
      <c r="AC156" s="72"/>
      <c r="AD156" s="72" t="s">
        <v>3023</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3516</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3178</v>
      </c>
      <c r="FE156" s="7">
        <f t="shared" si="38"/>
        <v>4473</v>
      </c>
      <c r="FF156" s="72">
        <f t="shared" si="39"/>
        <v>26806</v>
      </c>
      <c r="FG156" t="s">
        <v>3518</v>
      </c>
      <c r="FH156">
        <v>464712874</v>
      </c>
    </row>
    <row r="157" spans="1:164" ht="17.25" hidden="1">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3026</v>
      </c>
      <c r="AC157" s="72"/>
      <c r="AD157" s="72" t="s">
        <v>3023</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3515</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3179</v>
      </c>
      <c r="FE157" s="7">
        <f t="shared" si="38"/>
        <v>1896</v>
      </c>
      <c r="FF157" s="72">
        <f t="shared" si="39"/>
        <v>8743</v>
      </c>
      <c r="FG157" t="s">
        <v>3518</v>
      </c>
      <c r="FH157">
        <v>466301939</v>
      </c>
    </row>
    <row r="158" spans="1:164" ht="17.25" hidden="1">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3507</v>
      </c>
      <c r="AC158" s="72"/>
      <c r="AD158" s="72" t="s">
        <v>3024</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3515</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3180</v>
      </c>
      <c r="FE158" s="7">
        <f t="shared" si="38"/>
        <v>4071</v>
      </c>
      <c r="FF158" s="72">
        <f t="shared" si="39"/>
        <v>18949</v>
      </c>
      <c r="FG158" t="s">
        <v>3518</v>
      </c>
      <c r="FH158">
        <v>465510482</v>
      </c>
    </row>
    <row r="159" spans="1:164" ht="17.25" hidden="1">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3515</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3181</v>
      </c>
      <c r="FE159" s="7">
        <f t="shared" si="38"/>
        <v>4641</v>
      </c>
      <c r="FF159" s="72">
        <f t="shared" si="39"/>
        <v>9269</v>
      </c>
      <c r="FG159" t="s">
        <v>3518</v>
      </c>
      <c r="FH159">
        <v>462498267</v>
      </c>
    </row>
    <row r="160" spans="1:164" ht="17.25" hidden="1">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3025</v>
      </c>
      <c r="AC160" s="72"/>
      <c r="AD160" s="72" t="s">
        <v>3023</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3516</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3182</v>
      </c>
      <c r="FE160" s="7">
        <f t="shared" si="38"/>
        <v>4382</v>
      </c>
      <c r="FF160" s="72">
        <f t="shared" si="39"/>
        <v>17113</v>
      </c>
      <c r="FG160" t="s">
        <v>3518</v>
      </c>
      <c r="FH160">
        <v>460139116</v>
      </c>
    </row>
    <row r="161" spans="1:164" ht="17.25" hidden="1">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3026</v>
      </c>
      <c r="AC161" s="72">
        <v>21</v>
      </c>
      <c r="AD161" s="72" t="s">
        <v>3024</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3515</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3166</v>
      </c>
      <c r="FE161" s="7">
        <f t="shared" si="38"/>
        <v>6140</v>
      </c>
      <c r="FF161" s="72">
        <f t="shared" si="39"/>
        <v>13346</v>
      </c>
      <c r="FG161" t="s">
        <v>3518</v>
      </c>
      <c r="FH161">
        <v>457264616</v>
      </c>
    </row>
    <row r="162" spans="1:164" ht="17.25" hidden="1">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3024</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3515</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3096</v>
      </c>
      <c r="FE162" s="7">
        <f t="shared" si="38"/>
        <v>2585</v>
      </c>
      <c r="FF162" s="72">
        <f t="shared" si="39"/>
        <v>5590</v>
      </c>
      <c r="FG162" t="s">
        <v>3518</v>
      </c>
      <c r="FH162">
        <v>464416298</v>
      </c>
    </row>
    <row r="163" spans="1:164" ht="17.25" hidden="1">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3515</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3183</v>
      </c>
      <c r="FE163" s="7">
        <f t="shared" si="38"/>
        <v>4805</v>
      </c>
      <c r="FF163" s="72">
        <f t="shared" si="39"/>
        <v>10292</v>
      </c>
      <c r="FG163" t="s">
        <v>3518</v>
      </c>
      <c r="FH163">
        <v>465213274</v>
      </c>
    </row>
    <row r="164" spans="1:164" ht="17.25" hidden="1">
      <c r="A164" s="72">
        <v>462234854</v>
      </c>
      <c r="B164" s="304" t="s">
        <v>1445</v>
      </c>
      <c r="C164" s="72"/>
      <c r="D164" s="72"/>
      <c r="E164" s="72"/>
      <c r="F164" s="72"/>
      <c r="G164" s="307"/>
      <c r="H164" s="307" t="s">
        <v>3513</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3024</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3515</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3057</v>
      </c>
      <c r="FE164" s="7">
        <f t="shared" si="38"/>
        <v>6747</v>
      </c>
      <c r="FF164" s="72">
        <f t="shared" si="39"/>
        <v>19998</v>
      </c>
      <c r="FG164" t="s">
        <v>3518</v>
      </c>
      <c r="FH164">
        <v>462234854</v>
      </c>
    </row>
    <row r="165" spans="1:164" ht="17.25" hidden="1">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3516</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3184</v>
      </c>
      <c r="FE165" s="7">
        <f t="shared" si="38"/>
        <v>1209</v>
      </c>
      <c r="FF165" s="72">
        <f t="shared" si="39"/>
        <v>13201</v>
      </c>
      <c r="FG165" t="s">
        <v>3518</v>
      </c>
      <c r="FH165">
        <v>463997528</v>
      </c>
    </row>
    <row r="166" spans="1:164" ht="17.25" hidden="1">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3026</v>
      </c>
      <c r="AC166" s="72"/>
      <c r="AD166" s="72" t="s">
        <v>3023</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3515</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3556</v>
      </c>
      <c r="FD166" s="7" t="s">
        <v>3185</v>
      </c>
      <c r="FE166" s="7">
        <f t="shared" si="38"/>
        <v>4626</v>
      </c>
      <c r="FF166" s="72">
        <f t="shared" si="39"/>
        <v>21296</v>
      </c>
      <c r="FG166" t="s">
        <v>3518</v>
      </c>
      <c r="FH166">
        <v>467279658</v>
      </c>
    </row>
    <row r="167" spans="1:164" ht="17.25" hidden="1">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3023</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3516</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3583</v>
      </c>
      <c r="EY167" s="314">
        <v>46189</v>
      </c>
      <c r="EZ167" s="314"/>
      <c r="FA167" s="183"/>
      <c r="FB167" s="314"/>
      <c r="FC167" s="7" t="s">
        <v>1130</v>
      </c>
      <c r="FD167" s="7" t="s">
        <v>3186</v>
      </c>
      <c r="FE167" s="7">
        <f t="shared" si="38"/>
        <v>5715</v>
      </c>
      <c r="FF167" s="72">
        <f t="shared" si="39"/>
        <v>33794</v>
      </c>
      <c r="FG167" t="s">
        <v>3518</v>
      </c>
      <c r="FH167">
        <v>464419363</v>
      </c>
    </row>
    <row r="168" spans="1:164" ht="17.25" hidden="1">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3516</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3096</v>
      </c>
      <c r="FE168" s="7">
        <f t="shared" si="38"/>
        <v>4381</v>
      </c>
      <c r="FF168" s="72">
        <f t="shared" si="39"/>
        <v>8832</v>
      </c>
      <c r="FG168" t="s">
        <v>3518</v>
      </c>
      <c r="FH168">
        <v>464515656</v>
      </c>
    </row>
    <row r="169" spans="1:164" ht="17.25" hidden="1">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3507</v>
      </c>
      <c r="AC169" s="72">
        <v>20</v>
      </c>
      <c r="AD169" s="72" t="s">
        <v>3024</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3515</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3187</v>
      </c>
      <c r="FE169" s="7">
        <f t="shared" si="38"/>
        <v>5241</v>
      </c>
      <c r="FF169" s="72">
        <f t="shared" si="39"/>
        <v>17467</v>
      </c>
      <c r="FG169" t="s">
        <v>3518</v>
      </c>
      <c r="FH169">
        <v>457685874</v>
      </c>
    </row>
    <row r="170" spans="1:164" ht="17.25" hidden="1">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3025</v>
      </c>
      <c r="AC170" s="72"/>
      <c r="AD170" s="72" t="s">
        <v>3023</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3515</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3051</v>
      </c>
      <c r="FE170" s="7">
        <f t="shared" si="38"/>
        <v>4578</v>
      </c>
      <c r="FF170" s="72">
        <f t="shared" si="39"/>
        <v>24129</v>
      </c>
      <c r="FG170" t="s">
        <v>3518</v>
      </c>
      <c r="FH170">
        <v>464245745</v>
      </c>
    </row>
    <row r="171" spans="1:164" ht="17.25" hidden="1">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3024</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3516</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3188</v>
      </c>
      <c r="FE171" s="7">
        <f t="shared" si="38"/>
        <v>4247</v>
      </c>
      <c r="FF171" s="72">
        <f t="shared" si="39"/>
        <v>8550</v>
      </c>
      <c r="FG171" t="s">
        <v>3518</v>
      </c>
      <c r="FH171">
        <v>464733502</v>
      </c>
    </row>
    <row r="172" spans="1:164" ht="17.25" hidden="1">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3026</v>
      </c>
      <c r="AC172" s="72"/>
      <c r="AD172" s="72" t="s">
        <v>3023</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3515</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3189</v>
      </c>
      <c r="FE172" s="7">
        <f t="shared" si="38"/>
        <v>5065.8600000000006</v>
      </c>
      <c r="FF172" s="72">
        <f t="shared" si="39"/>
        <v>30174.86</v>
      </c>
      <c r="FG172" t="s">
        <v>3518</v>
      </c>
      <c r="FH172">
        <v>463325530</v>
      </c>
    </row>
    <row r="173" spans="1:164" ht="17.25" hidden="1">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3024</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3515</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3190</v>
      </c>
      <c r="FE173" s="7">
        <f t="shared" si="38"/>
        <v>4419</v>
      </c>
      <c r="FF173" s="72">
        <f t="shared" si="39"/>
        <v>12970</v>
      </c>
      <c r="FG173" t="s">
        <v>3518</v>
      </c>
      <c r="FH173">
        <v>464273873</v>
      </c>
    </row>
    <row r="174" spans="1:164" ht="17.25" hidden="1">
      <c r="A174" s="315">
        <v>463336005</v>
      </c>
      <c r="B174" s="304" t="s">
        <v>984</v>
      </c>
      <c r="C174" s="72" t="s">
        <v>1776</v>
      </c>
      <c r="D174" s="72" t="s">
        <v>3500</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3515</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3191</v>
      </c>
      <c r="FE174" s="7">
        <f t="shared" si="38"/>
        <v>5214</v>
      </c>
      <c r="FF174" s="72">
        <f t="shared" si="39"/>
        <v>10547</v>
      </c>
      <c r="FG174" t="s">
        <v>3518</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3026</v>
      </c>
      <c r="AC175" s="72"/>
      <c r="AD175" s="72" t="s">
        <v>3023</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3515</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3584</v>
      </c>
      <c r="EY175" s="314">
        <v>46186</v>
      </c>
      <c r="EZ175" s="314"/>
      <c r="FA175" s="183"/>
      <c r="FB175" s="314"/>
      <c r="FC175" s="7" t="s">
        <v>3556</v>
      </c>
      <c r="FD175" s="7" t="s">
        <v>3192</v>
      </c>
      <c r="FE175" s="7">
        <f t="shared" si="38"/>
        <v>3704</v>
      </c>
      <c r="FF175" s="72">
        <f t="shared" si="39"/>
        <v>7931</v>
      </c>
      <c r="FG175" t="s">
        <v>3518</v>
      </c>
      <c r="FH175">
        <v>467443060</v>
      </c>
    </row>
    <row r="176" spans="1:164" ht="17.25" hidden="1">
      <c r="A176" s="72">
        <v>463212097</v>
      </c>
      <c r="B176" s="304" t="s">
        <v>2075</v>
      </c>
      <c r="C176" s="72" t="s">
        <v>1776</v>
      </c>
      <c r="D176" s="72" t="s">
        <v>3500</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3516</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3492</v>
      </c>
      <c r="EV176" s="7" t="s">
        <v>2466</v>
      </c>
      <c r="EW176" s="7" t="s">
        <v>1808</v>
      </c>
      <c r="EX176" s="183" t="s">
        <v>1809</v>
      </c>
      <c r="EY176" s="314">
        <v>46190</v>
      </c>
      <c r="EZ176" s="314"/>
      <c r="FA176" s="183"/>
      <c r="FB176" s="314"/>
      <c r="FC176" s="7" t="s">
        <v>1130</v>
      </c>
      <c r="FD176" s="7" t="s">
        <v>3193</v>
      </c>
      <c r="FE176" s="7">
        <f t="shared" si="38"/>
        <v>8630</v>
      </c>
      <c r="FF176" s="72">
        <f t="shared" si="39"/>
        <v>17906</v>
      </c>
      <c r="FG176" t="s">
        <v>3519</v>
      </c>
      <c r="FH176">
        <v>463212097</v>
      </c>
    </row>
    <row r="177" spans="1:164" ht="17.25" hidden="1">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3026</v>
      </c>
      <c r="AC177" s="72">
        <v>22</v>
      </c>
      <c r="AD177" s="72" t="s">
        <v>3024</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3515</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3137</v>
      </c>
      <c r="FE177" s="7">
        <f t="shared" si="38"/>
        <v>3953</v>
      </c>
      <c r="FF177" s="72">
        <f t="shared" si="39"/>
        <v>9555</v>
      </c>
      <c r="FG177" t="s">
        <v>3518</v>
      </c>
      <c r="FH177">
        <v>463259658</v>
      </c>
    </row>
    <row r="178" spans="1:164" ht="17.25" hidden="1">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3026</v>
      </c>
      <c r="AC178" s="72"/>
      <c r="AD178" s="72" t="s">
        <v>3023</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3515</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3194</v>
      </c>
      <c r="FE178" s="7">
        <f t="shared" si="38"/>
        <v>8536</v>
      </c>
      <c r="FF178" s="72">
        <f t="shared" si="39"/>
        <v>49457</v>
      </c>
      <c r="FG178" t="s">
        <v>3519</v>
      </c>
      <c r="FH178">
        <v>464211952</v>
      </c>
    </row>
    <row r="179" spans="1:164" ht="17.25" hidden="1">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3025</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3515</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3585</v>
      </c>
      <c r="EY179" s="314">
        <v>46185</v>
      </c>
      <c r="EZ179" s="314"/>
      <c r="FA179" s="183"/>
      <c r="FB179" s="314"/>
      <c r="FC179" s="7" t="s">
        <v>1130</v>
      </c>
      <c r="FD179" s="7" t="s">
        <v>3195</v>
      </c>
      <c r="FE179" s="7">
        <f t="shared" si="38"/>
        <v>1340</v>
      </c>
      <c r="FF179" s="72">
        <f t="shared" si="39"/>
        <v>5838</v>
      </c>
      <c r="FG179" t="s">
        <v>3518</v>
      </c>
      <c r="FH179">
        <v>467091224</v>
      </c>
    </row>
    <row r="180" spans="1:164" ht="17.25" hidden="1">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3025</v>
      </c>
      <c r="AC180" s="72"/>
      <c r="AD180" s="72" t="s">
        <v>3024</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3515</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3062</v>
      </c>
      <c r="FE180" s="7">
        <f t="shared" si="38"/>
        <v>5952</v>
      </c>
      <c r="FF180" s="72">
        <f t="shared" si="39"/>
        <v>17295</v>
      </c>
      <c r="FG180" t="s">
        <v>3518</v>
      </c>
      <c r="FH180">
        <v>457429849</v>
      </c>
    </row>
    <row r="181" spans="1:164" ht="17.25" hidden="1">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3515</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3116</v>
      </c>
      <c r="FE181" s="7">
        <f t="shared" si="38"/>
        <v>3984.2</v>
      </c>
      <c r="FF181" s="72">
        <f t="shared" si="39"/>
        <v>8079.2</v>
      </c>
      <c r="FG181" t="s">
        <v>3518</v>
      </c>
      <c r="FH181">
        <v>464738848</v>
      </c>
    </row>
    <row r="182" spans="1:164" ht="17.25" hidden="1">
      <c r="A182" s="72">
        <v>465072149</v>
      </c>
      <c r="B182" s="304" t="s">
        <v>999</v>
      </c>
      <c r="C182" s="72"/>
      <c r="D182" s="72"/>
      <c r="E182" s="72"/>
      <c r="F182" s="72"/>
      <c r="G182" s="307"/>
      <c r="H182" s="307" t="s">
        <v>3513</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3529</v>
      </c>
      <c r="AC182" s="72"/>
      <c r="AD182" s="72" t="s">
        <v>3024</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3515</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3196</v>
      </c>
      <c r="FE182" s="7">
        <f t="shared" si="38"/>
        <v>3840</v>
      </c>
      <c r="FF182" s="72">
        <f t="shared" si="39"/>
        <v>19072</v>
      </c>
      <c r="FG182" t="s">
        <v>3518</v>
      </c>
      <c r="FH182">
        <v>465072149</v>
      </c>
    </row>
    <row r="183" spans="1:164" ht="17.25" hidden="1">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3025</v>
      </c>
      <c r="AC183" s="72"/>
      <c r="AD183" s="72" t="s">
        <v>3024</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3515</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3586</v>
      </c>
      <c r="EY183" s="314">
        <v>46185</v>
      </c>
      <c r="EZ183" s="314"/>
      <c r="FA183" s="183"/>
      <c r="FB183" s="314"/>
      <c r="FC183" s="7" t="s">
        <v>1130</v>
      </c>
      <c r="FD183" s="7" t="s">
        <v>3197</v>
      </c>
      <c r="FE183" s="7">
        <f t="shared" si="38"/>
        <v>3459</v>
      </c>
      <c r="FF183" s="72">
        <f t="shared" si="39"/>
        <v>6980</v>
      </c>
      <c r="FG183" t="s">
        <v>3518</v>
      </c>
      <c r="FH183">
        <v>465800021</v>
      </c>
    </row>
    <row r="184" spans="1:164" ht="17.25" hidden="1">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3507</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3515</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3198</v>
      </c>
      <c r="FE184" s="7">
        <f t="shared" si="38"/>
        <v>3414</v>
      </c>
      <c r="FF184" s="72">
        <f t="shared" si="39"/>
        <v>6822</v>
      </c>
      <c r="FG184" t="s">
        <v>3518</v>
      </c>
      <c r="FH184">
        <v>466129754</v>
      </c>
    </row>
    <row r="185" spans="1:164" ht="17.25" hidden="1">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3516</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3199</v>
      </c>
      <c r="FE185" s="7">
        <f t="shared" si="38"/>
        <v>5374.57</v>
      </c>
      <c r="FF185" s="72">
        <f t="shared" si="39"/>
        <v>15959.57</v>
      </c>
      <c r="FG185" t="s">
        <v>3518</v>
      </c>
      <c r="FH185">
        <v>457889140</v>
      </c>
    </row>
    <row r="186" spans="1:164" ht="17.25" hidden="1">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3026</v>
      </c>
      <c r="AC186" s="72"/>
      <c r="AD186" s="72" t="s">
        <v>3024</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3515</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3587</v>
      </c>
      <c r="EY186" s="314">
        <v>46190</v>
      </c>
      <c r="EZ186" s="314"/>
      <c r="FA186" s="183"/>
      <c r="FB186" s="314"/>
      <c r="FC186" s="7" t="s">
        <v>1130</v>
      </c>
      <c r="FD186" s="7" t="s">
        <v>3090</v>
      </c>
      <c r="FE186" s="7">
        <f t="shared" si="38"/>
        <v>3998</v>
      </c>
      <c r="FF186" s="72">
        <f t="shared" si="39"/>
        <v>8058</v>
      </c>
      <c r="FG186" t="s">
        <v>3518</v>
      </c>
      <c r="FH186">
        <v>460269294</v>
      </c>
    </row>
    <row r="187" spans="1:164" ht="17.25" hidden="1">
      <c r="A187" s="72">
        <v>457622833</v>
      </c>
      <c r="B187" s="304" t="s">
        <v>704</v>
      </c>
      <c r="C187" s="72" t="s">
        <v>1776</v>
      </c>
      <c r="D187" s="72" t="s">
        <v>3624</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3515</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3200</v>
      </c>
      <c r="FE187" s="7">
        <f t="shared" si="38"/>
        <v>6040</v>
      </c>
      <c r="FF187" s="72">
        <f t="shared" si="39"/>
        <v>12196</v>
      </c>
      <c r="FG187" t="s">
        <v>3518</v>
      </c>
      <c r="FH187">
        <v>457622833</v>
      </c>
    </row>
    <row r="188" spans="1:164" ht="17.25" hidden="1">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3026</v>
      </c>
      <c r="AC188" s="72"/>
      <c r="AD188" s="72" t="s">
        <v>3023</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3516</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3201</v>
      </c>
      <c r="FE188" s="7">
        <f t="shared" si="38"/>
        <v>4357</v>
      </c>
      <c r="FF188" s="72">
        <f t="shared" si="39"/>
        <v>28189</v>
      </c>
      <c r="FG188" t="s">
        <v>3518</v>
      </c>
      <c r="FH188">
        <v>457619974</v>
      </c>
    </row>
    <row r="189" spans="1:164" ht="17.25" hidden="1">
      <c r="A189" s="72">
        <v>463536873</v>
      </c>
      <c r="B189" s="304" t="s">
        <v>460</v>
      </c>
      <c r="C189" s="72" t="s">
        <v>1776</v>
      </c>
      <c r="D189" s="72" t="s">
        <v>3027</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3516</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3111</v>
      </c>
      <c r="FE189" s="7">
        <f t="shared" si="38"/>
        <v>3063.99</v>
      </c>
      <c r="FF189" s="72">
        <f t="shared" si="39"/>
        <v>6129.99</v>
      </c>
      <c r="FG189" t="s">
        <v>3518</v>
      </c>
      <c r="FH189">
        <v>463536873</v>
      </c>
    </row>
    <row r="190" spans="1:164" ht="17.25" hidden="1">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3025</v>
      </c>
      <c r="AC190" s="72"/>
      <c r="AD190" s="72" t="s">
        <v>3023</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3516</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3202</v>
      </c>
      <c r="FE190" s="7">
        <f t="shared" si="38"/>
        <v>4149</v>
      </c>
      <c r="FF190" s="72">
        <f t="shared" si="39"/>
        <v>8319</v>
      </c>
      <c r="FG190" t="s">
        <v>3518</v>
      </c>
      <c r="FH190">
        <v>464393491</v>
      </c>
    </row>
    <row r="191" spans="1:164" ht="17.25" hidden="1">
      <c r="A191" s="72">
        <v>463556168</v>
      </c>
      <c r="B191" s="304" t="s">
        <v>2066</v>
      </c>
      <c r="C191" s="72" t="s">
        <v>1776</v>
      </c>
      <c r="D191" s="72" t="s">
        <v>3027</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3515</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3203</v>
      </c>
      <c r="FE191" s="7">
        <f t="shared" si="38"/>
        <v>4801</v>
      </c>
      <c r="FF191" s="72">
        <f t="shared" si="39"/>
        <v>9529</v>
      </c>
      <c r="FG191" t="s">
        <v>3518</v>
      </c>
      <c r="FH191">
        <v>463556168</v>
      </c>
    </row>
    <row r="192" spans="1:164" ht="17.25" hidden="1">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3026</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3516</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3204</v>
      </c>
      <c r="FE192" s="7">
        <f t="shared" si="38"/>
        <v>3161</v>
      </c>
      <c r="FF192" s="72">
        <f t="shared" si="39"/>
        <v>6311</v>
      </c>
      <c r="FG192" t="s">
        <v>3518</v>
      </c>
      <c r="FH192">
        <v>466597180</v>
      </c>
    </row>
    <row r="193" spans="1:164" ht="17.25" hidden="1">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3515</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3205</v>
      </c>
      <c r="FE193" s="7">
        <f t="shared" si="38"/>
        <v>2471</v>
      </c>
      <c r="FF193" s="72">
        <f t="shared" si="39"/>
        <v>6497</v>
      </c>
      <c r="FG193" t="s">
        <v>3519</v>
      </c>
      <c r="FH193">
        <v>464626828</v>
      </c>
    </row>
    <row r="194" spans="1:164" ht="17.25" hidden="1">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3025</v>
      </c>
      <c r="AC194" s="72">
        <v>20</v>
      </c>
      <c r="AD194" s="72" t="s">
        <v>3024</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3515</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3091</v>
      </c>
      <c r="FE194" s="7">
        <f t="shared" ref="FE194:FE257" si="53">IF((J194+R194)&lt;=I194+R194,(J194+R194),((I194-(I194*(M194+1)-(I194+J194)))+R194))</f>
        <v>5644</v>
      </c>
      <c r="FF194" s="72">
        <f t="shared" ref="FF194:FF257" si="54">I194+J194+FD194</f>
        <v>11409</v>
      </c>
      <c r="FG194" t="s">
        <v>3518</v>
      </c>
      <c r="FH194">
        <v>466006259</v>
      </c>
    </row>
    <row r="195" spans="1:164" ht="17.25" hidden="1">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3516</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3154</v>
      </c>
      <c r="FE195" s="7">
        <f t="shared" si="53"/>
        <v>3935</v>
      </c>
      <c r="FF195" s="72">
        <f t="shared" si="54"/>
        <v>8000</v>
      </c>
      <c r="FG195" t="s">
        <v>3518</v>
      </c>
      <c r="FH195">
        <v>464497060</v>
      </c>
    </row>
    <row r="196" spans="1:164" ht="17.25" hidden="1">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3515</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3206</v>
      </c>
      <c r="FE196" s="7">
        <f t="shared" si="53"/>
        <v>3223</v>
      </c>
      <c r="FF196" s="72">
        <f t="shared" si="54"/>
        <v>6518</v>
      </c>
      <c r="FG196" t="s">
        <v>3518</v>
      </c>
      <c r="FH196">
        <v>466075261</v>
      </c>
    </row>
    <row r="197" spans="1:164" ht="17.25" hidden="1">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3516</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3207</v>
      </c>
      <c r="FE197" s="7">
        <f t="shared" si="53"/>
        <v>4009</v>
      </c>
      <c r="FF197" s="72">
        <f t="shared" si="54"/>
        <v>8177</v>
      </c>
      <c r="FG197" t="s">
        <v>3518</v>
      </c>
      <c r="FH197">
        <v>464239808</v>
      </c>
    </row>
    <row r="198" spans="1:164" ht="17.25" hidden="1">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3516</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3169</v>
      </c>
      <c r="FE198" s="7">
        <f t="shared" si="53"/>
        <v>1131</v>
      </c>
      <c r="FF198" s="72">
        <f t="shared" si="54"/>
        <v>5242</v>
      </c>
      <c r="FG198" t="s">
        <v>3518</v>
      </c>
      <c r="FH198">
        <v>464551591</v>
      </c>
    </row>
    <row r="199" spans="1:164" ht="17.25" hidden="1">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3026</v>
      </c>
      <c r="AC199" s="72"/>
      <c r="AD199" s="72" t="s">
        <v>3023</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3515</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3208</v>
      </c>
      <c r="FE199" s="7">
        <f t="shared" si="53"/>
        <v>3431</v>
      </c>
      <c r="FF199" s="72">
        <f t="shared" si="54"/>
        <v>22736</v>
      </c>
      <c r="FG199" t="s">
        <v>3518</v>
      </c>
      <c r="FH199">
        <v>458923719</v>
      </c>
    </row>
    <row r="200" spans="1:164" ht="17.25" hidden="1">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3515</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3209</v>
      </c>
      <c r="FE200" s="7">
        <f t="shared" si="53"/>
        <v>4143.76</v>
      </c>
      <c r="FF200" s="72">
        <f t="shared" si="54"/>
        <v>12014.76</v>
      </c>
      <c r="FG200" t="s">
        <v>3518</v>
      </c>
      <c r="FH200">
        <v>464280420</v>
      </c>
    </row>
    <row r="201" spans="1:164" ht="17.25" hidden="1">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3516</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3210</v>
      </c>
      <c r="FE201" s="7">
        <f t="shared" si="53"/>
        <v>4361</v>
      </c>
      <c r="FF201" s="72">
        <f t="shared" si="54"/>
        <v>8807</v>
      </c>
      <c r="FG201" t="s">
        <v>3518</v>
      </c>
      <c r="FH201">
        <v>459446869</v>
      </c>
    </row>
    <row r="202" spans="1:164" ht="17.25" hidden="1">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3506</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3515</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3211</v>
      </c>
      <c r="FE202" s="7">
        <f t="shared" si="53"/>
        <v>4190</v>
      </c>
      <c r="FF202" s="72">
        <f t="shared" si="54"/>
        <v>8816</v>
      </c>
      <c r="FG202" t="s">
        <v>3518</v>
      </c>
      <c r="FH202">
        <v>463773768</v>
      </c>
    </row>
    <row r="203" spans="1:164" ht="17.25" hidden="1">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3516</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3557</v>
      </c>
      <c r="FD203" s="7" t="s">
        <v>3212</v>
      </c>
      <c r="FE203" s="7">
        <f t="shared" si="53"/>
        <v>4828</v>
      </c>
      <c r="FF203" s="72">
        <f t="shared" si="54"/>
        <v>9678</v>
      </c>
      <c r="FG203" t="s">
        <v>3518</v>
      </c>
      <c r="FH203">
        <v>463265509</v>
      </c>
    </row>
    <row r="204" spans="1:164" ht="17.25" hidden="1">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3516</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3213</v>
      </c>
      <c r="FE204" s="7">
        <f t="shared" si="53"/>
        <v>7323</v>
      </c>
      <c r="FF204" s="72">
        <f t="shared" si="54"/>
        <v>42799</v>
      </c>
      <c r="FG204" t="s">
        <v>3518</v>
      </c>
      <c r="FH204">
        <v>464432247</v>
      </c>
    </row>
    <row r="205" spans="1:164" ht="17.25" hidden="1">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3025</v>
      </c>
      <c r="AC205" s="72"/>
      <c r="AD205" s="72" t="s">
        <v>3024</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3515</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3124</v>
      </c>
      <c r="FE205" s="7">
        <f t="shared" si="53"/>
        <v>3707</v>
      </c>
      <c r="FF205" s="72">
        <f t="shared" si="54"/>
        <v>7232</v>
      </c>
      <c r="FG205" t="s">
        <v>3518</v>
      </c>
      <c r="FH205">
        <v>465200754</v>
      </c>
    </row>
    <row r="206" spans="1:164" ht="17.25" hidden="1">
      <c r="A206" s="72">
        <v>462376506</v>
      </c>
      <c r="B206" s="304" t="s">
        <v>2140</v>
      </c>
      <c r="C206" s="72" t="s">
        <v>1776</v>
      </c>
      <c r="D206" s="72" t="s">
        <v>3520</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3515</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3588</v>
      </c>
      <c r="EY206" s="314">
        <v>46189</v>
      </c>
      <c r="EZ206" s="314"/>
      <c r="FA206" s="183"/>
      <c r="FB206" s="314"/>
      <c r="FC206" s="7" t="s">
        <v>1130</v>
      </c>
      <c r="FD206" s="7" t="s">
        <v>3214</v>
      </c>
      <c r="FE206" s="7">
        <f t="shared" si="53"/>
        <v>2148</v>
      </c>
      <c r="FF206" s="72">
        <f t="shared" si="54"/>
        <v>5393</v>
      </c>
      <c r="FG206" t="s">
        <v>3518</v>
      </c>
      <c r="FH206">
        <v>462376506</v>
      </c>
    </row>
    <row r="207" spans="1:164" ht="17.25" hidden="1">
      <c r="A207" s="72">
        <v>467586191</v>
      </c>
      <c r="B207" s="304" t="s">
        <v>2086</v>
      </c>
      <c r="C207" s="72" t="s">
        <v>1801</v>
      </c>
      <c r="D207" s="72" t="s">
        <v>3500</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3026</v>
      </c>
      <c r="AC207" s="72"/>
      <c r="AD207" s="72" t="s">
        <v>3024</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3515</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3589</v>
      </c>
      <c r="EY207" s="314">
        <v>46185</v>
      </c>
      <c r="EZ207" s="314"/>
      <c r="FA207" s="183"/>
      <c r="FB207" s="314"/>
      <c r="FC207" s="7" t="s">
        <v>1130</v>
      </c>
      <c r="FD207" s="7" t="s">
        <v>3202</v>
      </c>
      <c r="FE207" s="7">
        <f t="shared" si="53"/>
        <v>4768</v>
      </c>
      <c r="FF207" s="72">
        <f t="shared" si="54"/>
        <v>9561</v>
      </c>
      <c r="FG207" t="s">
        <v>3518</v>
      </c>
      <c r="FH207">
        <v>467586191</v>
      </c>
    </row>
    <row r="208" spans="1:164" ht="17.25" hidden="1">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3515</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3556</v>
      </c>
      <c r="FD208" s="7" t="s">
        <v>3124</v>
      </c>
      <c r="FE208" s="7">
        <f t="shared" si="53"/>
        <v>3702</v>
      </c>
      <c r="FF208" s="72">
        <f t="shared" si="54"/>
        <v>16828</v>
      </c>
      <c r="FG208" t="s">
        <v>3518</v>
      </c>
      <c r="FH208">
        <v>464426955</v>
      </c>
    </row>
    <row r="209" spans="1:164" ht="17.25" hidden="1">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3026</v>
      </c>
      <c r="AC209" s="72"/>
      <c r="AD209" s="72" t="s">
        <v>3023</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3515</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3215</v>
      </c>
      <c r="FE209" s="7">
        <f t="shared" si="53"/>
        <v>6012</v>
      </c>
      <c r="FF209" s="72">
        <f t="shared" si="54"/>
        <v>32748</v>
      </c>
      <c r="FG209" t="s">
        <v>3518</v>
      </c>
      <c r="FH209">
        <v>456405006</v>
      </c>
    </row>
    <row r="210" spans="1:164" ht="17.25" hidden="1">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3515</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3216</v>
      </c>
      <c r="FE210" s="7">
        <f t="shared" si="53"/>
        <v>3653</v>
      </c>
      <c r="FF210" s="72">
        <f t="shared" si="54"/>
        <v>7295</v>
      </c>
      <c r="FG210" t="s">
        <v>3518</v>
      </c>
      <c r="FH210">
        <v>465149328</v>
      </c>
    </row>
    <row r="211" spans="1:164" ht="17.25" hidden="1">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3025</v>
      </c>
      <c r="AC211" s="72">
        <v>18</v>
      </c>
      <c r="AD211" s="72" t="s">
        <v>3024</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3515</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3518</v>
      </c>
      <c r="FH211">
        <v>467657607</v>
      </c>
    </row>
    <row r="212" spans="1:164" ht="17.25" hidden="1">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3516</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3518</v>
      </c>
      <c r="FH212">
        <v>464800548</v>
      </c>
    </row>
    <row r="213" spans="1:164" ht="17.25" hidden="1">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3545</v>
      </c>
      <c r="AC213" s="72"/>
      <c r="AD213" s="72" t="s">
        <v>3024</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3515</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3217</v>
      </c>
      <c r="FE213" s="7">
        <f t="shared" si="53"/>
        <v>3054</v>
      </c>
      <c r="FF213" s="72">
        <f t="shared" si="54"/>
        <v>13873</v>
      </c>
      <c r="FG213" t="s">
        <v>3518</v>
      </c>
      <c r="FH213">
        <v>464296467</v>
      </c>
    </row>
    <row r="214" spans="1:164" ht="17.25" hidden="1">
      <c r="A214" s="72">
        <v>464470565</v>
      </c>
      <c r="B214" s="304" t="s">
        <v>747</v>
      </c>
      <c r="C214" s="72" t="s">
        <v>1776</v>
      </c>
      <c r="D214" s="72" t="s">
        <v>3027</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3515</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3149</v>
      </c>
      <c r="FE214" s="7">
        <f t="shared" si="53"/>
        <v>4052</v>
      </c>
      <c r="FF214" s="72">
        <f t="shared" si="54"/>
        <v>8019</v>
      </c>
      <c r="FG214" t="s">
        <v>3518</v>
      </c>
      <c r="FH214">
        <v>464470565</v>
      </c>
    </row>
    <row r="215" spans="1:164" ht="17.25" hidden="1">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3026</v>
      </c>
      <c r="AC215" s="72"/>
      <c r="AD215" s="72" t="s">
        <v>3023</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3515</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3218</v>
      </c>
      <c r="FE215" s="7">
        <f t="shared" si="53"/>
        <v>2278.9799999999996</v>
      </c>
      <c r="FF215" s="72">
        <f t="shared" si="54"/>
        <v>10696.98</v>
      </c>
      <c r="FG215" t="s">
        <v>3518</v>
      </c>
      <c r="FH215">
        <v>464416787</v>
      </c>
    </row>
    <row r="216" spans="1:164" ht="17.25" hidden="1">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3515</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3088</v>
      </c>
      <c r="FE216" s="7">
        <f t="shared" si="53"/>
        <v>4257</v>
      </c>
      <c r="FF216" s="72">
        <f t="shared" si="54"/>
        <v>8591</v>
      </c>
      <c r="FG216" t="s">
        <v>3518</v>
      </c>
      <c r="FH216">
        <v>466641805</v>
      </c>
    </row>
    <row r="217" spans="1:164" ht="17.25" hidden="1">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3025</v>
      </c>
      <c r="AC217" s="72"/>
      <c r="AD217" s="72" t="s">
        <v>3023</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3516</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3219</v>
      </c>
      <c r="FE217" s="7">
        <f t="shared" si="53"/>
        <v>3745</v>
      </c>
      <c r="FF217" s="72">
        <f t="shared" si="54"/>
        <v>7529</v>
      </c>
      <c r="FG217" t="s">
        <v>3518</v>
      </c>
      <c r="FH217">
        <v>464751408</v>
      </c>
    </row>
    <row r="218" spans="1:164" ht="17.25" hidden="1">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3516</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3220</v>
      </c>
      <c r="FE218" s="7">
        <f t="shared" si="53"/>
        <v>3299</v>
      </c>
      <c r="FF218" s="72">
        <f t="shared" si="54"/>
        <v>9811</v>
      </c>
      <c r="FG218" t="s">
        <v>3518</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3503</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3515</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3221</v>
      </c>
      <c r="FE219" s="7">
        <f t="shared" si="53"/>
        <v>4066</v>
      </c>
      <c r="FF219" s="72">
        <f t="shared" si="54"/>
        <v>8384</v>
      </c>
      <c r="FG219" t="s">
        <v>3518</v>
      </c>
      <c r="FH219">
        <v>463810078</v>
      </c>
    </row>
    <row r="220" spans="1:164" ht="17.25" hidden="1">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3024</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3515</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3222</v>
      </c>
      <c r="FE220" s="7">
        <f t="shared" si="53"/>
        <v>8724</v>
      </c>
      <c r="FF220" s="72">
        <f t="shared" si="54"/>
        <v>17578</v>
      </c>
      <c r="FG220" t="s">
        <v>3518</v>
      </c>
      <c r="FH220">
        <v>460347439</v>
      </c>
    </row>
    <row r="221" spans="1:164" ht="17.25" hidden="1">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3024</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3515</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3557</v>
      </c>
      <c r="FD221" s="7" t="s">
        <v>3223</v>
      </c>
      <c r="FE221" s="7">
        <f t="shared" si="53"/>
        <v>6001</v>
      </c>
      <c r="FF221" s="72">
        <f t="shared" si="54"/>
        <v>11921</v>
      </c>
      <c r="FG221" t="s">
        <v>3518</v>
      </c>
      <c r="FH221">
        <v>462002443</v>
      </c>
    </row>
    <row r="222" spans="1:164" ht="17.25" hidden="1">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3024</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3516</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3224</v>
      </c>
      <c r="FE222" s="7">
        <f t="shared" si="53"/>
        <v>5167</v>
      </c>
      <c r="FF222" s="72">
        <f t="shared" si="54"/>
        <v>24367</v>
      </c>
      <c r="FG222" t="s">
        <v>3518</v>
      </c>
      <c r="FH222">
        <v>464000542</v>
      </c>
    </row>
    <row r="223" spans="1:164" ht="17.25" hidden="1">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3503</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3516</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3120</v>
      </c>
      <c r="FE223" s="7">
        <f t="shared" si="53"/>
        <v>4348</v>
      </c>
      <c r="FF223" s="72">
        <f t="shared" si="54"/>
        <v>15646</v>
      </c>
      <c r="FG223" t="s">
        <v>3518</v>
      </c>
      <c r="FH223">
        <v>463953257</v>
      </c>
    </row>
    <row r="224" spans="1:164" ht="17.25" hidden="1">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3026</v>
      </c>
      <c r="AC224" s="72"/>
      <c r="AD224" s="72" t="s">
        <v>3023</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3516</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3225</v>
      </c>
      <c r="FE224" s="7">
        <f t="shared" si="53"/>
        <v>3549</v>
      </c>
      <c r="FF224" s="72">
        <f t="shared" si="54"/>
        <v>10576</v>
      </c>
      <c r="FG224" t="s">
        <v>3518</v>
      </c>
      <c r="FH224">
        <v>464516840</v>
      </c>
    </row>
    <row r="225" spans="1:164" ht="17.25" hidden="1">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3026</v>
      </c>
      <c r="AC225" s="72"/>
      <c r="AD225" s="72" t="s">
        <v>3023</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3515</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3226</v>
      </c>
      <c r="FE225" s="7">
        <f t="shared" si="53"/>
        <v>3311</v>
      </c>
      <c r="FF225" s="72">
        <f t="shared" si="54"/>
        <v>6685</v>
      </c>
      <c r="FG225" t="s">
        <v>3519</v>
      </c>
      <c r="FH225">
        <v>465436824</v>
      </c>
    </row>
    <row r="226" spans="1:164" ht="17.25" hidden="1">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3516</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3227</v>
      </c>
      <c r="FE226" s="7">
        <f t="shared" si="53"/>
        <v>3518</v>
      </c>
      <c r="FF226" s="72">
        <f t="shared" si="54"/>
        <v>15015</v>
      </c>
      <c r="FG226" t="s">
        <v>3518</v>
      </c>
      <c r="FH226">
        <v>463815869</v>
      </c>
    </row>
    <row r="227" spans="1:164" ht="17.25" hidden="1">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3026</v>
      </c>
      <c r="AC227" s="72"/>
      <c r="AD227" s="72" t="s">
        <v>3023</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3515</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3518</v>
      </c>
      <c r="FH227">
        <v>464267897</v>
      </c>
    </row>
    <row r="228" spans="1:164" ht="17.25" hidden="1">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3545</v>
      </c>
      <c r="AC228" s="72"/>
      <c r="AD228" s="72" t="s">
        <v>3023</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3515</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3556</v>
      </c>
      <c r="FD228" s="7" t="s">
        <v>3228</v>
      </c>
      <c r="FE228" s="7">
        <f t="shared" si="53"/>
        <v>6344</v>
      </c>
      <c r="FF228" s="72">
        <f t="shared" si="54"/>
        <v>23972</v>
      </c>
      <c r="FG228" t="s">
        <v>3518</v>
      </c>
      <c r="FH228">
        <v>461248304</v>
      </c>
    </row>
    <row r="229" spans="1:164" ht="17.25" hidden="1">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3516</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3229</v>
      </c>
      <c r="FE229" s="7">
        <f t="shared" si="53"/>
        <v>1294</v>
      </c>
      <c r="FF229" s="72">
        <f t="shared" si="54"/>
        <v>18082</v>
      </c>
      <c r="FG229" t="s">
        <v>3518</v>
      </c>
      <c r="FH229">
        <v>464238969</v>
      </c>
    </row>
    <row r="230" spans="1:164" ht="17.25" hidden="1">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3516</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3230</v>
      </c>
      <c r="FE230" s="7">
        <f t="shared" si="53"/>
        <v>3507</v>
      </c>
      <c r="FF230" s="72">
        <f t="shared" si="54"/>
        <v>19312</v>
      </c>
      <c r="FG230" t="s">
        <v>3518</v>
      </c>
      <c r="FH230">
        <v>464137329</v>
      </c>
    </row>
    <row r="231" spans="1:164" ht="17.25" hidden="1">
      <c r="A231" s="72">
        <v>456991270</v>
      </c>
      <c r="B231" s="304" t="s">
        <v>1354</v>
      </c>
      <c r="C231" s="72"/>
      <c r="D231" s="72"/>
      <c r="E231" s="72"/>
      <c r="F231" s="72"/>
      <c r="G231" s="307"/>
      <c r="H231" s="307" t="s">
        <v>3555</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3516</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3231</v>
      </c>
      <c r="FE231" s="7">
        <f t="shared" si="53"/>
        <v>3397</v>
      </c>
      <c r="FF231" s="72">
        <f t="shared" si="54"/>
        <v>14274</v>
      </c>
      <c r="FG231" t="s">
        <v>3518</v>
      </c>
      <c r="FH231">
        <v>456991270</v>
      </c>
    </row>
    <row r="232" spans="1:164" ht="17.25" hidden="1">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3026</v>
      </c>
      <c r="AC232" s="72">
        <v>25</v>
      </c>
      <c r="AD232" s="72" t="s">
        <v>3023</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3515</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3232</v>
      </c>
      <c r="FE232" s="7">
        <f t="shared" si="53"/>
        <v>3190</v>
      </c>
      <c r="FF232" s="72">
        <f t="shared" si="54"/>
        <v>15855</v>
      </c>
      <c r="FG232" t="s">
        <v>3518</v>
      </c>
      <c r="FH232">
        <v>464989124</v>
      </c>
    </row>
    <row r="233" spans="1:164" ht="17.25" hidden="1">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3515</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3233</v>
      </c>
      <c r="FE233" s="7">
        <f t="shared" si="53"/>
        <v>2181</v>
      </c>
      <c r="FF233" s="72">
        <f t="shared" si="54"/>
        <v>4913</v>
      </c>
      <c r="FG233" t="s">
        <v>3518</v>
      </c>
      <c r="FH233">
        <v>466451006</v>
      </c>
    </row>
    <row r="234" spans="1:164" ht="17.25" hidden="1">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3504</v>
      </c>
      <c r="AC234" s="72"/>
      <c r="AD234" s="72" t="s">
        <v>3023</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3516</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3072</v>
      </c>
      <c r="FE234" s="7">
        <f t="shared" si="53"/>
        <v>3975</v>
      </c>
      <c r="FF234" s="72">
        <f t="shared" si="54"/>
        <v>14712</v>
      </c>
      <c r="FG234" t="s">
        <v>3518</v>
      </c>
      <c r="FH234">
        <v>464318531</v>
      </c>
    </row>
    <row r="235" spans="1:164" ht="17.25" hidden="1">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3026</v>
      </c>
      <c r="AC235" s="72">
        <v>25</v>
      </c>
      <c r="AD235" s="72" t="s">
        <v>3023</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3515</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3234</v>
      </c>
      <c r="FE235" s="7">
        <f t="shared" si="53"/>
        <v>921.98999999999978</v>
      </c>
      <c r="FF235" s="72">
        <f t="shared" si="54"/>
        <v>7894.99</v>
      </c>
      <c r="FG235" t="s">
        <v>3518</v>
      </c>
      <c r="FH235">
        <v>460419172</v>
      </c>
    </row>
    <row r="236" spans="1:164" ht="17.25" hidden="1">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3516</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3181</v>
      </c>
      <c r="FE236" s="7">
        <f t="shared" si="53"/>
        <v>3508</v>
      </c>
      <c r="FF236" s="72">
        <f t="shared" si="54"/>
        <v>7113</v>
      </c>
      <c r="FG236" t="s">
        <v>3518</v>
      </c>
      <c r="FH236">
        <v>464693708</v>
      </c>
    </row>
    <row r="237" spans="1:164" ht="17.25" hidden="1">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3026</v>
      </c>
      <c r="AC237" s="72"/>
      <c r="AD237" s="72" t="s">
        <v>3023</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3515</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3235</v>
      </c>
      <c r="FE237" s="7">
        <f t="shared" si="53"/>
        <v>5092</v>
      </c>
      <c r="FF237" s="72">
        <f t="shared" si="54"/>
        <v>29975</v>
      </c>
      <c r="FG237" t="s">
        <v>3518</v>
      </c>
      <c r="FH237">
        <v>462088489</v>
      </c>
    </row>
    <row r="238" spans="1:164" ht="17.25" hidden="1">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3025</v>
      </c>
      <c r="AC238" s="72"/>
      <c r="AD238" s="72" t="s">
        <v>3024</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3515</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3236</v>
      </c>
      <c r="FE238" s="7">
        <f t="shared" si="53"/>
        <v>5679</v>
      </c>
      <c r="FF238" s="72">
        <f t="shared" si="54"/>
        <v>11503</v>
      </c>
      <c r="FG238" t="s">
        <v>3518</v>
      </c>
      <c r="FH238">
        <v>465639719</v>
      </c>
    </row>
    <row r="239" spans="1:164" ht="17.25" hidden="1">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3507</v>
      </c>
      <c r="AC239" s="72"/>
      <c r="AD239" s="72" t="s">
        <v>3024</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3515</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3237</v>
      </c>
      <c r="FE239" s="7">
        <f t="shared" si="53"/>
        <v>4262</v>
      </c>
      <c r="FF239" s="72">
        <f t="shared" si="54"/>
        <v>22480</v>
      </c>
      <c r="FG239" t="s">
        <v>3518</v>
      </c>
      <c r="FH239">
        <v>463427115</v>
      </c>
    </row>
    <row r="240" spans="1:164" ht="17.25" hidden="1">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3026</v>
      </c>
      <c r="AC240" s="72"/>
      <c r="AD240" s="72" t="s">
        <v>3023</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3515</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3152</v>
      </c>
      <c r="FE240" s="7">
        <f t="shared" si="53"/>
        <v>2461</v>
      </c>
      <c r="FF240" s="72">
        <f t="shared" si="54"/>
        <v>5328</v>
      </c>
      <c r="FG240" t="s">
        <v>3518</v>
      </c>
      <c r="FH240">
        <v>462670479</v>
      </c>
    </row>
    <row r="241" spans="1:164" ht="17.25" hidden="1">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3504</v>
      </c>
      <c r="AC241" s="72"/>
      <c r="AD241" s="72" t="s">
        <v>3023</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3516</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3238</v>
      </c>
      <c r="FE241" s="7">
        <f t="shared" si="53"/>
        <v>6793</v>
      </c>
      <c r="FF241" s="72">
        <f t="shared" si="54"/>
        <v>37372</v>
      </c>
      <c r="FG241" t="s">
        <v>3518</v>
      </c>
      <c r="FH241">
        <v>464856605</v>
      </c>
    </row>
    <row r="242" spans="1:164" ht="17.25" hidden="1">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3515</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3239</v>
      </c>
      <c r="FE242" s="7">
        <f t="shared" si="53"/>
        <v>4869</v>
      </c>
      <c r="FF242" s="72">
        <f t="shared" si="54"/>
        <v>9786</v>
      </c>
      <c r="FG242" t="s">
        <v>3518</v>
      </c>
      <c r="FH242">
        <v>464434332</v>
      </c>
    </row>
    <row r="243" spans="1:164" ht="17.25" hidden="1">
      <c r="A243" s="72">
        <v>455993579</v>
      </c>
      <c r="B243" s="304" t="s">
        <v>1535</v>
      </c>
      <c r="C243" s="72"/>
      <c r="D243" s="72"/>
      <c r="E243" s="72"/>
      <c r="F243" s="72"/>
      <c r="G243" s="307"/>
      <c r="H243" s="307" t="s">
        <v>3514</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3516</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3124</v>
      </c>
      <c r="FE243" s="7">
        <f t="shared" si="53"/>
        <v>7557</v>
      </c>
      <c r="FF243" s="72">
        <f t="shared" si="54"/>
        <v>15038</v>
      </c>
      <c r="FG243" t="s">
        <v>3519</v>
      </c>
      <c r="FH243">
        <v>455993579</v>
      </c>
    </row>
    <row r="244" spans="1:164" ht="17.25" hidden="1">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3515</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3240</v>
      </c>
      <c r="FE244" s="7">
        <f t="shared" si="53"/>
        <v>1737</v>
      </c>
      <c r="FF244" s="72">
        <f t="shared" si="54"/>
        <v>8342</v>
      </c>
      <c r="FG244" t="s">
        <v>3518</v>
      </c>
      <c r="FH244">
        <v>464400538</v>
      </c>
    </row>
    <row r="245" spans="1:164" ht="17.25" hidden="1">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3026</v>
      </c>
      <c r="AC245" s="72"/>
      <c r="AD245" s="72" t="s">
        <v>3023</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3515</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3590</v>
      </c>
      <c r="EY245" s="314">
        <v>46184</v>
      </c>
      <c r="EZ245" s="314"/>
      <c r="FA245" s="183"/>
      <c r="FB245" s="314"/>
      <c r="FC245" s="7" t="s">
        <v>1130</v>
      </c>
      <c r="FD245" s="7" t="s">
        <v>3198</v>
      </c>
      <c r="FE245" s="7">
        <f t="shared" si="53"/>
        <v>6180</v>
      </c>
      <c r="FF245" s="72">
        <f t="shared" si="54"/>
        <v>12444</v>
      </c>
      <c r="FG245" t="s">
        <v>3518</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3507</v>
      </c>
      <c r="AC246" s="72"/>
      <c r="AD246" s="72" t="s">
        <v>3024</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3515</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3181</v>
      </c>
      <c r="FE246" s="7">
        <f t="shared" si="53"/>
        <v>3769</v>
      </c>
      <c r="FF246" s="72">
        <f t="shared" si="54"/>
        <v>7562</v>
      </c>
      <c r="FG246" t="s">
        <v>3518</v>
      </c>
      <c r="FH246">
        <v>464019282</v>
      </c>
    </row>
    <row r="247" spans="1:164" ht="17.25" hidden="1">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3026</v>
      </c>
      <c r="AC247" s="72">
        <v>25</v>
      </c>
      <c r="AD247" s="72" t="s">
        <v>3024</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3516</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3241</v>
      </c>
      <c r="FE247" s="7">
        <f t="shared" si="53"/>
        <v>7201</v>
      </c>
      <c r="FF247" s="72">
        <f t="shared" si="54"/>
        <v>22017</v>
      </c>
      <c r="FG247" t="s">
        <v>3518</v>
      </c>
      <c r="FH247">
        <v>460542843</v>
      </c>
    </row>
    <row r="248" spans="1:164" ht="17.25" hidden="1">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3026</v>
      </c>
      <c r="AC248" s="72"/>
      <c r="AD248" s="72" t="s">
        <v>3023</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3516</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3556</v>
      </c>
      <c r="FD248" s="7" t="s">
        <v>3242</v>
      </c>
      <c r="FE248" s="7">
        <f t="shared" si="53"/>
        <v>3094.8899999999994</v>
      </c>
      <c r="FF248" s="72">
        <f t="shared" si="54"/>
        <v>21268.89</v>
      </c>
      <c r="FG248" t="s">
        <v>3518</v>
      </c>
      <c r="FH248">
        <v>463129830</v>
      </c>
    </row>
    <row r="249" spans="1:164" ht="17.25" hidden="1">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3530</v>
      </c>
      <c r="AC249" s="72"/>
      <c r="AD249" s="72" t="s">
        <v>3023</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3515</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3151</v>
      </c>
      <c r="FE249" s="7">
        <f t="shared" si="53"/>
        <v>4593</v>
      </c>
      <c r="FF249" s="72">
        <f t="shared" si="54"/>
        <v>13668</v>
      </c>
      <c r="FG249" t="s">
        <v>3518</v>
      </c>
      <c r="FH249">
        <v>466131426</v>
      </c>
    </row>
    <row r="250" spans="1:164" ht="17.25" hidden="1">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3516</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3225</v>
      </c>
      <c r="FE250" s="7">
        <f t="shared" si="53"/>
        <v>4174</v>
      </c>
      <c r="FF250" s="72">
        <f t="shared" si="54"/>
        <v>8651</v>
      </c>
      <c r="FG250" t="s">
        <v>3518</v>
      </c>
      <c r="FH250">
        <v>463069996</v>
      </c>
    </row>
    <row r="251" spans="1:164" ht="17.25" hidden="1">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3025</v>
      </c>
      <c r="AC251" s="72"/>
      <c r="AD251" s="72" t="s">
        <v>3023</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3515</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3243</v>
      </c>
      <c r="FE251" s="7">
        <f t="shared" si="53"/>
        <v>4053</v>
      </c>
      <c r="FF251" s="72">
        <f t="shared" si="54"/>
        <v>37628</v>
      </c>
      <c r="FG251" t="s">
        <v>3518</v>
      </c>
      <c r="FH251">
        <v>460203500</v>
      </c>
    </row>
    <row r="252" spans="1:164" ht="17.25" hidden="1">
      <c r="A252" s="72">
        <v>463739181</v>
      </c>
      <c r="B252" s="304" t="s">
        <v>143</v>
      </c>
      <c r="C252" s="72" t="s">
        <v>1776</v>
      </c>
      <c r="D252" s="72" t="s">
        <v>3524</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3024</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3516</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3220</v>
      </c>
      <c r="FE252" s="7">
        <f t="shared" si="53"/>
        <v>3761</v>
      </c>
      <c r="FF252" s="72">
        <f t="shared" si="54"/>
        <v>14371</v>
      </c>
      <c r="FG252" t="s">
        <v>3518</v>
      </c>
      <c r="FH252">
        <v>463739181</v>
      </c>
    </row>
    <row r="253" spans="1:164" ht="17.25" hidden="1">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3516</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3244</v>
      </c>
      <c r="FE253" s="7">
        <f t="shared" si="53"/>
        <v>3612.8100000000013</v>
      </c>
      <c r="FF253" s="72">
        <f t="shared" si="54"/>
        <v>10773.810000000001</v>
      </c>
      <c r="FG253" t="s">
        <v>3518</v>
      </c>
      <c r="FH253">
        <v>463834008</v>
      </c>
    </row>
    <row r="254" spans="1:164" ht="17.25" hidden="1">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3026</v>
      </c>
      <c r="AC254" s="72"/>
      <c r="AD254" s="72" t="s">
        <v>3023</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3516</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3591</v>
      </c>
      <c r="EY254" s="314">
        <v>46186</v>
      </c>
      <c r="EZ254" s="314"/>
      <c r="FA254" s="183"/>
      <c r="FB254" s="314"/>
      <c r="FC254" s="7" t="s">
        <v>1130</v>
      </c>
      <c r="FD254" s="7" t="s">
        <v>3245</v>
      </c>
      <c r="FE254" s="7">
        <f t="shared" si="53"/>
        <v>3377</v>
      </c>
      <c r="FF254" s="72">
        <f t="shared" si="54"/>
        <v>6754</v>
      </c>
      <c r="FG254" t="s">
        <v>3518</v>
      </c>
      <c r="FH254">
        <v>464516010</v>
      </c>
    </row>
    <row r="255" spans="1:164" ht="17.25" hidden="1">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3024</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3515</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3246</v>
      </c>
      <c r="FE255" s="7">
        <f t="shared" si="53"/>
        <v>3726.75</v>
      </c>
      <c r="FF255" s="72">
        <f t="shared" si="54"/>
        <v>7746.75</v>
      </c>
      <c r="FG255" t="s">
        <v>3518</v>
      </c>
      <c r="FH255">
        <v>463269970</v>
      </c>
    </row>
    <row r="256" spans="1:164" ht="17.25" hidden="1">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3516</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3041</v>
      </c>
      <c r="FE256" s="7">
        <f t="shared" si="53"/>
        <v>5884</v>
      </c>
      <c r="FF256" s="72">
        <f t="shared" si="54"/>
        <v>11905</v>
      </c>
      <c r="FG256" t="s">
        <v>3518</v>
      </c>
      <c r="FH256">
        <v>461699544</v>
      </c>
    </row>
    <row r="257" spans="1:164" ht="17.25" hidden="1">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3026</v>
      </c>
      <c r="AC257" s="72"/>
      <c r="AD257" s="72" t="s">
        <v>3023</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3516</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3557</v>
      </c>
      <c r="FD257" s="7" t="s">
        <v>3247</v>
      </c>
      <c r="FE257" s="7">
        <f t="shared" si="53"/>
        <v>2266</v>
      </c>
      <c r="FF257" s="72">
        <f t="shared" si="54"/>
        <v>18769</v>
      </c>
      <c r="FG257" t="s">
        <v>3518</v>
      </c>
      <c r="FH257">
        <v>463554280</v>
      </c>
    </row>
    <row r="258" spans="1:164" ht="17.25" hidden="1">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3515</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3248</v>
      </c>
      <c r="FE258" s="7">
        <f t="shared" ref="FE258:FE320" si="67">IF((J258+R258)&lt;=I258+R258,(J258+R258),((I258-(I258*(M258+1)-(I258+J258)))+R258))</f>
        <v>586</v>
      </c>
      <c r="FF258" s="72">
        <f t="shared" ref="FF258:FF320" si="68">I258+J258+FD258</f>
        <v>7459</v>
      </c>
      <c r="FG258" t="s">
        <v>3518</v>
      </c>
      <c r="FH258">
        <v>462813255</v>
      </c>
    </row>
    <row r="259" spans="1:164" ht="17.25" hidden="1">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3516</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3090</v>
      </c>
      <c r="FE259" s="7">
        <f t="shared" si="67"/>
        <v>2679</v>
      </c>
      <c r="FF259" s="72">
        <f t="shared" si="68"/>
        <v>6149</v>
      </c>
      <c r="FG259" t="s">
        <v>3518</v>
      </c>
      <c r="FH259">
        <v>464077378</v>
      </c>
    </row>
    <row r="260" spans="1:164" ht="17.25" hidden="1">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3516</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3225</v>
      </c>
      <c r="FE260" s="7">
        <f t="shared" si="67"/>
        <v>3466</v>
      </c>
      <c r="FF260" s="72">
        <f t="shared" si="68"/>
        <v>6945</v>
      </c>
      <c r="FG260" t="s">
        <v>3518</v>
      </c>
      <c r="FH260">
        <v>464645726</v>
      </c>
    </row>
    <row r="261" spans="1:164" ht="17.25" hidden="1">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3024</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3515</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3518</v>
      </c>
      <c r="FH261">
        <v>463471982</v>
      </c>
    </row>
    <row r="262" spans="1:164" ht="17.25" hidden="1">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3515</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3111</v>
      </c>
      <c r="FE262" s="7">
        <f t="shared" si="67"/>
        <v>4258</v>
      </c>
      <c r="FF262" s="72">
        <f t="shared" si="68"/>
        <v>8578</v>
      </c>
      <c r="FG262" t="s">
        <v>3518</v>
      </c>
      <c r="FH262">
        <v>463205215</v>
      </c>
    </row>
    <row r="263" spans="1:164" ht="17.25" hidden="1">
      <c r="A263" s="72">
        <v>466340283</v>
      </c>
      <c r="B263" s="304" t="s">
        <v>2152</v>
      </c>
      <c r="C263" s="72" t="s">
        <v>1776</v>
      </c>
      <c r="D263" s="72" t="s">
        <v>3540</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3026</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3515</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3111</v>
      </c>
      <c r="FE263" s="7">
        <f t="shared" si="67"/>
        <v>4362</v>
      </c>
      <c r="FF263" s="72">
        <f t="shared" si="68"/>
        <v>8806</v>
      </c>
      <c r="FG263" t="s">
        <v>3518</v>
      </c>
      <c r="FH263">
        <v>466340283</v>
      </c>
    </row>
    <row r="264" spans="1:164" ht="17.25" hidden="1">
      <c r="A264" s="72">
        <v>464370861</v>
      </c>
      <c r="B264" s="304" t="s">
        <v>926</v>
      </c>
      <c r="C264" s="72" t="s">
        <v>1776</v>
      </c>
      <c r="D264" s="72" t="s">
        <v>3500</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3516</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3249</v>
      </c>
      <c r="FE264" s="7">
        <f t="shared" si="67"/>
        <v>3277</v>
      </c>
      <c r="FF264" s="72">
        <f t="shared" si="68"/>
        <v>6865</v>
      </c>
      <c r="FG264" t="s">
        <v>3518</v>
      </c>
      <c r="FH264">
        <v>464370861</v>
      </c>
    </row>
    <row r="265" spans="1:164" ht="17.25" hidden="1">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3515</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3519</v>
      </c>
      <c r="FH265">
        <v>464559146</v>
      </c>
    </row>
    <row r="266" spans="1:164" ht="17.25" hidden="1">
      <c r="A266" s="72">
        <v>463514822</v>
      </c>
      <c r="B266" s="304" t="s">
        <v>986</v>
      </c>
      <c r="C266" s="72" t="s">
        <v>1776</v>
      </c>
      <c r="D266" s="72" t="s">
        <v>3500</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3024</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3516</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3250</v>
      </c>
      <c r="FE266" s="7">
        <f t="shared" si="67"/>
        <v>4037</v>
      </c>
      <c r="FF266" s="72">
        <f t="shared" si="68"/>
        <v>8125</v>
      </c>
      <c r="FG266" t="s">
        <v>3518</v>
      </c>
      <c r="FH266">
        <v>463514822</v>
      </c>
    </row>
    <row r="267" spans="1:164" ht="17.25" hidden="1">
      <c r="A267" s="72">
        <v>461103769</v>
      </c>
      <c r="B267" s="304" t="s">
        <v>802</v>
      </c>
      <c r="C267" s="72" t="s">
        <v>1801</v>
      </c>
      <c r="D267" s="72" t="s">
        <v>3564</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3516</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3251</v>
      </c>
      <c r="FE267" s="7">
        <f t="shared" si="67"/>
        <v>2926</v>
      </c>
      <c r="FF267" s="72">
        <f t="shared" si="68"/>
        <v>6103</v>
      </c>
      <c r="FG267" t="s">
        <v>3519</v>
      </c>
      <c r="FH267">
        <v>461103769</v>
      </c>
    </row>
    <row r="268" spans="1:164" ht="17.25" hidden="1">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3516</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3252</v>
      </c>
      <c r="FE268" s="7">
        <f t="shared" si="67"/>
        <v>3549</v>
      </c>
      <c r="FF268" s="72">
        <f t="shared" si="68"/>
        <v>7117</v>
      </c>
      <c r="FG268" t="s">
        <v>3518</v>
      </c>
      <c r="FH268">
        <v>462024518</v>
      </c>
    </row>
    <row r="269" spans="1:164" ht="17.25" hidden="1">
      <c r="A269" s="72">
        <v>465745916</v>
      </c>
      <c r="B269" s="304" t="s">
        <v>2137</v>
      </c>
      <c r="C269" s="72" t="s">
        <v>1776</v>
      </c>
      <c r="D269" s="72" t="s">
        <v>3500</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3515</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3592</v>
      </c>
      <c r="EY269" s="314">
        <v>46188</v>
      </c>
      <c r="EZ269" s="314"/>
      <c r="FA269" s="183"/>
      <c r="FB269" s="314"/>
      <c r="FC269" s="7" t="s">
        <v>1130</v>
      </c>
      <c r="FD269" s="7" t="s">
        <v>3133</v>
      </c>
      <c r="FE269" s="7">
        <f t="shared" si="67"/>
        <v>4911.3500000000004</v>
      </c>
      <c r="FF269" s="72">
        <f t="shared" si="68"/>
        <v>9908.35</v>
      </c>
      <c r="FG269" t="s">
        <v>3518</v>
      </c>
      <c r="FH269">
        <v>465745916</v>
      </c>
    </row>
    <row r="270" spans="1:164" ht="17.25" hidden="1">
      <c r="A270" s="72">
        <v>467110513</v>
      </c>
      <c r="B270" s="304" t="s">
        <v>2126</v>
      </c>
      <c r="C270" s="72"/>
      <c r="D270" s="72"/>
      <c r="E270" s="72"/>
      <c r="F270" s="72"/>
      <c r="G270" s="307"/>
      <c r="H270" s="307" t="s">
        <v>3513</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3515</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3144</v>
      </c>
      <c r="FE270" s="7">
        <f t="shared" si="67"/>
        <v>8722</v>
      </c>
      <c r="FF270" s="72">
        <f t="shared" si="68"/>
        <v>18023</v>
      </c>
      <c r="FG270" t="s">
        <v>3518</v>
      </c>
      <c r="FH270">
        <v>467110513</v>
      </c>
    </row>
    <row r="271" spans="1:164" ht="17.25" hidden="1">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3024</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3515</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3253</v>
      </c>
      <c r="FE271" s="7">
        <f t="shared" si="67"/>
        <v>9355</v>
      </c>
      <c r="FF271" s="72">
        <f t="shared" si="68"/>
        <v>18984</v>
      </c>
      <c r="FG271" t="s">
        <v>3518</v>
      </c>
      <c r="FH271">
        <v>466958013</v>
      </c>
    </row>
    <row r="272" spans="1:164" ht="17.25" hidden="1">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3025</v>
      </c>
      <c r="AC272" s="72"/>
      <c r="AD272" s="72" t="s">
        <v>3023</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3515</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3254</v>
      </c>
      <c r="FE272" s="7">
        <f t="shared" si="67"/>
        <v>4256</v>
      </c>
      <c r="FF272" s="72">
        <f t="shared" si="68"/>
        <v>21072</v>
      </c>
      <c r="FG272" t="s">
        <v>3518</v>
      </c>
      <c r="FH272">
        <v>462207375</v>
      </c>
    </row>
    <row r="273" spans="1:164" ht="17.25" hidden="1">
      <c r="A273" s="72">
        <v>462490785</v>
      </c>
      <c r="B273" s="304" t="s">
        <v>881</v>
      </c>
      <c r="C273" s="72" t="s">
        <v>1801</v>
      </c>
      <c r="D273" s="72" t="s">
        <v>3540</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3024</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3516</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3255</v>
      </c>
      <c r="FE273" s="7">
        <f t="shared" si="67"/>
        <v>1782</v>
      </c>
      <c r="FF273" s="72">
        <f t="shared" si="68"/>
        <v>18461</v>
      </c>
      <c r="FG273" t="s">
        <v>3518</v>
      </c>
      <c r="FH273">
        <v>462490785</v>
      </c>
    </row>
    <row r="274" spans="1:164" ht="17.25" hidden="1">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3024</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3515</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3102</v>
      </c>
      <c r="FE274" s="7">
        <f t="shared" si="67"/>
        <v>3363</v>
      </c>
      <c r="FF274" s="72">
        <f t="shared" si="68"/>
        <v>6760</v>
      </c>
      <c r="FG274" t="s">
        <v>3518</v>
      </c>
      <c r="FH274">
        <v>464619509</v>
      </c>
    </row>
    <row r="275" spans="1:164" ht="17.25" hidden="1">
      <c r="A275" s="72">
        <v>465281966</v>
      </c>
      <c r="B275" s="304" t="s">
        <v>757</v>
      </c>
      <c r="C275" s="72"/>
      <c r="D275" s="72"/>
      <c r="E275" s="72"/>
      <c r="F275" s="72"/>
      <c r="G275" s="307"/>
      <c r="H275" s="307" t="s">
        <v>3555</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3509</v>
      </c>
      <c r="AC275" s="72"/>
      <c r="AD275" s="72" t="s">
        <v>3023</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3516</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3055</v>
      </c>
      <c r="FE275" s="7">
        <f t="shared" si="67"/>
        <v>5677</v>
      </c>
      <c r="FF275" s="72">
        <f t="shared" si="68"/>
        <v>11316</v>
      </c>
      <c r="FG275" t="s">
        <v>3518</v>
      </c>
      <c r="FH275">
        <v>465281966</v>
      </c>
    </row>
    <row r="276" spans="1:164" ht="17.25" hidden="1">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3024</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3515</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3139</v>
      </c>
      <c r="FE276" s="7">
        <f t="shared" si="67"/>
        <v>3538</v>
      </c>
      <c r="FF276" s="72">
        <f t="shared" si="68"/>
        <v>13613</v>
      </c>
      <c r="FG276" t="s">
        <v>3518</v>
      </c>
      <c r="FH276">
        <v>461702783</v>
      </c>
    </row>
    <row r="277" spans="1:164" ht="17.25" hidden="1">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3534</v>
      </c>
      <c r="AC277" s="72"/>
      <c r="AD277" s="72" t="s">
        <v>3023</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3515</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3256</v>
      </c>
      <c r="FE277" s="7">
        <f t="shared" si="67"/>
        <v>4727</v>
      </c>
      <c r="FF277" s="72">
        <f t="shared" si="68"/>
        <v>9571</v>
      </c>
      <c r="FG277" t="s">
        <v>3518</v>
      </c>
      <c r="FH277">
        <v>465762771</v>
      </c>
    </row>
    <row r="278" spans="1:164" ht="17.25" hidden="1">
      <c r="A278" s="72">
        <v>463785816</v>
      </c>
      <c r="B278" s="304" t="s">
        <v>161</v>
      </c>
      <c r="C278" s="72" t="s">
        <v>1776</v>
      </c>
      <c r="D278" s="72" t="s">
        <v>3540</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3516</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3257</v>
      </c>
      <c r="FE278" s="7">
        <f t="shared" si="67"/>
        <v>3720</v>
      </c>
      <c r="FF278" s="72">
        <f t="shared" si="68"/>
        <v>10981</v>
      </c>
      <c r="FG278" t="s">
        <v>3518</v>
      </c>
      <c r="FH278">
        <v>463785816</v>
      </c>
    </row>
    <row r="279" spans="1:164" ht="17.25" hidden="1">
      <c r="A279" s="72">
        <v>463886724</v>
      </c>
      <c r="B279" s="304" t="s">
        <v>2153</v>
      </c>
      <c r="C279" s="72" t="s">
        <v>1776</v>
      </c>
      <c r="D279" s="72" t="s">
        <v>3500</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3515</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3082</v>
      </c>
      <c r="FE279" s="7">
        <f t="shared" si="67"/>
        <v>5004</v>
      </c>
      <c r="FF279" s="72">
        <f t="shared" si="68"/>
        <v>10080</v>
      </c>
      <c r="FG279" t="s">
        <v>3518</v>
      </c>
      <c r="FH279">
        <v>463886724</v>
      </c>
    </row>
    <row r="280" spans="1:164" ht="17.25" hidden="1">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3507</v>
      </c>
      <c r="AC280" s="72"/>
      <c r="AD280" s="72" t="s">
        <v>3024</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3516</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3258</v>
      </c>
      <c r="FE280" s="7">
        <f t="shared" si="67"/>
        <v>4956</v>
      </c>
      <c r="FF280" s="72">
        <f t="shared" si="68"/>
        <v>25261</v>
      </c>
      <c r="FG280" t="s">
        <v>3518</v>
      </c>
      <c r="FH280">
        <v>461652917</v>
      </c>
    </row>
    <row r="281" spans="1:164" ht="17.25" hidden="1">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3516</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3259</v>
      </c>
      <c r="FE281" s="7">
        <f t="shared" si="67"/>
        <v>2028</v>
      </c>
      <c r="FF281" s="72">
        <f t="shared" si="68"/>
        <v>7672</v>
      </c>
      <c r="FG281" t="s">
        <v>3518</v>
      </c>
      <c r="FH281">
        <v>460952186</v>
      </c>
    </row>
    <row r="282" spans="1:164" ht="17.25" hidden="1">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3025</v>
      </c>
      <c r="AC282" s="72"/>
      <c r="AD282" s="72" t="s">
        <v>3023</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3516</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3556</v>
      </c>
      <c r="FD282" s="7" t="s">
        <v>3260</v>
      </c>
      <c r="FE282" s="7">
        <f t="shared" si="67"/>
        <v>4747.1699999999983</v>
      </c>
      <c r="FF282" s="72">
        <f t="shared" si="68"/>
        <v>23498.17</v>
      </c>
      <c r="FG282" t="s">
        <v>3518</v>
      </c>
      <c r="FH282">
        <v>463265017</v>
      </c>
    </row>
    <row r="283" spans="1:164" ht="17.25" hidden="1">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3515</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3261</v>
      </c>
      <c r="FE283" s="7">
        <f t="shared" si="67"/>
        <v>4008</v>
      </c>
      <c r="FF283" s="72">
        <f t="shared" si="68"/>
        <v>8353</v>
      </c>
      <c r="FG283" t="s">
        <v>3518</v>
      </c>
      <c r="FH283">
        <v>462848842</v>
      </c>
    </row>
    <row r="284" spans="1:164" ht="17.25" hidden="1">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3507</v>
      </c>
      <c r="AC284" s="72"/>
      <c r="AD284" s="72" t="s">
        <v>3023</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3515</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3262</v>
      </c>
      <c r="FE284" s="7">
        <f t="shared" si="67"/>
        <v>3953</v>
      </c>
      <c r="FF284" s="72">
        <f t="shared" si="68"/>
        <v>19873</v>
      </c>
      <c r="FG284" t="s">
        <v>3518</v>
      </c>
      <c r="FH284">
        <v>462204563</v>
      </c>
    </row>
    <row r="285" spans="1:164" ht="17.25" hidden="1">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3515</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3263</v>
      </c>
      <c r="FE285" s="7">
        <f t="shared" si="67"/>
        <v>2868.99</v>
      </c>
      <c r="FF285" s="72">
        <f t="shared" si="68"/>
        <v>5873.99</v>
      </c>
      <c r="FG285" t="s">
        <v>3518</v>
      </c>
      <c r="FH285">
        <v>460516801</v>
      </c>
    </row>
    <row r="286" spans="1:164" ht="17.25" hidden="1">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3515</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3264</v>
      </c>
      <c r="FE286" s="7">
        <f t="shared" si="67"/>
        <v>3727</v>
      </c>
      <c r="FF286" s="72">
        <f t="shared" si="68"/>
        <v>7399</v>
      </c>
      <c r="FG286" t="s">
        <v>3518</v>
      </c>
      <c r="FH286">
        <v>462463887</v>
      </c>
    </row>
    <row r="287" spans="1:164" ht="17.25" hidden="1">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3515</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3265</v>
      </c>
      <c r="FE287" s="7">
        <f t="shared" si="67"/>
        <v>3511</v>
      </c>
      <c r="FF287" s="72">
        <f t="shared" si="68"/>
        <v>10098</v>
      </c>
      <c r="FG287" t="s">
        <v>3518</v>
      </c>
      <c r="FH287">
        <v>463864554</v>
      </c>
    </row>
    <row r="288" spans="1:164" ht="17.25" hidden="1">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3515</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3266</v>
      </c>
      <c r="FE288" s="7">
        <f t="shared" si="67"/>
        <v>3986</v>
      </c>
      <c r="FF288" s="72">
        <f t="shared" si="68"/>
        <v>17867</v>
      </c>
      <c r="FG288" t="s">
        <v>3518</v>
      </c>
      <c r="FH288">
        <v>466230787</v>
      </c>
    </row>
    <row r="289" spans="1:164" ht="17.25" hidden="1">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3516</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3267</v>
      </c>
      <c r="FE289" s="7">
        <f t="shared" si="67"/>
        <v>1187</v>
      </c>
      <c r="FF289" s="72">
        <f t="shared" si="68"/>
        <v>64023</v>
      </c>
      <c r="FG289" t="s">
        <v>3518</v>
      </c>
      <c r="FH289">
        <v>464234404</v>
      </c>
    </row>
    <row r="290" spans="1:164" ht="17.25" hidden="1">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3515</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3077</v>
      </c>
      <c r="FE290" s="7">
        <f t="shared" si="67"/>
        <v>5336</v>
      </c>
      <c r="FF290" s="72">
        <f t="shared" si="68"/>
        <v>10747</v>
      </c>
      <c r="FG290" t="s">
        <v>3518</v>
      </c>
      <c r="FH290">
        <v>465514812</v>
      </c>
    </row>
    <row r="291" spans="1:164" ht="17.25" hidden="1">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3025</v>
      </c>
      <c r="AC291" s="72"/>
      <c r="AD291" s="72" t="s">
        <v>3023</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3515</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3268</v>
      </c>
      <c r="FE291" s="7">
        <f t="shared" si="67"/>
        <v>3231</v>
      </c>
      <c r="FF291" s="72">
        <f t="shared" si="68"/>
        <v>9647</v>
      </c>
      <c r="FG291" t="s">
        <v>3518</v>
      </c>
      <c r="FH291">
        <v>463888060</v>
      </c>
    </row>
    <row r="292" spans="1:164" ht="17.25" hidden="1">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3026</v>
      </c>
      <c r="AC292" s="72"/>
      <c r="AD292" s="72" t="s">
        <v>3023</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3516</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3269</v>
      </c>
      <c r="FE292" s="7">
        <f t="shared" si="67"/>
        <v>4384</v>
      </c>
      <c r="FF292" s="72">
        <f t="shared" si="68"/>
        <v>8773</v>
      </c>
      <c r="FG292" t="s">
        <v>3518</v>
      </c>
      <c r="FH292">
        <v>460212761</v>
      </c>
    </row>
    <row r="293" spans="1:164" ht="17.25" hidden="1">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3516</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3270</v>
      </c>
      <c r="FE293" s="7">
        <f t="shared" si="67"/>
        <v>3206</v>
      </c>
      <c r="FF293" s="72">
        <f t="shared" si="68"/>
        <v>6518</v>
      </c>
      <c r="FG293" t="s">
        <v>3518</v>
      </c>
      <c r="FH293">
        <v>464022912</v>
      </c>
    </row>
    <row r="294" spans="1:164" ht="17.25" hidden="1">
      <c r="A294" s="72">
        <v>460416667</v>
      </c>
      <c r="B294" s="304" t="s">
        <v>2131</v>
      </c>
      <c r="C294" s="72"/>
      <c r="D294" s="72"/>
      <c r="E294" s="72"/>
      <c r="F294" s="72"/>
      <c r="G294" s="307"/>
      <c r="H294" s="307" t="s">
        <v>3554</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3026</v>
      </c>
      <c r="AC294" s="72"/>
      <c r="AD294" s="72" t="s">
        <v>3023</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3515</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3593</v>
      </c>
      <c r="EY294" s="314">
        <v>46185</v>
      </c>
      <c r="EZ294" s="314"/>
      <c r="FA294" s="183"/>
      <c r="FB294" s="314"/>
      <c r="FC294" s="7" t="s">
        <v>1130</v>
      </c>
      <c r="FD294" s="7" t="s">
        <v>3271</v>
      </c>
      <c r="FE294" s="7">
        <f t="shared" si="67"/>
        <v>7071</v>
      </c>
      <c r="FF294" s="72">
        <f t="shared" si="68"/>
        <v>14211</v>
      </c>
      <c r="FG294" t="s">
        <v>3518</v>
      </c>
      <c r="FH294">
        <v>460416667</v>
      </c>
    </row>
    <row r="295" spans="1:164" ht="17.25" hidden="1">
      <c r="A295" s="72">
        <v>463868517</v>
      </c>
      <c r="B295" s="304" t="s">
        <v>1431</v>
      </c>
      <c r="C295" s="72" t="s">
        <v>1776</v>
      </c>
      <c r="D295" s="72" t="s">
        <v>3540</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3515</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3594</v>
      </c>
      <c r="EY295" s="314">
        <v>46193</v>
      </c>
      <c r="EZ295" s="314"/>
      <c r="FA295" s="183"/>
      <c r="FB295" s="314"/>
      <c r="FC295" s="7" t="s">
        <v>1130</v>
      </c>
      <c r="FD295" s="7" t="s">
        <v>3272</v>
      </c>
      <c r="FE295" s="7">
        <f t="shared" si="67"/>
        <v>4192</v>
      </c>
      <c r="FF295" s="72">
        <f t="shared" si="68"/>
        <v>9058</v>
      </c>
      <c r="FG295" t="s">
        <v>3519</v>
      </c>
      <c r="FH295">
        <v>463868517</v>
      </c>
    </row>
    <row r="296" spans="1:164" ht="17.25" hidden="1">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3025</v>
      </c>
      <c r="AC296" s="72"/>
      <c r="AD296" s="72" t="s">
        <v>3023</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3516</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3493</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3518</v>
      </c>
      <c r="FH296">
        <v>462906915</v>
      </c>
    </row>
    <row r="297" spans="1:164" ht="17.25" hidden="1">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3515</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3556</v>
      </c>
      <c r="FD297" s="7" t="s">
        <v>3273</v>
      </c>
      <c r="FE297" s="7">
        <f t="shared" si="67"/>
        <v>2483</v>
      </c>
      <c r="FF297" s="72">
        <f t="shared" si="68"/>
        <v>13541</v>
      </c>
      <c r="FG297" t="s">
        <v>3518</v>
      </c>
      <c r="FH297">
        <v>462898206</v>
      </c>
    </row>
    <row r="298" spans="1:164" ht="17.25" hidden="1">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3026</v>
      </c>
      <c r="AC298" s="72">
        <v>28</v>
      </c>
      <c r="AD298" s="72" t="s">
        <v>3023</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3516</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3274</v>
      </c>
      <c r="FE298" s="7">
        <f t="shared" si="67"/>
        <v>6178</v>
      </c>
      <c r="FF298" s="72">
        <f t="shared" si="68"/>
        <v>12397</v>
      </c>
      <c r="FG298" t="s">
        <v>3518</v>
      </c>
      <c r="FH298">
        <v>136775582</v>
      </c>
    </row>
    <row r="299" spans="1:164" ht="17.25" hidden="1">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3026</v>
      </c>
      <c r="AC299" s="72"/>
      <c r="AD299" s="72" t="s">
        <v>3023</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3516</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3275</v>
      </c>
      <c r="FE299" s="7">
        <f t="shared" si="67"/>
        <v>4307.3500000000004</v>
      </c>
      <c r="FF299" s="72">
        <f t="shared" si="68"/>
        <v>15915.35</v>
      </c>
      <c r="FG299" t="s">
        <v>3518</v>
      </c>
      <c r="FH299">
        <v>464961061</v>
      </c>
    </row>
    <row r="300" spans="1:164" ht="17.25" hidden="1">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3026</v>
      </c>
      <c r="AC300" s="72"/>
      <c r="AD300" s="72" t="s">
        <v>3023</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3515</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3276</v>
      </c>
      <c r="FE300" s="7">
        <f t="shared" si="67"/>
        <v>6242.3499999999985</v>
      </c>
      <c r="FF300" s="72">
        <f t="shared" si="68"/>
        <v>34588.35</v>
      </c>
      <c r="FG300" t="s">
        <v>3518</v>
      </c>
      <c r="FH300">
        <v>464050687</v>
      </c>
    </row>
    <row r="301" spans="1:164" ht="17.25" hidden="1">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3025</v>
      </c>
      <c r="AC301" s="72">
        <v>18</v>
      </c>
      <c r="AD301" s="72" t="s">
        <v>3024</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3515</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3090</v>
      </c>
      <c r="FE301" s="7">
        <f t="shared" si="67"/>
        <v>2844</v>
      </c>
      <c r="FF301" s="72">
        <f t="shared" si="68"/>
        <v>5696</v>
      </c>
      <c r="FG301" t="s">
        <v>3518</v>
      </c>
      <c r="FH301">
        <v>460714153</v>
      </c>
    </row>
    <row r="302" spans="1:164" ht="17.25" hidden="1">
      <c r="A302" s="72">
        <v>459307537</v>
      </c>
      <c r="B302" s="304" t="s">
        <v>1361</v>
      </c>
      <c r="C302" s="72" t="s">
        <v>1776</v>
      </c>
      <c r="D302" s="72" t="s">
        <v>3540</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3516</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3556</v>
      </c>
      <c r="FD302" s="7" t="s">
        <v>3277</v>
      </c>
      <c r="FE302" s="7">
        <f t="shared" si="67"/>
        <v>2992</v>
      </c>
      <c r="FF302" s="72">
        <f t="shared" si="68"/>
        <v>6338</v>
      </c>
      <c r="FG302" t="s">
        <v>3518</v>
      </c>
      <c r="FH302">
        <v>459307537</v>
      </c>
    </row>
    <row r="303" spans="1:164" ht="17.25" hidden="1">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3025</v>
      </c>
      <c r="AC303" s="72"/>
      <c r="AD303" s="72" t="s">
        <v>3024</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3515</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3278</v>
      </c>
      <c r="FE303" s="7">
        <f t="shared" si="67"/>
        <v>3407</v>
      </c>
      <c r="FF303" s="72">
        <f t="shared" si="68"/>
        <v>14771</v>
      </c>
      <c r="FG303" t="s">
        <v>3518</v>
      </c>
      <c r="FH303">
        <v>462401584</v>
      </c>
    </row>
    <row r="304" spans="1:164" ht="17.25" hidden="1">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3515</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3092</v>
      </c>
      <c r="FE304" s="7">
        <f t="shared" si="67"/>
        <v>581.5</v>
      </c>
      <c r="FF304" s="72">
        <f t="shared" si="68"/>
        <v>4132.5</v>
      </c>
      <c r="FG304" t="s">
        <v>3518</v>
      </c>
      <c r="FH304">
        <v>463696985</v>
      </c>
    </row>
    <row r="305" spans="1:164" ht="17.25" hidden="1">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3026</v>
      </c>
      <c r="AC305" s="72"/>
      <c r="AD305" s="72" t="s">
        <v>3024</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3516</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3557</v>
      </c>
      <c r="FD305" s="7" t="s">
        <v>3272</v>
      </c>
      <c r="FE305" s="7">
        <f t="shared" si="67"/>
        <v>4130</v>
      </c>
      <c r="FF305" s="72">
        <f t="shared" si="68"/>
        <v>12107</v>
      </c>
      <c r="FG305" t="s">
        <v>3518</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3515</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3595</v>
      </c>
      <c r="EY306" s="314">
        <v>46185</v>
      </c>
      <c r="EZ306" s="314"/>
      <c r="FA306" s="183"/>
      <c r="FB306" s="314"/>
      <c r="FC306" s="7" t="s">
        <v>1130</v>
      </c>
      <c r="FD306" s="7" t="s">
        <v>3207</v>
      </c>
      <c r="FE306" s="7">
        <f t="shared" si="67"/>
        <v>3659</v>
      </c>
      <c r="FF306" s="72">
        <f t="shared" si="68"/>
        <v>7530</v>
      </c>
      <c r="FG306" t="s">
        <v>3518</v>
      </c>
      <c r="FH306">
        <v>463121248</v>
      </c>
    </row>
    <row r="307" spans="1:164" ht="17.25" hidden="1">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3515</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3279</v>
      </c>
      <c r="FE307" s="7">
        <f t="shared" si="67"/>
        <v>2951</v>
      </c>
      <c r="FF307" s="72">
        <f t="shared" si="68"/>
        <v>11753</v>
      </c>
      <c r="FG307" t="s">
        <v>3518</v>
      </c>
      <c r="FH307">
        <v>463823008</v>
      </c>
    </row>
    <row r="308" spans="1:164" ht="17.25" hidden="1">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3516</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3280</v>
      </c>
      <c r="FE308" s="7">
        <f t="shared" si="67"/>
        <v>3543</v>
      </c>
      <c r="FF308" s="72">
        <f t="shared" si="68"/>
        <v>10580</v>
      </c>
      <c r="FG308" t="s">
        <v>3518</v>
      </c>
      <c r="FH308">
        <v>463072757</v>
      </c>
    </row>
    <row r="309" spans="1:164" ht="17.25" hidden="1">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3515</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3087</v>
      </c>
      <c r="FE309" s="7">
        <f t="shared" si="67"/>
        <v>11958</v>
      </c>
      <c r="FF309" s="72">
        <f t="shared" si="68"/>
        <v>23746</v>
      </c>
      <c r="FG309" t="s">
        <v>3518</v>
      </c>
      <c r="FH309">
        <v>465543533</v>
      </c>
    </row>
    <row r="310" spans="1:164" ht="17.25" hidden="1">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3024</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3515</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3281</v>
      </c>
      <c r="FE310" s="7">
        <f t="shared" si="67"/>
        <v>3534</v>
      </c>
      <c r="FF310" s="72">
        <f t="shared" si="68"/>
        <v>10956</v>
      </c>
      <c r="FG310" t="s">
        <v>3518</v>
      </c>
      <c r="FH310">
        <v>462947636</v>
      </c>
    </row>
    <row r="311" spans="1:164" ht="17.25" hidden="1">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3516</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3282</v>
      </c>
      <c r="FE311" s="7">
        <f t="shared" si="67"/>
        <v>3291</v>
      </c>
      <c r="FF311" s="72">
        <f t="shared" si="68"/>
        <v>19458</v>
      </c>
      <c r="FG311" t="s">
        <v>3518</v>
      </c>
      <c r="FH311">
        <v>466528006</v>
      </c>
    </row>
    <row r="312" spans="1:164" ht="17.25" hidden="1">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3516</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3283</v>
      </c>
      <c r="FE312" s="7">
        <f t="shared" si="67"/>
        <v>1013</v>
      </c>
      <c r="FF312" s="72">
        <f t="shared" si="68"/>
        <v>21007</v>
      </c>
      <c r="FG312" t="s">
        <v>3518</v>
      </c>
      <c r="FH312">
        <v>462383949</v>
      </c>
    </row>
    <row r="313" spans="1:164" ht="17.25" hidden="1">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3516</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3284</v>
      </c>
      <c r="FE313" s="7">
        <f t="shared" si="67"/>
        <v>6224</v>
      </c>
      <c r="FF313" s="72">
        <f t="shared" si="68"/>
        <v>12250</v>
      </c>
      <c r="FG313" t="s">
        <v>3518</v>
      </c>
      <c r="FH313">
        <v>466279858</v>
      </c>
    </row>
    <row r="314" spans="1:164" ht="17.25" hidden="1">
      <c r="A314" s="72">
        <v>465527769</v>
      </c>
      <c r="B314" s="304" t="s">
        <v>1002</v>
      </c>
      <c r="C314" s="72"/>
      <c r="D314" s="72"/>
      <c r="E314" s="72"/>
      <c r="F314" s="72"/>
      <c r="G314" s="307"/>
      <c r="H314" s="307" t="s">
        <v>3513</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3026</v>
      </c>
      <c r="AC314" s="72"/>
      <c r="AD314" s="72" t="s">
        <v>3023</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3515</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3285</v>
      </c>
      <c r="FE314" s="7">
        <f t="shared" si="67"/>
        <v>4995</v>
      </c>
      <c r="FF314" s="72">
        <f t="shared" si="68"/>
        <v>10066</v>
      </c>
      <c r="FG314" t="s">
        <v>3518</v>
      </c>
      <c r="FH314">
        <v>465527769</v>
      </c>
    </row>
    <row r="315" spans="1:164" ht="17.25" hidden="1">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3516</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3286</v>
      </c>
      <c r="FE315" s="7">
        <f t="shared" si="67"/>
        <v>3844</v>
      </c>
      <c r="FF315" s="72">
        <f t="shared" si="68"/>
        <v>7728</v>
      </c>
      <c r="FG315" t="s">
        <v>3519</v>
      </c>
      <c r="FH315">
        <v>462935207</v>
      </c>
    </row>
    <row r="316" spans="1:164" ht="17.25" hidden="1">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3024</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3516</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3116</v>
      </c>
      <c r="FE316" s="7">
        <f t="shared" si="67"/>
        <v>3503</v>
      </c>
      <c r="FF316" s="72">
        <f t="shared" si="68"/>
        <v>7128</v>
      </c>
      <c r="FG316" t="s">
        <v>3518</v>
      </c>
      <c r="FH316">
        <v>463069843</v>
      </c>
    </row>
    <row r="317" spans="1:164" ht="17.25" hidden="1">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3531</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3515</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3596</v>
      </c>
      <c r="EY317" s="314">
        <v>46185</v>
      </c>
      <c r="EZ317" s="314"/>
      <c r="FA317" s="183"/>
      <c r="FB317" s="314"/>
      <c r="FC317" s="7" t="s">
        <v>1130</v>
      </c>
      <c r="FD317" s="7" t="s">
        <v>3287</v>
      </c>
      <c r="FE317" s="7">
        <f t="shared" si="67"/>
        <v>3771.99</v>
      </c>
      <c r="FF317" s="72">
        <f t="shared" si="68"/>
        <v>11461.99</v>
      </c>
      <c r="FG317" t="s">
        <v>3518</v>
      </c>
      <c r="FH317">
        <v>462307995</v>
      </c>
    </row>
    <row r="318" spans="1:164" ht="17.25" hidden="1">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3516</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3124</v>
      </c>
      <c r="FE318" s="7">
        <f t="shared" si="67"/>
        <v>4113</v>
      </c>
      <c r="FF318" s="72">
        <f t="shared" si="68"/>
        <v>8104</v>
      </c>
      <c r="FG318" t="s">
        <v>3518</v>
      </c>
      <c r="FH318">
        <v>462472454</v>
      </c>
    </row>
    <row r="319" spans="1:164" ht="17.25" hidden="1">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3508</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3516</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3288</v>
      </c>
      <c r="FE319" s="7">
        <f t="shared" si="67"/>
        <v>3563</v>
      </c>
      <c r="FF319" s="72">
        <f t="shared" si="68"/>
        <v>20707</v>
      </c>
      <c r="FG319" t="s">
        <v>3518</v>
      </c>
      <c r="FH319">
        <v>462836533</v>
      </c>
    </row>
    <row r="320" spans="1:164" ht="17.25" hidden="1">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3026</v>
      </c>
      <c r="AC320" s="72"/>
      <c r="AD320" s="72" t="s">
        <v>3023</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3515</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3289</v>
      </c>
      <c r="FE320" s="7">
        <f t="shared" si="67"/>
        <v>5433</v>
      </c>
      <c r="FF320" s="72">
        <f t="shared" si="68"/>
        <v>31999</v>
      </c>
      <c r="FG320" t="s">
        <v>3518</v>
      </c>
      <c r="FH320">
        <v>462590490</v>
      </c>
    </row>
    <row r="321" spans="1:164" ht="17.25" hidden="1">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3021</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2224</v>
      </c>
      <c r="AW321" s="304" t="s">
        <v>154</v>
      </c>
      <c r="AX321" s="312">
        <v>45013</v>
      </c>
      <c r="AY321" s="72">
        <v>48</v>
      </c>
      <c r="AZ321" s="72" t="s">
        <v>2059</v>
      </c>
      <c r="BA321" s="7" t="s">
        <v>3515</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3290</v>
      </c>
      <c r="FE321" s="7">
        <f t="shared" ref="FE321:FE384" si="78">IF((J321+R321)&lt;=I321+R321,(J321+R321),((I321-(I321*(M321+1)-(I321+J321)))+R321))</f>
        <v>3903</v>
      </c>
      <c r="FF321" s="72">
        <f t="shared" ref="FF321:FF384" si="79">I321+J321+FD321</f>
        <v>7858</v>
      </c>
      <c r="FG321" t="s">
        <v>3518</v>
      </c>
      <c r="FH321">
        <v>139851810</v>
      </c>
    </row>
    <row r="322" spans="1:164" ht="17.25" hidden="1">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3025</v>
      </c>
      <c r="AC322" s="72"/>
      <c r="AD322" s="72" t="s">
        <v>3023</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3515</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3291</v>
      </c>
      <c r="FE322" s="7">
        <f t="shared" si="78"/>
        <v>4654</v>
      </c>
      <c r="FF322" s="72">
        <f t="shared" si="79"/>
        <v>27400</v>
      </c>
      <c r="FG322" t="s">
        <v>3518</v>
      </c>
      <c r="FH322">
        <v>463204809</v>
      </c>
    </row>
    <row r="323" spans="1:164" ht="17.25" hidden="1">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3534</v>
      </c>
      <c r="AC323" s="72"/>
      <c r="AD323" s="72" t="s">
        <v>3023</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3515</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3292</v>
      </c>
      <c r="FE323" s="7">
        <f t="shared" si="78"/>
        <v>4313</v>
      </c>
      <c r="FF323" s="72">
        <f t="shared" si="79"/>
        <v>22949</v>
      </c>
      <c r="FG323" t="s">
        <v>3518</v>
      </c>
      <c r="FH323">
        <v>461404386</v>
      </c>
    </row>
    <row r="324" spans="1:164" ht="17.25" hidden="1">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3516</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3251</v>
      </c>
      <c r="FE324" s="7">
        <f t="shared" si="78"/>
        <v>2819</v>
      </c>
      <c r="FF324" s="72">
        <f t="shared" si="79"/>
        <v>6579</v>
      </c>
      <c r="FG324" t="s">
        <v>3519</v>
      </c>
      <c r="FH324">
        <v>462821869</v>
      </c>
    </row>
    <row r="325" spans="1:164" ht="17.25" hidden="1">
      <c r="A325" s="72">
        <v>462852715</v>
      </c>
      <c r="B325" s="304" t="s">
        <v>1374</v>
      </c>
      <c r="C325" s="72" t="s">
        <v>1776</v>
      </c>
      <c r="D325" s="72" t="s">
        <v>3564</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3025</v>
      </c>
      <c r="AC325" s="72"/>
      <c r="AD325" s="72" t="s">
        <v>3023</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3516</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3052</v>
      </c>
      <c r="FE325" s="7">
        <f t="shared" si="78"/>
        <v>3511</v>
      </c>
      <c r="FF325" s="72">
        <f t="shared" si="79"/>
        <v>10409</v>
      </c>
      <c r="FG325" t="s">
        <v>3518</v>
      </c>
      <c r="FH325">
        <v>462852715</v>
      </c>
    </row>
    <row r="326" spans="1:164" ht="17.25" hidden="1">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3026</v>
      </c>
      <c r="AC326" s="72"/>
      <c r="AD326" s="72" t="s">
        <v>3023</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3515</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3293</v>
      </c>
      <c r="FE326" s="7">
        <f t="shared" si="78"/>
        <v>7874</v>
      </c>
      <c r="FF326" s="72">
        <f t="shared" si="79"/>
        <v>25862</v>
      </c>
      <c r="FG326" t="s">
        <v>3518</v>
      </c>
      <c r="FH326">
        <v>459192730</v>
      </c>
    </row>
    <row r="327" spans="1:164" ht="17.25" hidden="1">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3025</v>
      </c>
      <c r="AC327" s="72"/>
      <c r="AD327" s="72" t="s">
        <v>3023</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3515</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3294</v>
      </c>
      <c r="FE327" s="7">
        <f t="shared" si="78"/>
        <v>961</v>
      </c>
      <c r="FF327" s="72">
        <f t="shared" si="79"/>
        <v>18688</v>
      </c>
      <c r="FG327" t="s">
        <v>3518</v>
      </c>
      <c r="FH327">
        <v>462919078</v>
      </c>
    </row>
    <row r="328" spans="1:164" ht="17.25" hidden="1">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3516</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3295</v>
      </c>
      <c r="FE328" s="7">
        <f t="shared" si="78"/>
        <v>3457</v>
      </c>
      <c r="FF328" s="72">
        <f t="shared" si="79"/>
        <v>13394</v>
      </c>
      <c r="FG328" t="s">
        <v>3518</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3515</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3296</v>
      </c>
      <c r="FE329" s="7">
        <f t="shared" si="78"/>
        <v>2471</v>
      </c>
      <c r="FF329" s="72">
        <f t="shared" si="79"/>
        <v>4973</v>
      </c>
      <c r="FG329" t="s">
        <v>3518</v>
      </c>
      <c r="FH329">
        <v>136615657</v>
      </c>
    </row>
    <row r="330" spans="1:164" ht="17.25" hidden="1">
      <c r="A330" s="72">
        <v>460835887</v>
      </c>
      <c r="B330" s="304" t="s">
        <v>344</v>
      </c>
      <c r="C330" s="72"/>
      <c r="D330" s="72"/>
      <c r="E330" s="72"/>
      <c r="F330" s="72"/>
      <c r="G330" s="307"/>
      <c r="H330" s="307" t="s">
        <v>3513</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3026</v>
      </c>
      <c r="AC330" s="72"/>
      <c r="AD330" s="72" t="s">
        <v>3023</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3515</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3083</v>
      </c>
      <c r="FE330" s="7">
        <f t="shared" si="78"/>
        <v>3851</v>
      </c>
      <c r="FF330" s="72">
        <f t="shared" si="79"/>
        <v>25460</v>
      </c>
      <c r="FG330" t="s">
        <v>3518</v>
      </c>
      <c r="FH330">
        <v>460835887</v>
      </c>
    </row>
    <row r="331" spans="1:164" ht="17.25" hidden="1">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3026</v>
      </c>
      <c r="AC331" s="72"/>
      <c r="AD331" s="72" t="s">
        <v>3023</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3515</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3556</v>
      </c>
      <c r="FD331" s="7" t="s">
        <v>3297</v>
      </c>
      <c r="FE331" s="7">
        <f t="shared" si="78"/>
        <v>4097</v>
      </c>
      <c r="FF331" s="72">
        <f t="shared" si="79"/>
        <v>12291</v>
      </c>
      <c r="FG331" t="s">
        <v>3518</v>
      </c>
      <c r="FH331">
        <v>465282350</v>
      </c>
    </row>
    <row r="332" spans="1:164" ht="17.25" hidden="1">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3516</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3298</v>
      </c>
      <c r="FE332" s="7">
        <f t="shared" si="78"/>
        <v>5547</v>
      </c>
      <c r="FF332" s="72">
        <f t="shared" si="79"/>
        <v>11796</v>
      </c>
      <c r="FG332" t="s">
        <v>3518</v>
      </c>
      <c r="FH332">
        <v>135050716</v>
      </c>
    </row>
    <row r="333" spans="1:164" ht="17.25" hidden="1">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3515</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3299</v>
      </c>
      <c r="FE333" s="7">
        <f t="shared" si="78"/>
        <v>7069</v>
      </c>
      <c r="FF333" s="72">
        <f t="shared" si="79"/>
        <v>14162</v>
      </c>
      <c r="FG333" t="s">
        <v>3518</v>
      </c>
      <c r="FH333">
        <v>460116654</v>
      </c>
    </row>
    <row r="334" spans="1:164" ht="17.25" hidden="1">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3515</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3223</v>
      </c>
      <c r="FE334" s="7">
        <f t="shared" si="78"/>
        <v>2227</v>
      </c>
      <c r="FF334" s="72">
        <f t="shared" si="79"/>
        <v>11395</v>
      </c>
      <c r="FG334" t="s">
        <v>3519</v>
      </c>
      <c r="FH334">
        <v>458806785</v>
      </c>
    </row>
    <row r="335" spans="1:164" ht="17.25" hidden="1">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3025</v>
      </c>
      <c r="AC335" s="72"/>
      <c r="AD335" s="72" t="s">
        <v>3024</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3515</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3300</v>
      </c>
      <c r="FE335" s="7">
        <f t="shared" si="78"/>
        <v>3863</v>
      </c>
      <c r="FF335" s="72">
        <f t="shared" si="79"/>
        <v>13776</v>
      </c>
      <c r="FG335" t="s">
        <v>3518</v>
      </c>
      <c r="FH335">
        <v>462516053</v>
      </c>
    </row>
    <row r="336" spans="1:164" ht="17.25" hidden="1">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3532</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3515</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3301</v>
      </c>
      <c r="FE336" s="7">
        <f t="shared" si="78"/>
        <v>2159</v>
      </c>
      <c r="FF336" s="72">
        <f t="shared" si="79"/>
        <v>8878</v>
      </c>
      <c r="FG336" t="s">
        <v>3518</v>
      </c>
      <c r="FH336">
        <v>462801904</v>
      </c>
    </row>
    <row r="337" spans="1:164" ht="17.25" hidden="1">
      <c r="A337" s="72">
        <v>460723500</v>
      </c>
      <c r="B337" s="304" t="s">
        <v>351</v>
      </c>
      <c r="C337" s="72" t="s">
        <v>1776</v>
      </c>
      <c r="D337" s="72" t="s">
        <v>3564</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3515</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3219</v>
      </c>
      <c r="FE337" s="7">
        <f t="shared" si="78"/>
        <v>2258</v>
      </c>
      <c r="FF337" s="72">
        <f t="shared" si="79"/>
        <v>4743</v>
      </c>
      <c r="FG337" t="s">
        <v>3518</v>
      </c>
      <c r="FH337">
        <v>460723500</v>
      </c>
    </row>
    <row r="338" spans="1:164" ht="17.25" hidden="1">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3026</v>
      </c>
      <c r="AC338" s="72"/>
      <c r="AD338" s="72" t="s">
        <v>3023</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3516</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3198</v>
      </c>
      <c r="FE338" s="7">
        <f t="shared" si="78"/>
        <v>123</v>
      </c>
      <c r="FF338" s="72">
        <f t="shared" si="79"/>
        <v>7415</v>
      </c>
      <c r="FG338" t="s">
        <v>3518</v>
      </c>
      <c r="FH338">
        <v>460094148</v>
      </c>
    </row>
    <row r="339" spans="1:164" ht="17.25" hidden="1">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3025</v>
      </c>
      <c r="AC339" s="72"/>
      <c r="AD339" s="72" t="s">
        <v>3023</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3515</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3296</v>
      </c>
      <c r="FE339" s="7">
        <f t="shared" si="78"/>
        <v>3995</v>
      </c>
      <c r="FF339" s="72">
        <f t="shared" si="79"/>
        <v>7830</v>
      </c>
      <c r="FG339" t="s">
        <v>3518</v>
      </c>
      <c r="FH339">
        <v>468012757</v>
      </c>
    </row>
    <row r="340" spans="1:164" ht="17.25" hidden="1">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3507</v>
      </c>
      <c r="AC340" s="72"/>
      <c r="AD340" s="72" t="s">
        <v>3024</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3515</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3519</v>
      </c>
      <c r="FH340">
        <v>460545508</v>
      </c>
    </row>
    <row r="341" spans="1:164" ht="17.25" hidden="1">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3516</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3597</v>
      </c>
      <c r="EY341" s="314">
        <v>46184</v>
      </c>
      <c r="EZ341" s="314"/>
      <c r="FA341" s="183"/>
      <c r="FB341" s="314"/>
      <c r="FC341" s="7" t="s">
        <v>1130</v>
      </c>
      <c r="FD341" s="7" t="s">
        <v>3302</v>
      </c>
      <c r="FE341" s="7">
        <f t="shared" si="78"/>
        <v>5256</v>
      </c>
      <c r="FF341" s="72">
        <f t="shared" si="79"/>
        <v>15983</v>
      </c>
      <c r="FG341" t="s">
        <v>3518</v>
      </c>
      <c r="FH341">
        <v>464470722</v>
      </c>
    </row>
    <row r="342" spans="1:164" ht="17.25" hidden="1">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3025</v>
      </c>
      <c r="AC342" s="72"/>
      <c r="AD342" s="72" t="s">
        <v>3023</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3515</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3598</v>
      </c>
      <c r="EY342" s="314">
        <v>46185</v>
      </c>
      <c r="EZ342" s="314"/>
      <c r="FA342" s="183"/>
      <c r="FB342" s="314"/>
      <c r="FC342" s="7" t="s">
        <v>1130</v>
      </c>
      <c r="FD342" s="7" t="s">
        <v>3303</v>
      </c>
      <c r="FE342" s="7">
        <f t="shared" si="78"/>
        <v>3921</v>
      </c>
      <c r="FF342" s="72">
        <f t="shared" si="79"/>
        <v>7872</v>
      </c>
      <c r="FG342" t="s">
        <v>3518</v>
      </c>
      <c r="FH342">
        <v>466805634</v>
      </c>
    </row>
    <row r="343" spans="1:164" ht="17.25" hidden="1">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3025</v>
      </c>
      <c r="AC343" s="72"/>
      <c r="AD343" s="72" t="s">
        <v>3023</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3516</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3518</v>
      </c>
      <c r="FH343">
        <v>461511012</v>
      </c>
    </row>
    <row r="344" spans="1:164" ht="17.25" hidden="1">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3507</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3515</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3044</v>
      </c>
      <c r="FE344" s="7">
        <f t="shared" si="78"/>
        <v>3235</v>
      </c>
      <c r="FF344" s="72">
        <f t="shared" si="79"/>
        <v>9650</v>
      </c>
      <c r="FG344" t="s">
        <v>3518</v>
      </c>
      <c r="FH344">
        <v>462702660</v>
      </c>
    </row>
    <row r="345" spans="1:164" ht="17.25" hidden="1">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3530</v>
      </c>
      <c r="AC345" s="72"/>
      <c r="AD345" s="72" t="s">
        <v>3023</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3515</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3519</v>
      </c>
      <c r="FH345">
        <v>461100108</v>
      </c>
    </row>
    <row r="346" spans="1:164" ht="17.25" hidden="1">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3507</v>
      </c>
      <c r="AC346" s="72"/>
      <c r="AD346" s="72" t="s">
        <v>3024</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3516</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3304</v>
      </c>
      <c r="FE346" s="7">
        <f t="shared" si="78"/>
        <v>6321</v>
      </c>
      <c r="FF346" s="72">
        <f t="shared" si="79"/>
        <v>34429</v>
      </c>
      <c r="FG346" t="s">
        <v>3518</v>
      </c>
      <c r="FH346">
        <v>463696870</v>
      </c>
    </row>
    <row r="347" spans="1:164" ht="17.25" hidden="1">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3503</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3516</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3305</v>
      </c>
      <c r="FE347" s="7">
        <f t="shared" si="78"/>
        <v>4977.9799999999959</v>
      </c>
      <c r="FF347" s="72">
        <f t="shared" si="79"/>
        <v>35231.979999999996</v>
      </c>
      <c r="FG347" t="s">
        <v>3518</v>
      </c>
      <c r="FH347">
        <v>463295962</v>
      </c>
    </row>
    <row r="348" spans="1:164" ht="17.25" hidden="1">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3516</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3306</v>
      </c>
      <c r="FE348" s="7">
        <f t="shared" si="78"/>
        <v>5861</v>
      </c>
      <c r="FF348" s="72">
        <f t="shared" si="79"/>
        <v>11728</v>
      </c>
      <c r="FG348" t="s">
        <v>3518</v>
      </c>
      <c r="FH348">
        <v>460523159</v>
      </c>
    </row>
    <row r="349" spans="1:164" ht="17.25" hidden="1">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3526</v>
      </c>
      <c r="AC349" s="72">
        <v>21</v>
      </c>
      <c r="AD349" s="72" t="s">
        <v>3024</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3515</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3556</v>
      </c>
      <c r="FD349" s="7" t="s">
        <v>3059</v>
      </c>
      <c r="FE349" s="7">
        <f t="shared" si="78"/>
        <v>3750</v>
      </c>
      <c r="FF349" s="72">
        <f t="shared" si="79"/>
        <v>7630</v>
      </c>
      <c r="FG349" t="s">
        <v>3518</v>
      </c>
      <c r="FH349">
        <v>462027650</v>
      </c>
    </row>
    <row r="350" spans="1:164" ht="17.25" hidden="1">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3507</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3515</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3307</v>
      </c>
      <c r="FE350" s="7">
        <f t="shared" si="78"/>
        <v>3430</v>
      </c>
      <c r="FF350" s="72">
        <f t="shared" si="79"/>
        <v>19573</v>
      </c>
      <c r="FG350" t="s">
        <v>3518</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3025</v>
      </c>
      <c r="AC351" s="72"/>
      <c r="AD351" s="72" t="s">
        <v>3023</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3515</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3272</v>
      </c>
      <c r="FE351" s="7">
        <f t="shared" si="78"/>
        <v>4721</v>
      </c>
      <c r="FF351" s="72">
        <f t="shared" si="79"/>
        <v>9451</v>
      </c>
      <c r="FG351" t="s">
        <v>3518</v>
      </c>
      <c r="FH351">
        <v>465033317</v>
      </c>
    </row>
    <row r="352" spans="1:164" ht="17.25" hidden="1">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3516</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3308</v>
      </c>
      <c r="FE352" s="7">
        <f t="shared" si="78"/>
        <v>2996.09</v>
      </c>
      <c r="FF352" s="72">
        <f t="shared" si="79"/>
        <v>11186.09</v>
      </c>
      <c r="FG352" t="s">
        <v>3518</v>
      </c>
      <c r="FH352">
        <v>458417053</v>
      </c>
    </row>
    <row r="353" spans="1:164" ht="17.25" hidden="1">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3025</v>
      </c>
      <c r="AC353" s="72"/>
      <c r="AD353" s="72" t="s">
        <v>3023</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3515</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3556</v>
      </c>
      <c r="FD353" s="7" t="s">
        <v>3309</v>
      </c>
      <c r="FE353" s="7">
        <f t="shared" si="78"/>
        <v>3297</v>
      </c>
      <c r="FF353" s="72">
        <f t="shared" si="79"/>
        <v>6609</v>
      </c>
      <c r="FG353" t="s">
        <v>3518</v>
      </c>
      <c r="FH353">
        <v>462727954</v>
      </c>
    </row>
    <row r="354" spans="1:164" ht="17.25" hidden="1">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3026</v>
      </c>
      <c r="AC354" s="72"/>
      <c r="AD354" s="72" t="s">
        <v>3023</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3515</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3556</v>
      </c>
      <c r="FD354" s="7" t="s">
        <v>3310</v>
      </c>
      <c r="FE354" s="7">
        <f t="shared" si="78"/>
        <v>5640</v>
      </c>
      <c r="FF354" s="72">
        <f t="shared" si="79"/>
        <v>11420</v>
      </c>
      <c r="FG354" t="s">
        <v>3518</v>
      </c>
      <c r="FH354">
        <v>464559429</v>
      </c>
    </row>
    <row r="355" spans="1:164" ht="17.25" hidden="1">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3535</v>
      </c>
      <c r="AC355" s="72"/>
      <c r="AD355" s="72" t="s">
        <v>3023</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3515</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3311</v>
      </c>
      <c r="FE355" s="7">
        <f t="shared" si="78"/>
        <v>3924</v>
      </c>
      <c r="FF355" s="72">
        <f t="shared" si="79"/>
        <v>18087</v>
      </c>
      <c r="FG355" t="s">
        <v>3518</v>
      </c>
      <c r="FH355">
        <v>461328793</v>
      </c>
    </row>
    <row r="356" spans="1:164" ht="17.25" hidden="1">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3026</v>
      </c>
      <c r="AC356" s="72"/>
      <c r="AD356" s="72" t="s">
        <v>3023</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3516</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3312</v>
      </c>
      <c r="FE356" s="7">
        <f t="shared" si="78"/>
        <v>3466</v>
      </c>
      <c r="FF356" s="72">
        <f t="shared" si="79"/>
        <v>22072</v>
      </c>
      <c r="FG356" t="s">
        <v>3518</v>
      </c>
      <c r="FH356">
        <v>136118452</v>
      </c>
    </row>
    <row r="357" spans="1:164" ht="17.25" hidden="1">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3516</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3519</v>
      </c>
      <c r="FH357">
        <v>459730458</v>
      </c>
    </row>
    <row r="358" spans="1:164" ht="17.25" hidden="1">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3516</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3518</v>
      </c>
      <c r="FH358">
        <v>465449543</v>
      </c>
    </row>
    <row r="359" spans="1:164" ht="17.25" hidden="1">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3026</v>
      </c>
      <c r="AC359" s="72"/>
      <c r="AD359" s="72" t="s">
        <v>3023</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3516</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3599</v>
      </c>
      <c r="EY359" s="314">
        <v>46188</v>
      </c>
      <c r="EZ359" s="314"/>
      <c r="FA359" s="183"/>
      <c r="FB359" s="314"/>
      <c r="FC359" s="7" t="s">
        <v>3557</v>
      </c>
      <c r="FD359" s="7" t="s">
        <v>1239</v>
      </c>
      <c r="FE359" s="7">
        <f t="shared" si="78"/>
        <v>527.22</v>
      </c>
      <c r="FF359" s="72">
        <f t="shared" si="79"/>
        <v>2893.2200000000003</v>
      </c>
      <c r="FG359" t="s">
        <v>3518</v>
      </c>
      <c r="FH359">
        <v>460097741</v>
      </c>
    </row>
    <row r="360" spans="1:164" ht="17.25" hidden="1">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3026</v>
      </c>
      <c r="AC360" s="72"/>
      <c r="AD360" s="72" t="s">
        <v>3023</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3516</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3045</v>
      </c>
      <c r="FE360" s="7">
        <f t="shared" si="78"/>
        <v>3981</v>
      </c>
      <c r="FF360" s="72">
        <f t="shared" si="79"/>
        <v>11942</v>
      </c>
      <c r="FG360" t="s">
        <v>3519</v>
      </c>
      <c r="FH360">
        <v>461265756</v>
      </c>
    </row>
    <row r="361" spans="1:164" ht="17.25" hidden="1">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3515</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3313</v>
      </c>
      <c r="FE361" s="7">
        <f t="shared" si="78"/>
        <v>2312</v>
      </c>
      <c r="FF361" s="72">
        <f t="shared" si="79"/>
        <v>7664</v>
      </c>
      <c r="FG361" t="s">
        <v>3518</v>
      </c>
      <c r="FH361">
        <v>463491160</v>
      </c>
    </row>
    <row r="362" spans="1:164" ht="17.25" hidden="1">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3515</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3314</v>
      </c>
      <c r="FE362" s="7">
        <f t="shared" si="78"/>
        <v>4909</v>
      </c>
      <c r="FF362" s="72">
        <f t="shared" si="79"/>
        <v>19225</v>
      </c>
      <c r="FG362" t="s">
        <v>3519</v>
      </c>
      <c r="FH362">
        <v>464352072</v>
      </c>
    </row>
    <row r="363" spans="1:164" ht="17.25" hidden="1">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3515</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3315</v>
      </c>
      <c r="FE363" s="7">
        <f t="shared" si="78"/>
        <v>394.03</v>
      </c>
      <c r="FF363" s="72">
        <f t="shared" si="79"/>
        <v>11722.03</v>
      </c>
      <c r="FG363" t="s">
        <v>3519</v>
      </c>
      <c r="FH363">
        <v>461375051</v>
      </c>
    </row>
    <row r="364" spans="1:164" ht="17.25" hidden="1">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3024</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3515</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3316</v>
      </c>
      <c r="FE364" s="7">
        <f t="shared" si="78"/>
        <v>2255</v>
      </c>
      <c r="FF364" s="72">
        <f t="shared" si="79"/>
        <v>5129</v>
      </c>
      <c r="FG364" t="s">
        <v>3518</v>
      </c>
      <c r="FH364">
        <v>463200379</v>
      </c>
    </row>
    <row r="365" spans="1:164" ht="17.25" hidden="1">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3516</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3317</v>
      </c>
      <c r="FE365" s="7">
        <f t="shared" si="78"/>
        <v>3693</v>
      </c>
      <c r="FF365" s="72">
        <f t="shared" si="79"/>
        <v>7441</v>
      </c>
      <c r="FG365" t="s">
        <v>3518</v>
      </c>
      <c r="FH365">
        <v>456675556</v>
      </c>
    </row>
    <row r="366" spans="1:164" ht="17.25" hidden="1">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3026</v>
      </c>
      <c r="AC366" s="72"/>
      <c r="AD366" s="72" t="s">
        <v>3024</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3515</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3318</v>
      </c>
      <c r="FE366" s="7">
        <f t="shared" si="78"/>
        <v>3444</v>
      </c>
      <c r="FF366" s="72">
        <f t="shared" si="79"/>
        <v>6917</v>
      </c>
      <c r="FG366" t="s">
        <v>3518</v>
      </c>
      <c r="FH366">
        <v>462178358</v>
      </c>
    </row>
    <row r="367" spans="1:164" ht="17.25" hidden="1">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3026</v>
      </c>
      <c r="AC367" s="72"/>
      <c r="AD367" s="72" t="s">
        <v>3024</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3515</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3494</v>
      </c>
      <c r="EV367" s="7" t="s">
        <v>2466</v>
      </c>
      <c r="EW367" s="7" t="e">
        <v>#N/A</v>
      </c>
      <c r="EX367" s="183" t="e">
        <v>#N/A</v>
      </c>
      <c r="EY367" s="314" t="e">
        <v>#N/A</v>
      </c>
      <c r="EZ367" s="314"/>
      <c r="FA367" s="183"/>
      <c r="FB367" s="314"/>
      <c r="FC367" s="7" t="s">
        <v>1130</v>
      </c>
      <c r="FD367" s="7" t="s">
        <v>3319</v>
      </c>
      <c r="FE367" s="7">
        <f t="shared" si="78"/>
        <v>4596</v>
      </c>
      <c r="FF367" s="72">
        <f t="shared" si="79"/>
        <v>9119</v>
      </c>
      <c r="FG367" t="s">
        <v>3518</v>
      </c>
      <c r="FH367">
        <v>464867406</v>
      </c>
    </row>
    <row r="368" spans="1:164" ht="17.25" hidden="1">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3516</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3519</v>
      </c>
      <c r="FH368">
        <v>460568310</v>
      </c>
    </row>
    <row r="369" spans="1:164" ht="17.25" hidden="1">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3530</v>
      </c>
      <c r="AC369" s="72"/>
      <c r="AD369" s="72" t="s">
        <v>3023</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3515</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3320</v>
      </c>
      <c r="FE369" s="7">
        <f t="shared" si="78"/>
        <v>2375</v>
      </c>
      <c r="FF369" s="72">
        <f t="shared" si="79"/>
        <v>7124</v>
      </c>
      <c r="FG369" t="s">
        <v>3518</v>
      </c>
      <c r="FH369">
        <v>467688957</v>
      </c>
    </row>
    <row r="370" spans="1:164" ht="17.25" hidden="1">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3515</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3321</v>
      </c>
      <c r="FE370" s="7">
        <f t="shared" si="78"/>
        <v>3632</v>
      </c>
      <c r="FF370" s="72">
        <f t="shared" si="79"/>
        <v>7229</v>
      </c>
      <c r="FG370" t="s">
        <v>3518</v>
      </c>
      <c r="FH370">
        <v>461907039</v>
      </c>
    </row>
    <row r="371" spans="1:164" ht="17.25" hidden="1">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3515</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3322</v>
      </c>
      <c r="FE371" s="7">
        <f t="shared" si="78"/>
        <v>3743</v>
      </c>
      <c r="FF371" s="72">
        <f t="shared" si="79"/>
        <v>7505</v>
      </c>
      <c r="FG371" t="s">
        <v>3518</v>
      </c>
      <c r="FH371">
        <v>461892940</v>
      </c>
    </row>
    <row r="372" spans="1:164" ht="17.25" hidden="1">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3026</v>
      </c>
      <c r="AC372" s="72"/>
      <c r="AD372" s="72" t="s">
        <v>3023</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3515</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3323</v>
      </c>
      <c r="FE372" s="7">
        <f t="shared" si="78"/>
        <v>7196</v>
      </c>
      <c r="FF372" s="72">
        <f t="shared" si="79"/>
        <v>28072</v>
      </c>
      <c r="FG372" t="s">
        <v>3518</v>
      </c>
      <c r="FH372">
        <v>465143711</v>
      </c>
    </row>
    <row r="373" spans="1:164" ht="17.25" hidden="1">
      <c r="A373" s="72">
        <v>461826957</v>
      </c>
      <c r="B373" s="304" t="s">
        <v>2129</v>
      </c>
      <c r="C373" s="72" t="s">
        <v>1776</v>
      </c>
      <c r="D373" s="72" t="s">
        <v>3500</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3515</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3324</v>
      </c>
      <c r="FE373" s="7">
        <f t="shared" si="78"/>
        <v>3541</v>
      </c>
      <c r="FF373" s="72">
        <f t="shared" si="79"/>
        <v>7048</v>
      </c>
      <c r="FG373" t="s">
        <v>3518</v>
      </c>
      <c r="FH373">
        <v>461826957</v>
      </c>
    </row>
    <row r="374" spans="1:164" ht="17.25" hidden="1">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3516</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3600</v>
      </c>
      <c r="EY374" s="314">
        <v>46198</v>
      </c>
      <c r="EZ374" s="314"/>
      <c r="FA374" s="183"/>
      <c r="FB374" s="314"/>
      <c r="FC374" s="7" t="s">
        <v>1130</v>
      </c>
      <c r="FD374" s="7" t="s">
        <v>3142</v>
      </c>
      <c r="FE374" s="7">
        <f t="shared" si="78"/>
        <v>4717</v>
      </c>
      <c r="FF374" s="72">
        <f t="shared" si="79"/>
        <v>9646</v>
      </c>
      <c r="FG374" t="s">
        <v>3519</v>
      </c>
      <c r="FH374">
        <v>464446213</v>
      </c>
    </row>
    <row r="375" spans="1:164" ht="17.25" hidden="1">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3515</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3324</v>
      </c>
      <c r="FE375" s="7">
        <f t="shared" si="78"/>
        <v>3540</v>
      </c>
      <c r="FF375" s="72">
        <f t="shared" si="79"/>
        <v>7070</v>
      </c>
      <c r="FG375" t="s">
        <v>3518</v>
      </c>
      <c r="FH375">
        <v>461736128</v>
      </c>
    </row>
    <row r="376" spans="1:164" ht="17.25" hidden="1">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3025</v>
      </c>
      <c r="AC376" s="72"/>
      <c r="AD376" s="72" t="s">
        <v>3023</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3515</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3325</v>
      </c>
      <c r="FE376" s="7">
        <f t="shared" si="78"/>
        <v>1289</v>
      </c>
      <c r="FF376" s="72">
        <f t="shared" si="79"/>
        <v>20827</v>
      </c>
      <c r="FG376" t="s">
        <v>3518</v>
      </c>
      <c r="FH376">
        <v>460299045</v>
      </c>
    </row>
    <row r="377" spans="1:164" ht="17.25" hidden="1">
      <c r="A377" s="72">
        <v>461480386</v>
      </c>
      <c r="B377" s="304" t="s">
        <v>2163</v>
      </c>
      <c r="C377" s="72"/>
      <c r="D377" s="72"/>
      <c r="E377" s="72"/>
      <c r="F377" s="72"/>
      <c r="G377" s="307"/>
      <c r="H377" s="307" t="s">
        <v>3554</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3026</v>
      </c>
      <c r="AC377" s="72"/>
      <c r="AD377" s="72" t="s">
        <v>3023</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3515</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3601</v>
      </c>
      <c r="EY377" s="314">
        <v>46185</v>
      </c>
      <c r="EZ377" s="314"/>
      <c r="FA377" s="183"/>
      <c r="FB377" s="314"/>
      <c r="FC377" s="7" t="s">
        <v>1130</v>
      </c>
      <c r="FD377" s="7" t="s">
        <v>3296</v>
      </c>
      <c r="FE377" s="7">
        <f t="shared" si="78"/>
        <v>3853</v>
      </c>
      <c r="FF377" s="72">
        <f t="shared" si="79"/>
        <v>7750</v>
      </c>
      <c r="FG377" t="s">
        <v>3518</v>
      </c>
      <c r="FH377">
        <v>461480386</v>
      </c>
    </row>
    <row r="378" spans="1:164" ht="17.25" hidden="1">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3024</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3516</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3326</v>
      </c>
      <c r="FE378" s="7">
        <f t="shared" si="78"/>
        <v>345</v>
      </c>
      <c r="FF378" s="72">
        <f t="shared" si="79"/>
        <v>13076</v>
      </c>
      <c r="FG378" t="s">
        <v>3518</v>
      </c>
      <c r="FH378">
        <v>460472259</v>
      </c>
    </row>
    <row r="379" spans="1:164" ht="17.25" hidden="1">
      <c r="A379" s="72">
        <v>134779762</v>
      </c>
      <c r="B379" s="304" t="s">
        <v>711</v>
      </c>
      <c r="C379" s="72" t="s">
        <v>1776</v>
      </c>
      <c r="D379" s="72" t="s">
        <v>3500</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3515</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3250</v>
      </c>
      <c r="FE379" s="7">
        <f t="shared" si="78"/>
        <v>4981</v>
      </c>
      <c r="FF379" s="72">
        <f t="shared" si="79"/>
        <v>10617</v>
      </c>
      <c r="FG379" t="s">
        <v>3518</v>
      </c>
      <c r="FH379">
        <v>134779762</v>
      </c>
    </row>
    <row r="380" spans="1:164" ht="17.25" hidden="1">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3516</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3104</v>
      </c>
      <c r="FE380" s="7">
        <f t="shared" si="78"/>
        <v>4432</v>
      </c>
      <c r="FF380" s="72">
        <f t="shared" si="79"/>
        <v>9333</v>
      </c>
      <c r="FG380" t="s">
        <v>3518</v>
      </c>
      <c r="FH380">
        <v>460406801</v>
      </c>
    </row>
    <row r="381" spans="1:164" ht="17.25" hidden="1">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3025</v>
      </c>
      <c r="AC381" s="72"/>
      <c r="AD381" s="72" t="s">
        <v>3023</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3516</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3222</v>
      </c>
      <c r="FE381" s="7">
        <f t="shared" si="78"/>
        <v>4256</v>
      </c>
      <c r="FF381" s="72">
        <f t="shared" si="79"/>
        <v>8512</v>
      </c>
      <c r="FG381" t="s">
        <v>3518</v>
      </c>
      <c r="FH381">
        <v>464962855</v>
      </c>
    </row>
    <row r="382" spans="1:164" ht="17.25" hidden="1">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3525</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3515</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3327</v>
      </c>
      <c r="FE382" s="7">
        <f t="shared" si="78"/>
        <v>4383</v>
      </c>
      <c r="FF382" s="72">
        <f t="shared" si="79"/>
        <v>26618</v>
      </c>
      <c r="FG382" t="s">
        <v>3518</v>
      </c>
      <c r="FH382">
        <v>463630491</v>
      </c>
    </row>
    <row r="383" spans="1:164" ht="17.25" hidden="1">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3516</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3321</v>
      </c>
      <c r="FE383" s="7">
        <f t="shared" si="78"/>
        <v>2455</v>
      </c>
      <c r="FF383" s="72">
        <f t="shared" si="79"/>
        <v>7518</v>
      </c>
      <c r="FG383" t="s">
        <v>3518</v>
      </c>
      <c r="FH383">
        <v>460389870</v>
      </c>
    </row>
    <row r="384" spans="1:164" ht="17.25" hidden="1">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3026</v>
      </c>
      <c r="AC384" s="72"/>
      <c r="AD384" s="72" t="s">
        <v>3023</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3515</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3248</v>
      </c>
      <c r="FE384" s="7">
        <f t="shared" si="78"/>
        <v>3212</v>
      </c>
      <c r="FF384" s="72">
        <f t="shared" si="79"/>
        <v>10171</v>
      </c>
      <c r="FG384" t="s">
        <v>3518</v>
      </c>
      <c r="FH384">
        <v>461226479</v>
      </c>
    </row>
    <row r="385" spans="1:164" ht="17.25" hidden="1">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3568</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3515</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3328</v>
      </c>
      <c r="FE385" s="7">
        <f t="shared" ref="FE385:FE448" si="92">IF((J385+R385)&lt;=I385+R385,(J385+R385),((I385-(I385*(M385+1)-(I385+J385)))+R385))</f>
        <v>3768</v>
      </c>
      <c r="FF385" s="72">
        <f t="shared" ref="FF385:FF448" si="93">I385+J385+FD385</f>
        <v>14896</v>
      </c>
      <c r="FG385" t="s">
        <v>3518</v>
      </c>
      <c r="FH385">
        <v>460423919</v>
      </c>
    </row>
    <row r="386" spans="1:164" ht="17.25" hidden="1">
      <c r="A386" s="72">
        <v>459838566</v>
      </c>
      <c r="B386" s="304" t="s">
        <v>1401</v>
      </c>
      <c r="C386" s="72" t="s">
        <v>1776</v>
      </c>
      <c r="D386" s="72" t="s">
        <v>3540</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3024</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3516</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3329</v>
      </c>
      <c r="FE386" s="7">
        <f t="shared" si="92"/>
        <v>4734</v>
      </c>
      <c r="FF386" s="72">
        <f t="shared" si="93"/>
        <v>14188</v>
      </c>
      <c r="FG386" t="s">
        <v>3518</v>
      </c>
      <c r="FH386">
        <v>459838566</v>
      </c>
    </row>
    <row r="387" spans="1:164" ht="17.25" hidden="1">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3526</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3515</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3206</v>
      </c>
      <c r="FE387" s="7">
        <f t="shared" si="92"/>
        <v>1975.7600000000002</v>
      </c>
      <c r="FF387" s="72">
        <f t="shared" si="93"/>
        <v>8900.76</v>
      </c>
      <c r="FG387" t="s">
        <v>3518</v>
      </c>
      <c r="FH387">
        <v>461510911</v>
      </c>
    </row>
    <row r="388" spans="1:164" ht="17.25" hidden="1">
      <c r="A388" s="72">
        <v>463646816</v>
      </c>
      <c r="B388" s="304" t="s">
        <v>987</v>
      </c>
      <c r="C388" s="72" t="s">
        <v>1778</v>
      </c>
      <c r="D388" s="72" t="s">
        <v>3520</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3515</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3330</v>
      </c>
      <c r="FE388" s="7">
        <f t="shared" si="92"/>
        <v>4965</v>
      </c>
      <c r="FF388" s="72">
        <f t="shared" si="93"/>
        <v>24177</v>
      </c>
      <c r="FG388" t="s">
        <v>3518</v>
      </c>
      <c r="FH388">
        <v>463646816</v>
      </c>
    </row>
    <row r="389" spans="1:164" ht="17.25" hidden="1">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3516</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3518</v>
      </c>
      <c r="FH389">
        <v>464911621</v>
      </c>
    </row>
    <row r="390" spans="1:164" ht="17.25" hidden="1">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3026</v>
      </c>
      <c r="AC390" s="72"/>
      <c r="AD390" s="72" t="s">
        <v>3023</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3516</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3329</v>
      </c>
      <c r="FE390" s="7">
        <f t="shared" si="92"/>
        <v>3351</v>
      </c>
      <c r="FF390" s="72">
        <f t="shared" si="93"/>
        <v>7095</v>
      </c>
      <c r="FG390" t="s">
        <v>3518</v>
      </c>
      <c r="FH390">
        <v>461431253</v>
      </c>
    </row>
    <row r="391" spans="1:164" ht="17.25" hidden="1">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3026</v>
      </c>
      <c r="AC391" s="72"/>
      <c r="AD391" s="72" t="s">
        <v>3023</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3516</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3556</v>
      </c>
      <c r="FD391" s="7" t="s">
        <v>3331</v>
      </c>
      <c r="FE391" s="7">
        <f t="shared" si="92"/>
        <v>-5736</v>
      </c>
      <c r="FF391" s="72">
        <f t="shared" si="93"/>
        <v>41916</v>
      </c>
      <c r="FG391" t="s">
        <v>3518</v>
      </c>
      <c r="FH391">
        <v>462495534</v>
      </c>
    </row>
    <row r="392" spans="1:164" ht="17.25" hidden="1">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3026</v>
      </c>
      <c r="AC392" s="72"/>
      <c r="AD392" s="72" t="s">
        <v>3023</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3515</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3180</v>
      </c>
      <c r="FE392" s="7">
        <f t="shared" si="92"/>
        <v>4239.5300000000007</v>
      </c>
      <c r="FF392" s="72">
        <f t="shared" si="93"/>
        <v>16578.53</v>
      </c>
      <c r="FG392" t="s">
        <v>3518</v>
      </c>
      <c r="FH392">
        <v>462485071</v>
      </c>
    </row>
    <row r="393" spans="1:164" ht="17.25" hidden="1">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3025</v>
      </c>
      <c r="AC393" s="72"/>
      <c r="AD393" s="72" t="s">
        <v>3023</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3515</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3332</v>
      </c>
      <c r="FE393" s="7">
        <f t="shared" si="92"/>
        <v>2096</v>
      </c>
      <c r="FF393" s="72">
        <f t="shared" si="93"/>
        <v>19548</v>
      </c>
      <c r="FG393" t="s">
        <v>3518</v>
      </c>
      <c r="FH393">
        <v>460476205</v>
      </c>
    </row>
    <row r="394" spans="1:164" ht="17.25" hidden="1">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3516</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3602</v>
      </c>
      <c r="EY394" s="314">
        <v>46194</v>
      </c>
      <c r="EZ394" s="314"/>
      <c r="FA394" s="183"/>
      <c r="FB394" s="314"/>
      <c r="FC394" s="7" t="s">
        <v>1130</v>
      </c>
      <c r="FD394" s="7" t="s">
        <v>3333</v>
      </c>
      <c r="FE394" s="7">
        <f t="shared" si="92"/>
        <v>3064.35</v>
      </c>
      <c r="FF394" s="72">
        <f t="shared" si="93"/>
        <v>6141.35</v>
      </c>
      <c r="FG394" t="s">
        <v>3519</v>
      </c>
      <c r="FH394">
        <v>462115167</v>
      </c>
    </row>
    <row r="395" spans="1:164" ht="17.25" hidden="1">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3526</v>
      </c>
      <c r="AC395" s="72"/>
      <c r="AD395" s="72" t="s">
        <v>3023</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3516</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3495</v>
      </c>
      <c r="EV395" s="7" t="s">
        <v>2466</v>
      </c>
      <c r="EW395" s="7" t="s">
        <v>1850</v>
      </c>
      <c r="EX395" s="183" t="s">
        <v>1811</v>
      </c>
      <c r="EY395" s="314">
        <v>46176</v>
      </c>
      <c r="EZ395" s="314"/>
      <c r="FA395" s="183"/>
      <c r="FB395" s="314"/>
      <c r="FC395" s="7" t="s">
        <v>1130</v>
      </c>
      <c r="FD395" s="7" t="s">
        <v>3334</v>
      </c>
      <c r="FE395" s="7">
        <f t="shared" si="92"/>
        <v>4883</v>
      </c>
      <c r="FF395" s="72">
        <f t="shared" si="93"/>
        <v>18816</v>
      </c>
      <c r="FG395" t="s">
        <v>3518</v>
      </c>
      <c r="FH395">
        <v>464069443</v>
      </c>
    </row>
    <row r="396" spans="1:164" ht="17.25" hidden="1">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3026</v>
      </c>
      <c r="AC396" s="72">
        <v>20</v>
      </c>
      <c r="AD396" s="72" t="s">
        <v>3024</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3516</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3335</v>
      </c>
      <c r="FE396" s="7">
        <f t="shared" si="92"/>
        <v>3308</v>
      </c>
      <c r="FF396" s="72">
        <f t="shared" si="93"/>
        <v>6610</v>
      </c>
      <c r="FG396" t="s">
        <v>3518</v>
      </c>
      <c r="FH396">
        <v>461935037</v>
      </c>
    </row>
    <row r="397" spans="1:164" ht="17.25" hidden="1">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3026</v>
      </c>
      <c r="AC397" s="72"/>
      <c r="AD397" s="72" t="s">
        <v>3023</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3515</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3336</v>
      </c>
      <c r="FE397" s="7">
        <f t="shared" si="92"/>
        <v>3797</v>
      </c>
      <c r="FF397" s="72">
        <f t="shared" si="93"/>
        <v>14655</v>
      </c>
      <c r="FG397" t="s">
        <v>3518</v>
      </c>
      <c r="FH397">
        <v>460644820</v>
      </c>
    </row>
    <row r="398" spans="1:164" ht="17.25" hidden="1">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3516</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3086</v>
      </c>
      <c r="FE398" s="7">
        <f t="shared" si="92"/>
        <v>5147</v>
      </c>
      <c r="FF398" s="72">
        <f t="shared" si="93"/>
        <v>10364</v>
      </c>
      <c r="FG398" t="s">
        <v>3518</v>
      </c>
      <c r="FH398">
        <v>462615275</v>
      </c>
    </row>
    <row r="399" spans="1:164" ht="17.25" hidden="1">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3516</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3093</v>
      </c>
      <c r="FE399" s="7">
        <f t="shared" si="92"/>
        <v>3441</v>
      </c>
      <c r="FF399" s="72">
        <f t="shared" si="93"/>
        <v>6937</v>
      </c>
      <c r="FG399" t="s">
        <v>3518</v>
      </c>
      <c r="FH399">
        <v>465044729</v>
      </c>
    </row>
    <row r="400" spans="1:164" ht="17.25" hidden="1">
      <c r="A400" s="72">
        <v>461750939</v>
      </c>
      <c r="B400" s="304" t="s">
        <v>2080</v>
      </c>
      <c r="C400" s="72"/>
      <c r="D400" s="72"/>
      <c r="E400" s="72"/>
      <c r="F400" s="72"/>
      <c r="G400" s="307"/>
      <c r="H400" s="307" t="s">
        <v>3513</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3026</v>
      </c>
      <c r="AC400" s="72"/>
      <c r="AD400" s="72" t="s">
        <v>3023</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3515</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3603</v>
      </c>
      <c r="EY400" s="314">
        <v>46185</v>
      </c>
      <c r="EZ400" s="314"/>
      <c r="FA400" s="183"/>
      <c r="FB400" s="314"/>
      <c r="FC400" s="7" t="s">
        <v>1130</v>
      </c>
      <c r="FD400" s="7" t="s">
        <v>3080</v>
      </c>
      <c r="FE400" s="7">
        <f t="shared" si="92"/>
        <v>3121</v>
      </c>
      <c r="FF400" s="72">
        <f t="shared" si="93"/>
        <v>6253</v>
      </c>
      <c r="FG400" t="s">
        <v>3518</v>
      </c>
      <c r="FH400">
        <v>461750939</v>
      </c>
    </row>
    <row r="401" spans="1:164" ht="17.25" hidden="1">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3515</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3104</v>
      </c>
      <c r="FE401" s="7">
        <f t="shared" si="92"/>
        <v>3506</v>
      </c>
      <c r="FF401" s="72">
        <f t="shared" si="93"/>
        <v>10494</v>
      </c>
      <c r="FG401" t="s">
        <v>3518</v>
      </c>
      <c r="FH401">
        <v>461017884</v>
      </c>
    </row>
    <row r="402" spans="1:164" ht="17.25" hidden="1">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3515</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3299</v>
      </c>
      <c r="FE402" s="7">
        <f t="shared" si="92"/>
        <v>68</v>
      </c>
      <c r="FF402" s="72">
        <f t="shared" si="93"/>
        <v>5082</v>
      </c>
      <c r="FG402" t="s">
        <v>3518</v>
      </c>
      <c r="FH402">
        <v>460087897</v>
      </c>
    </row>
    <row r="403" spans="1:164" ht="17.25" hidden="1">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3516</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3337</v>
      </c>
      <c r="FE403" s="7">
        <f t="shared" si="92"/>
        <v>3354</v>
      </c>
      <c r="FF403" s="72">
        <f t="shared" si="93"/>
        <v>6724</v>
      </c>
      <c r="FG403" t="s">
        <v>3518</v>
      </c>
      <c r="FH403">
        <v>461486702</v>
      </c>
    </row>
    <row r="404" spans="1:164" ht="17.25" hidden="1">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3516</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3172</v>
      </c>
      <c r="FE404" s="7">
        <f t="shared" si="92"/>
        <v>2681</v>
      </c>
      <c r="FF404" s="72">
        <f t="shared" si="93"/>
        <v>9042</v>
      </c>
      <c r="FG404" t="s">
        <v>3518</v>
      </c>
      <c r="FH404">
        <v>461264401</v>
      </c>
    </row>
    <row r="405" spans="1:164" ht="17.25" hidden="1">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3516</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3198</v>
      </c>
      <c r="FE405" s="7">
        <f t="shared" si="92"/>
        <v>4979</v>
      </c>
      <c r="FF405" s="72">
        <f t="shared" si="93"/>
        <v>9986</v>
      </c>
      <c r="FG405" t="s">
        <v>3518</v>
      </c>
      <c r="FH405">
        <v>464131543</v>
      </c>
    </row>
    <row r="406" spans="1:164" ht="17.25" hidden="1">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3515</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3556</v>
      </c>
      <c r="FD406" s="7" t="s">
        <v>3338</v>
      </c>
      <c r="FE406" s="7">
        <f t="shared" si="92"/>
        <v>7180</v>
      </c>
      <c r="FF406" s="72">
        <f t="shared" si="93"/>
        <v>36753</v>
      </c>
      <c r="FG406" t="s">
        <v>3518</v>
      </c>
      <c r="FH406">
        <v>464634347</v>
      </c>
    </row>
    <row r="407" spans="1:164" ht="17.25" hidden="1">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3025</v>
      </c>
      <c r="AC407" s="72"/>
      <c r="AD407" s="72" t="s">
        <v>3023</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3516</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3296</v>
      </c>
      <c r="FE407" s="7">
        <f t="shared" si="92"/>
        <v>1660</v>
      </c>
      <c r="FF407" s="72">
        <f t="shared" si="93"/>
        <v>4981</v>
      </c>
      <c r="FG407" t="s">
        <v>3518</v>
      </c>
      <c r="FH407">
        <v>467306509</v>
      </c>
    </row>
    <row r="408" spans="1:164" ht="17.25" hidden="1">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3515</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3339</v>
      </c>
      <c r="FE408" s="7">
        <f t="shared" si="92"/>
        <v>3105</v>
      </c>
      <c r="FF408" s="72">
        <f t="shared" si="93"/>
        <v>9971</v>
      </c>
      <c r="FG408" t="s">
        <v>3518</v>
      </c>
      <c r="FH408">
        <v>461099946</v>
      </c>
    </row>
    <row r="409" spans="1:164" ht="17.25" hidden="1">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3021</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2240</v>
      </c>
      <c r="AW409" s="304" t="s">
        <v>178</v>
      </c>
      <c r="AX409" s="312">
        <v>45593</v>
      </c>
      <c r="AY409" s="72">
        <v>24</v>
      </c>
      <c r="AZ409" s="72" t="s">
        <v>2059</v>
      </c>
      <c r="BA409" s="7" t="s">
        <v>3515</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3080</v>
      </c>
      <c r="FE409" s="7">
        <f t="shared" si="92"/>
        <v>4207</v>
      </c>
      <c r="FF409" s="72">
        <f t="shared" si="93"/>
        <v>8463</v>
      </c>
      <c r="FG409" t="s">
        <v>3518</v>
      </c>
      <c r="FH409">
        <v>464476115</v>
      </c>
    </row>
    <row r="410" spans="1:164" ht="17.25" hidden="1">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3525</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3516</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3340</v>
      </c>
      <c r="FE410" s="7">
        <f t="shared" si="92"/>
        <v>4155</v>
      </c>
      <c r="FF410" s="72">
        <f t="shared" si="93"/>
        <v>19158</v>
      </c>
      <c r="FG410" t="s">
        <v>3518</v>
      </c>
      <c r="FH410">
        <v>459479805</v>
      </c>
    </row>
    <row r="411" spans="1:164" ht="17.25" hidden="1">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3025</v>
      </c>
      <c r="AC411" s="72"/>
      <c r="AD411" s="72" t="s">
        <v>3023</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3515</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3341</v>
      </c>
      <c r="FE411" s="7">
        <f t="shared" si="92"/>
        <v>2926.45</v>
      </c>
      <c r="FF411" s="72">
        <f t="shared" si="93"/>
        <v>6255.45</v>
      </c>
      <c r="FG411" t="s">
        <v>3518</v>
      </c>
      <c r="FH411">
        <v>461279153</v>
      </c>
    </row>
    <row r="412" spans="1:164" ht="17.25" hidden="1">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3532</v>
      </c>
      <c r="AC412" s="72"/>
      <c r="AD412" s="72" t="s">
        <v>3024</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3515</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3518</v>
      </c>
      <c r="FH412">
        <v>464296005</v>
      </c>
    </row>
    <row r="413" spans="1:164" ht="17.25" hidden="1">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3560</v>
      </c>
      <c r="AC413" s="72"/>
      <c r="AD413" s="72" t="s">
        <v>3023</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3516</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3342</v>
      </c>
      <c r="FE413" s="7">
        <f t="shared" si="92"/>
        <v>7687</v>
      </c>
      <c r="FF413" s="72">
        <f t="shared" si="93"/>
        <v>36259</v>
      </c>
      <c r="FG413" t="s">
        <v>3518</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3025</v>
      </c>
      <c r="AC414" s="72"/>
      <c r="AD414" s="72" t="s">
        <v>3023</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3515</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3518</v>
      </c>
      <c r="FH414">
        <v>467623626</v>
      </c>
    </row>
    <row r="415" spans="1:164" ht="17.25" hidden="1">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3507</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3515</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3143</v>
      </c>
      <c r="FE415" s="7">
        <f t="shared" si="92"/>
        <v>4846</v>
      </c>
      <c r="FF415" s="72">
        <f t="shared" si="93"/>
        <v>14482</v>
      </c>
      <c r="FG415" t="s">
        <v>3518</v>
      </c>
      <c r="FH415">
        <v>463967273</v>
      </c>
    </row>
    <row r="416" spans="1:164" ht="17.25" hidden="1">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3516</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3343</v>
      </c>
      <c r="FE416" s="7">
        <f t="shared" si="92"/>
        <v>4083.5</v>
      </c>
      <c r="FF416" s="72">
        <f t="shared" si="93"/>
        <v>8192.5</v>
      </c>
      <c r="FG416" t="s">
        <v>3518</v>
      </c>
      <c r="FH416">
        <v>460587311</v>
      </c>
    </row>
    <row r="417" spans="1:164" ht="17.25" hidden="1">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3024</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3515</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3604</v>
      </c>
      <c r="EY417" s="314">
        <v>46189</v>
      </c>
      <c r="EZ417" s="314"/>
      <c r="FA417" s="183"/>
      <c r="FB417" s="314"/>
      <c r="FC417" s="7" t="s">
        <v>1130</v>
      </c>
      <c r="FD417" s="7" t="s">
        <v>3269</v>
      </c>
      <c r="FE417" s="7">
        <f t="shared" si="92"/>
        <v>3279</v>
      </c>
      <c r="FF417" s="72">
        <f t="shared" si="93"/>
        <v>6558</v>
      </c>
      <c r="FG417" t="s">
        <v>3518</v>
      </c>
      <c r="FH417">
        <v>461361352</v>
      </c>
    </row>
    <row r="418" spans="1:164" ht="17.25" hidden="1">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3515</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3142</v>
      </c>
      <c r="FE418" s="7">
        <f t="shared" si="92"/>
        <v>3253.24</v>
      </c>
      <c r="FF418" s="72">
        <f t="shared" si="93"/>
        <v>6537.24</v>
      </c>
      <c r="FG418" t="s">
        <v>3518</v>
      </c>
      <c r="FH418">
        <v>461195835</v>
      </c>
    </row>
    <row r="419" spans="1:164" ht="17.25" hidden="1">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3502</v>
      </c>
      <c r="AC419" s="72"/>
      <c r="AD419" s="72" t="s">
        <v>3023</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3516</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3344</v>
      </c>
      <c r="FE419" s="7">
        <f t="shared" si="92"/>
        <v>2100</v>
      </c>
      <c r="FF419" s="72">
        <f t="shared" si="93"/>
        <v>6301</v>
      </c>
      <c r="FG419" t="s">
        <v>3518</v>
      </c>
      <c r="FH419">
        <v>467347524</v>
      </c>
    </row>
    <row r="420" spans="1:164" ht="17.25" hidden="1">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3026</v>
      </c>
      <c r="AC420" s="72"/>
      <c r="AD420" s="72" t="s">
        <v>3023</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3516</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3345</v>
      </c>
      <c r="FE420" s="7">
        <f t="shared" si="92"/>
        <v>3060</v>
      </c>
      <c r="FF420" s="72">
        <f t="shared" si="93"/>
        <v>12745</v>
      </c>
      <c r="FG420" t="s">
        <v>3518</v>
      </c>
      <c r="FH420">
        <v>460384585</v>
      </c>
    </row>
    <row r="421" spans="1:164" ht="17.25" hidden="1">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3561</v>
      </c>
      <c r="AC421" s="72"/>
      <c r="AD421" s="72" t="s">
        <v>3023</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3516</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3346</v>
      </c>
      <c r="FE421" s="7">
        <f t="shared" si="92"/>
        <v>3512</v>
      </c>
      <c r="FF421" s="72">
        <f t="shared" si="93"/>
        <v>19936</v>
      </c>
      <c r="FG421" t="s">
        <v>3518</v>
      </c>
      <c r="FH421">
        <v>465893690</v>
      </c>
    </row>
    <row r="422" spans="1:164" ht="17.25" hidden="1">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3026</v>
      </c>
      <c r="AC422" s="72"/>
      <c r="AD422" s="72" t="s">
        <v>3023</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3515</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3347</v>
      </c>
      <c r="FE422" s="7">
        <f t="shared" si="92"/>
        <v>2396</v>
      </c>
      <c r="FF422" s="72">
        <f t="shared" si="93"/>
        <v>15835</v>
      </c>
      <c r="FG422" t="s">
        <v>3518</v>
      </c>
      <c r="FH422">
        <v>467003063</v>
      </c>
    </row>
    <row r="423" spans="1:164" ht="17.25" hidden="1">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3516</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3605</v>
      </c>
      <c r="EY423" s="314">
        <v>46184</v>
      </c>
      <c r="EZ423" s="314"/>
      <c r="FA423" s="183"/>
      <c r="FB423" s="314"/>
      <c r="FC423" s="7" t="s">
        <v>1130</v>
      </c>
      <c r="FD423" s="7" t="s">
        <v>3216</v>
      </c>
      <c r="FE423" s="7">
        <f t="shared" si="92"/>
        <v>3901</v>
      </c>
      <c r="FF423" s="72">
        <f t="shared" si="93"/>
        <v>7957</v>
      </c>
      <c r="FG423" t="s">
        <v>3518</v>
      </c>
      <c r="FH423">
        <v>460384052</v>
      </c>
    </row>
    <row r="424" spans="1:164" ht="17.25" hidden="1">
      <c r="A424" s="72">
        <v>461262091</v>
      </c>
      <c r="B424" s="304" t="s">
        <v>2117</v>
      </c>
      <c r="C424" s="72" t="s">
        <v>1776</v>
      </c>
      <c r="D424" s="72" t="s">
        <v>3500</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3024</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3516</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3246</v>
      </c>
      <c r="FE424" s="7">
        <f t="shared" si="92"/>
        <v>3193</v>
      </c>
      <c r="FF424" s="72">
        <f t="shared" si="93"/>
        <v>6429</v>
      </c>
      <c r="FG424" t="s">
        <v>3518</v>
      </c>
      <c r="FH424">
        <v>461262091</v>
      </c>
    </row>
    <row r="425" spans="1:164" ht="17.25" hidden="1">
      <c r="A425" s="72">
        <v>459335118</v>
      </c>
      <c r="B425" s="304" t="s">
        <v>2133</v>
      </c>
      <c r="C425" s="72" t="s">
        <v>1778</v>
      </c>
      <c r="D425" s="72" t="s">
        <v>3564</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3025</v>
      </c>
      <c r="AC425" s="72"/>
      <c r="AD425" s="72" t="s">
        <v>3023</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3515</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3348</v>
      </c>
      <c r="FE425" s="7">
        <f t="shared" si="92"/>
        <v>6877</v>
      </c>
      <c r="FF425" s="72">
        <f t="shared" si="93"/>
        <v>13732</v>
      </c>
      <c r="FG425" t="s">
        <v>3518</v>
      </c>
      <c r="FH425">
        <v>459335118</v>
      </c>
    </row>
    <row r="426" spans="1:164" ht="17.25" hidden="1">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3023</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3516</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3518</v>
      </c>
      <c r="FH426">
        <v>464782908</v>
      </c>
    </row>
    <row r="427" spans="1:164" ht="17.25" hidden="1">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3515</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3496</v>
      </c>
      <c r="EV427" s="7" t="s">
        <v>2466</v>
      </c>
      <c r="EW427" s="7" t="e">
        <v>#N/A</v>
      </c>
      <c r="EX427" s="183" t="e">
        <v>#N/A</v>
      </c>
      <c r="EY427" s="314" t="e">
        <v>#N/A</v>
      </c>
      <c r="EZ427" s="314"/>
      <c r="FA427" s="183"/>
      <c r="FB427" s="314"/>
      <c r="FC427" s="7" t="s">
        <v>1130</v>
      </c>
      <c r="FD427" s="7" t="s">
        <v>3349</v>
      </c>
      <c r="FE427" s="7">
        <f t="shared" si="92"/>
        <v>3501</v>
      </c>
      <c r="FF427" s="72">
        <f t="shared" si="93"/>
        <v>7092</v>
      </c>
      <c r="FG427" t="s">
        <v>3518</v>
      </c>
      <c r="FH427">
        <v>463200237</v>
      </c>
    </row>
    <row r="428" spans="1:164" ht="17.25" hidden="1">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3516</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3198</v>
      </c>
      <c r="FE428" s="7">
        <f t="shared" si="92"/>
        <v>3883</v>
      </c>
      <c r="FF428" s="72">
        <f t="shared" si="93"/>
        <v>7819</v>
      </c>
      <c r="FG428" t="s">
        <v>3518</v>
      </c>
      <c r="FH428">
        <v>460564240</v>
      </c>
    </row>
    <row r="429" spans="1:164" ht="17.25" hidden="1">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3627</v>
      </c>
      <c r="AC429" s="72"/>
      <c r="AD429" s="72" t="s">
        <v>3023</v>
      </c>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3515</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3350</v>
      </c>
      <c r="FE429" s="7">
        <f t="shared" si="92"/>
        <v>8997</v>
      </c>
      <c r="FF429" s="72">
        <f t="shared" si="93"/>
        <v>35582</v>
      </c>
      <c r="FG429" t="s">
        <v>3518</v>
      </c>
      <c r="FH429">
        <v>460579176</v>
      </c>
    </row>
    <row r="430" spans="1:164" ht="17.25" hidden="1">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3516</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3080</v>
      </c>
      <c r="FE430" s="7">
        <f t="shared" si="92"/>
        <v>3065</v>
      </c>
      <c r="FF430" s="72">
        <f t="shared" si="93"/>
        <v>6145</v>
      </c>
      <c r="FG430" t="s">
        <v>3518</v>
      </c>
      <c r="FH430">
        <v>456351377</v>
      </c>
    </row>
    <row r="431" spans="1:164" ht="17.25" hidden="1">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3026</v>
      </c>
      <c r="AC431" s="72"/>
      <c r="AD431" s="72" t="s">
        <v>3023</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3515</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3518</v>
      </c>
      <c r="FH431">
        <v>462291870</v>
      </c>
    </row>
    <row r="432" spans="1:164" ht="17.25" hidden="1">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3515</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3121</v>
      </c>
      <c r="FE432" s="7">
        <f t="shared" si="92"/>
        <v>2523</v>
      </c>
      <c r="FF432" s="72">
        <f t="shared" si="93"/>
        <v>5944</v>
      </c>
      <c r="FG432" t="s">
        <v>3518</v>
      </c>
      <c r="FH432">
        <v>460917311</v>
      </c>
    </row>
    <row r="433" spans="1:164" ht="17.25" hidden="1">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3567</v>
      </c>
      <c r="AC433" s="72"/>
      <c r="AD433" s="72" t="s">
        <v>3023</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3515</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3351</v>
      </c>
      <c r="FE433" s="7">
        <f t="shared" si="92"/>
        <v>3017</v>
      </c>
      <c r="FF433" s="72">
        <f t="shared" si="93"/>
        <v>10832</v>
      </c>
      <c r="FG433" t="s">
        <v>3518</v>
      </c>
      <c r="FH433">
        <v>461361123</v>
      </c>
    </row>
    <row r="434" spans="1:164" ht="17.25" hidden="1">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3515</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3090</v>
      </c>
      <c r="FE434" s="7">
        <f t="shared" si="92"/>
        <v>3602</v>
      </c>
      <c r="FF434" s="72">
        <f t="shared" si="93"/>
        <v>7349</v>
      </c>
      <c r="FG434" t="s">
        <v>3518</v>
      </c>
      <c r="FH434">
        <v>460718470</v>
      </c>
    </row>
    <row r="435" spans="1:164" ht="17.25" hidden="1">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3025</v>
      </c>
      <c r="AC435" s="72"/>
      <c r="AD435" s="72" t="s">
        <v>3023</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3515</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3352</v>
      </c>
      <c r="FE435" s="7">
        <f t="shared" si="92"/>
        <v>3997</v>
      </c>
      <c r="FF435" s="72">
        <f t="shared" si="93"/>
        <v>11689</v>
      </c>
      <c r="FG435" t="s">
        <v>3518</v>
      </c>
      <c r="FH435">
        <v>462338520</v>
      </c>
    </row>
    <row r="436" spans="1:164" ht="17.25" hidden="1">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3026</v>
      </c>
      <c r="AC436" s="72"/>
      <c r="AD436" s="72" t="s">
        <v>3023</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3515</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3353</v>
      </c>
      <c r="FE436" s="7">
        <f t="shared" si="92"/>
        <v>3364</v>
      </c>
      <c r="FF436" s="72">
        <f t="shared" si="93"/>
        <v>18164</v>
      </c>
      <c r="FG436" t="s">
        <v>3518</v>
      </c>
      <c r="FH436">
        <v>459484458</v>
      </c>
    </row>
    <row r="437" spans="1:164" ht="17.25" hidden="1">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3026</v>
      </c>
      <c r="AC437" s="72"/>
      <c r="AD437" s="72" t="s">
        <v>3023</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3515</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3086</v>
      </c>
      <c r="FE437" s="7">
        <f t="shared" si="92"/>
        <v>456</v>
      </c>
      <c r="FF437" s="72">
        <f t="shared" si="93"/>
        <v>12790</v>
      </c>
      <c r="FG437" t="s">
        <v>3518</v>
      </c>
      <c r="FH437">
        <v>132195021</v>
      </c>
    </row>
    <row r="438" spans="1:164" ht="17.25" hidden="1">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3515</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3518</v>
      </c>
      <c r="FH438">
        <v>458787050</v>
      </c>
    </row>
    <row r="439" spans="1:164" ht="17.25" hidden="1">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3516</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3163</v>
      </c>
      <c r="FE439" s="7">
        <f t="shared" si="92"/>
        <v>3870</v>
      </c>
      <c r="FF439" s="72">
        <f t="shared" si="93"/>
        <v>15018</v>
      </c>
      <c r="FG439" t="s">
        <v>3519</v>
      </c>
      <c r="FH439">
        <v>459762372</v>
      </c>
    </row>
    <row r="440" spans="1:164" ht="17.25" hidden="1">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1795</v>
      </c>
      <c r="AV440" s="311" t="s">
        <v>209</v>
      </c>
      <c r="AW440" s="304" t="s">
        <v>210</v>
      </c>
      <c r="AX440" s="312">
        <v>45274</v>
      </c>
      <c r="AY440" s="72">
        <v>36</v>
      </c>
      <c r="AZ440" s="72" t="s">
        <v>1743</v>
      </c>
      <c r="BA440" s="7" t="s">
        <v>3515</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3354</v>
      </c>
      <c r="FE440" s="7">
        <f t="shared" si="92"/>
        <v>2679</v>
      </c>
      <c r="FF440" s="72">
        <f t="shared" si="93"/>
        <v>5989</v>
      </c>
      <c r="FG440" t="s">
        <v>3518</v>
      </c>
      <c r="FH440">
        <v>461125158</v>
      </c>
    </row>
    <row r="441" spans="1:164" ht="17.25" hidden="1">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3516</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3355</v>
      </c>
      <c r="FE441" s="7">
        <f t="shared" si="92"/>
        <v>-9808.0099999999948</v>
      </c>
      <c r="FF441" s="72">
        <f t="shared" si="93"/>
        <v>36188.990000000005</v>
      </c>
      <c r="FG441" t="s">
        <v>3518</v>
      </c>
      <c r="FH441">
        <v>465574833</v>
      </c>
    </row>
    <row r="442" spans="1:164" ht="17.25" hidden="1">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3510</v>
      </c>
      <c r="AC442" s="72"/>
      <c r="AD442" s="72" t="s">
        <v>3024</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3516</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3311</v>
      </c>
      <c r="FE442" s="7">
        <f t="shared" si="92"/>
        <v>3301</v>
      </c>
      <c r="FF442" s="72">
        <f t="shared" si="93"/>
        <v>17699</v>
      </c>
      <c r="FG442" t="s">
        <v>3518</v>
      </c>
      <c r="FH442">
        <v>454743569</v>
      </c>
    </row>
    <row r="443" spans="1:164" ht="17.25" hidden="1">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3516</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3356</v>
      </c>
      <c r="FE443" s="7">
        <f t="shared" si="92"/>
        <v>3612</v>
      </c>
      <c r="FF443" s="72">
        <f t="shared" si="93"/>
        <v>7196</v>
      </c>
      <c r="FG443" t="s">
        <v>3519</v>
      </c>
      <c r="FH443">
        <v>460434530</v>
      </c>
    </row>
    <row r="444" spans="1:164" ht="17.25" hidden="1">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3516</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3357</v>
      </c>
      <c r="FE444" s="7">
        <f t="shared" si="92"/>
        <v>3145.78</v>
      </c>
      <c r="FF444" s="72">
        <f t="shared" si="93"/>
        <v>6284.7800000000007</v>
      </c>
      <c r="FG444" t="s">
        <v>3518</v>
      </c>
      <c r="FH444">
        <v>460858883</v>
      </c>
    </row>
    <row r="445" spans="1:164" ht="17.25" hidden="1">
      <c r="A445" s="72">
        <v>460234987</v>
      </c>
      <c r="B445" s="304" t="s">
        <v>3031</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3025</v>
      </c>
      <c r="AC445" s="72"/>
      <c r="AD445" s="72" t="s">
        <v>3023</v>
      </c>
      <c r="AE445" s="309"/>
      <c r="AF445" s="310"/>
      <c r="AG445" s="7"/>
      <c r="AH445" s="72" t="s">
        <v>3033</v>
      </c>
      <c r="AI445" s="7"/>
      <c r="AJ445" s="7"/>
      <c r="AK445" s="7"/>
      <c r="AL445" s="7">
        <v>3947</v>
      </c>
      <c r="AM445" s="255">
        <v>23028</v>
      </c>
      <c r="AN445" s="258">
        <v>27</v>
      </c>
      <c r="AO445" s="307">
        <v>43</v>
      </c>
      <c r="AP445" s="307" t="str">
        <f t="shared" si="89"/>
        <v>FLOW</v>
      </c>
      <c r="AQ445" s="307"/>
      <c r="AR445" s="307"/>
      <c r="AS445" s="307"/>
      <c r="AT445" s="307"/>
      <c r="AU445" s="72" t="s">
        <v>1130</v>
      </c>
      <c r="AV445" s="311" t="s">
        <v>3037</v>
      </c>
      <c r="AW445" s="304" t="s">
        <v>210</v>
      </c>
      <c r="AX445" s="312">
        <v>45220</v>
      </c>
      <c r="AY445" s="72">
        <v>36</v>
      </c>
      <c r="AZ445" s="72" t="s">
        <v>2059</v>
      </c>
      <c r="BA445" s="7" t="s">
        <v>3516</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3519</v>
      </c>
      <c r="FH445">
        <v>460234987</v>
      </c>
    </row>
    <row r="446" spans="1:164" ht="17.25" hidden="1">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3026</v>
      </c>
      <c r="AC446" s="72"/>
      <c r="AD446" s="72" t="s">
        <v>3023</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3515</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3119</v>
      </c>
      <c r="FE446" s="7">
        <f t="shared" si="92"/>
        <v>3544</v>
      </c>
      <c r="FF446" s="72">
        <f t="shared" si="93"/>
        <v>7088</v>
      </c>
      <c r="FG446" t="s">
        <v>3518</v>
      </c>
      <c r="FH446">
        <v>464448758</v>
      </c>
    </row>
    <row r="447" spans="1:164" ht="17.25" hidden="1">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3507</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3515</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3358</v>
      </c>
      <c r="FE447" s="7">
        <f t="shared" si="92"/>
        <v>11817</v>
      </c>
      <c r="FF447" s="72">
        <f t="shared" si="93"/>
        <v>35372</v>
      </c>
      <c r="FG447" t="s">
        <v>3518</v>
      </c>
      <c r="FH447">
        <v>462841404</v>
      </c>
    </row>
    <row r="448" spans="1:164" ht="17.25" hidden="1">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3024</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3516</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3359</v>
      </c>
      <c r="FE448" s="7">
        <f t="shared" si="92"/>
        <v>2865</v>
      </c>
      <c r="FF448" s="72">
        <f t="shared" si="93"/>
        <v>11164</v>
      </c>
      <c r="FG448" t="s">
        <v>3518</v>
      </c>
      <c r="FH448">
        <v>460465980</v>
      </c>
    </row>
    <row r="449" spans="1:164" ht="17.25" hidden="1">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3515</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3606</v>
      </c>
      <c r="EY449" s="314">
        <v>46185</v>
      </c>
      <c r="EZ449" s="314"/>
      <c r="FA449" s="183"/>
      <c r="FB449" s="314"/>
      <c r="FC449" s="7" t="s">
        <v>1130</v>
      </c>
      <c r="FD449" s="7" t="s">
        <v>3360</v>
      </c>
      <c r="FE449" s="7">
        <f t="shared" ref="FE449:FE512" si="106">IF((J449+R449)&lt;=I449+R449,(J449+R449),((I449-(I449*(M449+1)-(I449+J449)))+R449))</f>
        <v>3576</v>
      </c>
      <c r="FF449" s="72">
        <f t="shared" ref="FF449:FF512" si="107">I449+J449+FD449</f>
        <v>7069</v>
      </c>
      <c r="FG449" t="s">
        <v>3518</v>
      </c>
      <c r="FH449">
        <v>464549996</v>
      </c>
    </row>
    <row r="450" spans="1:164" ht="17.25" hidden="1">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3507</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3515</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3361</v>
      </c>
      <c r="FE450" s="7">
        <f t="shared" si="106"/>
        <v>3482</v>
      </c>
      <c r="FF450" s="72">
        <f t="shared" si="107"/>
        <v>6976</v>
      </c>
      <c r="FG450" t="s">
        <v>3518</v>
      </c>
      <c r="FH450">
        <v>460718163</v>
      </c>
    </row>
    <row r="451" spans="1:164" ht="17.25" hidden="1">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3025</v>
      </c>
      <c r="AC451" s="72"/>
      <c r="AD451" s="72" t="s">
        <v>3023</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3516</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3362</v>
      </c>
      <c r="FE451" s="7">
        <f t="shared" si="106"/>
        <v>493</v>
      </c>
      <c r="FF451" s="72">
        <f t="shared" si="107"/>
        <v>13084</v>
      </c>
      <c r="FG451" t="s">
        <v>3518</v>
      </c>
      <c r="FH451">
        <v>466120249</v>
      </c>
    </row>
    <row r="452" spans="1:164" ht="17.25" hidden="1">
      <c r="A452" s="72">
        <v>460260039</v>
      </c>
      <c r="B452" s="304" t="s">
        <v>2148</v>
      </c>
      <c r="C452" s="72" t="s">
        <v>1778</v>
      </c>
      <c r="D452" s="72" t="s">
        <v>3540</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3024</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3515</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3363</v>
      </c>
      <c r="FE452" s="7">
        <f t="shared" si="106"/>
        <v>2996</v>
      </c>
      <c r="FF452" s="72">
        <f t="shared" si="107"/>
        <v>6504</v>
      </c>
      <c r="FG452" t="s">
        <v>3518</v>
      </c>
      <c r="FH452">
        <v>460260039</v>
      </c>
    </row>
    <row r="453" spans="1:164" ht="17.25" hidden="1">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3516</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3364</v>
      </c>
      <c r="FE453" s="7">
        <f t="shared" si="106"/>
        <v>3135</v>
      </c>
      <c r="FF453" s="72">
        <f t="shared" si="107"/>
        <v>12252</v>
      </c>
      <c r="FG453" t="s">
        <v>3518</v>
      </c>
      <c r="FH453">
        <v>460111082</v>
      </c>
    </row>
    <row r="454" spans="1:164" ht="17.25" hidden="1">
      <c r="A454" s="72">
        <v>465334990</v>
      </c>
      <c r="B454" s="304" t="s">
        <v>511</v>
      </c>
      <c r="C454" s="72" t="s">
        <v>1776</v>
      </c>
      <c r="D454" s="72" t="s">
        <v>3500</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3516</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3365</v>
      </c>
      <c r="FE454" s="7">
        <f t="shared" si="106"/>
        <v>5884</v>
      </c>
      <c r="FF454" s="72">
        <f t="shared" si="107"/>
        <v>11912</v>
      </c>
      <c r="FG454" t="s">
        <v>3518</v>
      </c>
      <c r="FH454">
        <v>465334990</v>
      </c>
    </row>
    <row r="455" spans="1:164" ht="17.25" hidden="1">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3515</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3366</v>
      </c>
      <c r="FE455" s="7">
        <f t="shared" si="106"/>
        <v>3581</v>
      </c>
      <c r="FF455" s="72">
        <f t="shared" si="107"/>
        <v>10487</v>
      </c>
      <c r="FG455" t="s">
        <v>3518</v>
      </c>
      <c r="FH455">
        <v>460051993</v>
      </c>
    </row>
    <row r="456" spans="1:164" ht="17.25" hidden="1">
      <c r="A456" s="72">
        <v>461546516</v>
      </c>
      <c r="B456" s="304" t="s">
        <v>2108</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3026</v>
      </c>
      <c r="AC456" s="72"/>
      <c r="AD456" s="72" t="s">
        <v>3024</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3515</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3367</v>
      </c>
      <c r="FE456" s="7">
        <f t="shared" si="106"/>
        <v>2701</v>
      </c>
      <c r="FF456" s="72">
        <f t="shared" si="107"/>
        <v>5406</v>
      </c>
      <c r="FG456" t="s">
        <v>3518</v>
      </c>
      <c r="FH456">
        <v>461546516</v>
      </c>
    </row>
    <row r="457" spans="1:164" ht="17.25" hidden="1">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3026</v>
      </c>
      <c r="AC457" s="72">
        <v>25</v>
      </c>
      <c r="AD457" s="72" t="s">
        <v>3023</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3515</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3368</v>
      </c>
      <c r="FE457" s="7">
        <f t="shared" si="106"/>
        <v>3012</v>
      </c>
      <c r="FF457" s="72">
        <f t="shared" si="107"/>
        <v>15488</v>
      </c>
      <c r="FG457" t="s">
        <v>3518</v>
      </c>
      <c r="FH457">
        <v>467004899</v>
      </c>
    </row>
    <row r="458" spans="1:164" ht="17.25" hidden="1">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3516</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3290</v>
      </c>
      <c r="FE458" s="7">
        <f t="shared" si="106"/>
        <v>52</v>
      </c>
      <c r="FF458" s="72">
        <f t="shared" si="107"/>
        <v>6744</v>
      </c>
      <c r="FG458" t="s">
        <v>3518</v>
      </c>
      <c r="FH458">
        <v>460349990</v>
      </c>
    </row>
    <row r="459" spans="1:164" ht="17.25" hidden="1">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3516</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3369</v>
      </c>
      <c r="FE459" s="7">
        <f t="shared" si="106"/>
        <v>4877</v>
      </c>
      <c r="FF459" s="72">
        <f t="shared" si="107"/>
        <v>23196</v>
      </c>
      <c r="FG459" t="s">
        <v>3518</v>
      </c>
      <c r="FH459">
        <v>458427914</v>
      </c>
    </row>
    <row r="460" spans="1:164" ht="17.25" hidden="1">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3025</v>
      </c>
      <c r="AC460" s="72"/>
      <c r="AD460" s="72" t="s">
        <v>3023</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3516</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3343</v>
      </c>
      <c r="FE460" s="7">
        <f t="shared" si="106"/>
        <v>3299</v>
      </c>
      <c r="FF460" s="72">
        <f t="shared" si="107"/>
        <v>6676</v>
      </c>
      <c r="FG460" t="s">
        <v>3518</v>
      </c>
      <c r="FH460">
        <v>460648088</v>
      </c>
    </row>
    <row r="461" spans="1:164" ht="17.25" hidden="1">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3527</v>
      </c>
      <c r="AC461" s="72"/>
      <c r="AD461" s="72" t="s">
        <v>3023</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3515</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3370</v>
      </c>
      <c r="FE461" s="7">
        <f t="shared" si="106"/>
        <v>3305</v>
      </c>
      <c r="FF461" s="72">
        <f t="shared" si="107"/>
        <v>6654</v>
      </c>
      <c r="FG461" t="s">
        <v>3518</v>
      </c>
      <c r="FH461">
        <v>460561110</v>
      </c>
    </row>
    <row r="462" spans="1:164" ht="17.25" hidden="1">
      <c r="A462" s="72">
        <v>460863978</v>
      </c>
      <c r="B462" s="304" t="s">
        <v>1454</v>
      </c>
      <c r="C462" s="72" t="s">
        <v>1776</v>
      </c>
      <c r="D462" s="72" t="s">
        <v>3027</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3515</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3371</v>
      </c>
      <c r="FE462" s="7">
        <f t="shared" si="106"/>
        <v>44</v>
      </c>
      <c r="FF462" s="72">
        <f t="shared" si="107"/>
        <v>2975</v>
      </c>
      <c r="FG462" t="s">
        <v>3518</v>
      </c>
      <c r="FH462">
        <v>460863978</v>
      </c>
    </row>
    <row r="463" spans="1:164" ht="17.25" hidden="1">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3516</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3372</v>
      </c>
      <c r="FE463" s="7">
        <f t="shared" si="106"/>
        <v>3768</v>
      </c>
      <c r="FF463" s="72">
        <f t="shared" si="107"/>
        <v>7644</v>
      </c>
      <c r="FG463" t="s">
        <v>3518</v>
      </c>
      <c r="FH463">
        <v>460005853</v>
      </c>
    </row>
    <row r="464" spans="1:164" ht="17.25" hidden="1">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3516</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3373</v>
      </c>
      <c r="FE464" s="7">
        <f t="shared" si="106"/>
        <v>707</v>
      </c>
      <c r="FF464" s="72">
        <f t="shared" si="107"/>
        <v>11749</v>
      </c>
      <c r="FG464" t="s">
        <v>3518</v>
      </c>
      <c r="FH464">
        <v>459782251</v>
      </c>
    </row>
    <row r="465" spans="1:164" ht="17.25" hidden="1">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3515</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3065</v>
      </c>
      <c r="FE465" s="7">
        <f t="shared" si="106"/>
        <v>2351</v>
      </c>
      <c r="FF465" s="72">
        <f t="shared" si="107"/>
        <v>5243</v>
      </c>
      <c r="FG465" t="s">
        <v>3518</v>
      </c>
      <c r="FH465">
        <v>136793784</v>
      </c>
    </row>
    <row r="466" spans="1:164" ht="17.25" hidden="1">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3024</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3516</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3374</v>
      </c>
      <c r="FE466" s="7">
        <f t="shared" si="106"/>
        <v>3038.6800000000003</v>
      </c>
      <c r="FF466" s="72">
        <f t="shared" si="107"/>
        <v>17450.68</v>
      </c>
      <c r="FG466" t="s">
        <v>3518</v>
      </c>
      <c r="FH466">
        <v>454116052</v>
      </c>
    </row>
    <row r="467" spans="1:164" ht="17.25" hidden="1">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3516</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3354</v>
      </c>
      <c r="FE467" s="7">
        <f t="shared" si="106"/>
        <v>3758</v>
      </c>
      <c r="FF467" s="72">
        <f t="shared" si="107"/>
        <v>7520</v>
      </c>
      <c r="FG467" t="s">
        <v>3518</v>
      </c>
      <c r="FH467">
        <v>460122210</v>
      </c>
    </row>
    <row r="468" spans="1:164" ht="17.25" hidden="1">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3507</v>
      </c>
      <c r="AC468" s="72"/>
      <c r="AD468" s="72" t="s">
        <v>3024</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3516</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3375</v>
      </c>
      <c r="FE468" s="7">
        <f t="shared" si="106"/>
        <v>2968</v>
      </c>
      <c r="FF468" s="72">
        <f t="shared" si="107"/>
        <v>18866</v>
      </c>
      <c r="FG468" t="s">
        <v>3518</v>
      </c>
      <c r="FH468">
        <v>459059044</v>
      </c>
    </row>
    <row r="469" spans="1:164" ht="17.25" hidden="1">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3516</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3518</v>
      </c>
      <c r="FH469">
        <v>461252668</v>
      </c>
    </row>
    <row r="470" spans="1:164" ht="17.25" hidden="1">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3507</v>
      </c>
      <c r="AC470" s="72"/>
      <c r="AD470" s="72" t="s">
        <v>3024</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3515</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3376</v>
      </c>
      <c r="FE470" s="7">
        <f t="shared" si="106"/>
        <v>5179</v>
      </c>
      <c r="FF470" s="72">
        <f t="shared" si="107"/>
        <v>26951</v>
      </c>
      <c r="FG470" t="s">
        <v>3518</v>
      </c>
      <c r="FH470">
        <v>462723868</v>
      </c>
    </row>
    <row r="471" spans="1:164" ht="17.25" hidden="1">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3024</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3516</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3377</v>
      </c>
      <c r="FE471" s="7">
        <f t="shared" si="106"/>
        <v>2282</v>
      </c>
      <c r="FF471" s="72">
        <f t="shared" si="107"/>
        <v>10731</v>
      </c>
      <c r="FG471" t="s">
        <v>3518</v>
      </c>
      <c r="FH471">
        <v>454987694</v>
      </c>
    </row>
    <row r="472" spans="1:164" ht="17.25" hidden="1">
      <c r="A472" s="72">
        <v>460696847</v>
      </c>
      <c r="B472" s="304" t="s">
        <v>1571</v>
      </c>
      <c r="C472" s="72" t="s">
        <v>1776</v>
      </c>
      <c r="D472" s="72" t="s">
        <v>3564</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3515</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3378</v>
      </c>
      <c r="FE472" s="7">
        <f t="shared" si="106"/>
        <v>3116</v>
      </c>
      <c r="FF472" s="72">
        <f t="shared" si="107"/>
        <v>6239</v>
      </c>
      <c r="FG472" t="s">
        <v>3518</v>
      </c>
      <c r="FH472">
        <v>460696847</v>
      </c>
    </row>
    <row r="473" spans="1:164" ht="17.25" hidden="1">
      <c r="A473" s="72">
        <v>460639769</v>
      </c>
      <c r="B473" s="304" t="s">
        <v>402</v>
      </c>
      <c r="C473" s="72" t="s">
        <v>1778</v>
      </c>
      <c r="D473" s="72" t="s">
        <v>3500</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3515</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3168</v>
      </c>
      <c r="FE473" s="7">
        <f t="shared" si="106"/>
        <v>3075</v>
      </c>
      <c r="FF473" s="72">
        <f t="shared" si="107"/>
        <v>6177</v>
      </c>
      <c r="FG473" t="s">
        <v>3518</v>
      </c>
      <c r="FH473">
        <v>460639769</v>
      </c>
    </row>
    <row r="474" spans="1:164" ht="17.25" hidden="1">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3024</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3515</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3379</v>
      </c>
      <c r="FE474" s="7">
        <f t="shared" si="106"/>
        <v>4931</v>
      </c>
      <c r="FF474" s="72">
        <f t="shared" si="107"/>
        <v>26401</v>
      </c>
      <c r="FG474" t="s">
        <v>3518</v>
      </c>
      <c r="FH474">
        <v>460742707</v>
      </c>
    </row>
    <row r="475" spans="1:164" ht="17.25" hidden="1">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3025</v>
      </c>
      <c r="AC475" s="72"/>
      <c r="AD475" s="72" t="s">
        <v>3023</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3516</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3349</v>
      </c>
      <c r="FE475" s="7">
        <f t="shared" si="106"/>
        <v>2810</v>
      </c>
      <c r="FF475" s="72">
        <f t="shared" si="107"/>
        <v>5924</v>
      </c>
      <c r="FG475" t="s">
        <v>3518</v>
      </c>
      <c r="FH475">
        <v>460558724</v>
      </c>
    </row>
    <row r="476" spans="1:164" ht="17.25" hidden="1">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3569</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3516</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3380</v>
      </c>
      <c r="FE476" s="7">
        <f t="shared" si="106"/>
        <v>4336</v>
      </c>
      <c r="FF476" s="72">
        <f t="shared" si="107"/>
        <v>16937</v>
      </c>
      <c r="FG476" t="s">
        <v>3518</v>
      </c>
      <c r="FH476">
        <v>466434465</v>
      </c>
    </row>
    <row r="477" spans="1:164" ht="17.25" hidden="1">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3515</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3607</v>
      </c>
      <c r="EY477" s="314">
        <v>46184</v>
      </c>
      <c r="EZ477" s="314"/>
      <c r="FA477" s="183"/>
      <c r="FB477" s="314"/>
      <c r="FC477" s="7" t="s">
        <v>1130</v>
      </c>
      <c r="FD477" s="7" t="s">
        <v>3381</v>
      </c>
      <c r="FE477" s="7">
        <f t="shared" si="106"/>
        <v>3468</v>
      </c>
      <c r="FF477" s="72">
        <f t="shared" si="107"/>
        <v>6982</v>
      </c>
      <c r="FG477" t="s">
        <v>3518</v>
      </c>
      <c r="FH477">
        <v>96668452</v>
      </c>
    </row>
    <row r="478" spans="1:164" ht="17.25" hidden="1">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3026</v>
      </c>
      <c r="AC478" s="72"/>
      <c r="AD478" s="72" t="s">
        <v>3023</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3516</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3382</v>
      </c>
      <c r="FE478" s="7">
        <f t="shared" si="106"/>
        <v>4701</v>
      </c>
      <c r="FF478" s="72">
        <f t="shared" si="107"/>
        <v>26733</v>
      </c>
      <c r="FG478" t="s">
        <v>3518</v>
      </c>
      <c r="FH478">
        <v>462726617</v>
      </c>
    </row>
    <row r="479" spans="1:164" ht="17.25" hidden="1">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3026</v>
      </c>
      <c r="AC479" s="72"/>
      <c r="AD479" s="72" t="s">
        <v>3023</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3516</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3383</v>
      </c>
      <c r="FE479" s="7">
        <f t="shared" si="106"/>
        <v>3606</v>
      </c>
      <c r="FF479" s="72">
        <f t="shared" si="107"/>
        <v>14177</v>
      </c>
      <c r="FG479" t="s">
        <v>3518</v>
      </c>
      <c r="FH479">
        <v>461649431</v>
      </c>
    </row>
    <row r="480" spans="1:164" ht="17.25" hidden="1">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3515</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3183</v>
      </c>
      <c r="FE480" s="7">
        <f t="shared" si="106"/>
        <v>873</v>
      </c>
      <c r="FF480" s="72">
        <f t="shared" si="107"/>
        <v>7461</v>
      </c>
      <c r="FG480" t="s">
        <v>3518</v>
      </c>
      <c r="FH480">
        <v>460112492</v>
      </c>
    </row>
    <row r="481" spans="1:164" ht="17.25" hidden="1">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3515</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3252</v>
      </c>
      <c r="FE481" s="7">
        <f t="shared" si="106"/>
        <v>3362</v>
      </c>
      <c r="FF481" s="72">
        <f t="shared" si="107"/>
        <v>6767</v>
      </c>
      <c r="FG481" t="s">
        <v>3518</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3025</v>
      </c>
      <c r="AC482" s="72"/>
      <c r="AD482" s="72" t="s">
        <v>3023</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3515</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3608</v>
      </c>
      <c r="EY482" s="314">
        <v>46190</v>
      </c>
      <c r="EZ482" s="314"/>
      <c r="FA482" s="183"/>
      <c r="FB482" s="314"/>
      <c r="FC482" s="7" t="s">
        <v>1130</v>
      </c>
      <c r="FD482" s="7" t="s">
        <v>3384</v>
      </c>
      <c r="FE482" s="7">
        <f t="shared" si="106"/>
        <v>2969</v>
      </c>
      <c r="FF482" s="72">
        <f t="shared" si="107"/>
        <v>6000</v>
      </c>
      <c r="FG482" t="s">
        <v>3519</v>
      </c>
      <c r="FH482">
        <v>460543663</v>
      </c>
    </row>
    <row r="483" spans="1:164" ht="17.25" hidden="1">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3516</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3385</v>
      </c>
      <c r="FE483" s="7">
        <f t="shared" si="106"/>
        <v>3624</v>
      </c>
      <c r="FF483" s="72">
        <f t="shared" si="107"/>
        <v>14046</v>
      </c>
      <c r="FG483" t="s">
        <v>3518</v>
      </c>
      <c r="FH483">
        <v>459425260</v>
      </c>
    </row>
    <row r="484" spans="1:164" ht="17.25" hidden="1">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3024</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3515</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3239</v>
      </c>
      <c r="FE484" s="7">
        <f t="shared" si="106"/>
        <v>2450</v>
      </c>
      <c r="FF484" s="72">
        <f t="shared" si="107"/>
        <v>5424</v>
      </c>
      <c r="FG484" t="s">
        <v>3518</v>
      </c>
      <c r="FH484">
        <v>460591015</v>
      </c>
    </row>
    <row r="485" spans="1:164" ht="17.25" hidden="1">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3026</v>
      </c>
      <c r="AC485" s="72"/>
      <c r="AD485" s="72" t="s">
        <v>3023</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3515</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3296</v>
      </c>
      <c r="FE485" s="7">
        <f t="shared" si="106"/>
        <v>4925</v>
      </c>
      <c r="FF485" s="72">
        <f t="shared" si="107"/>
        <v>9932</v>
      </c>
      <c r="FG485" t="s">
        <v>3518</v>
      </c>
      <c r="FH485">
        <v>463788352</v>
      </c>
    </row>
    <row r="486" spans="1:164" ht="17.25" hidden="1">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3536</v>
      </c>
      <c r="AC486" s="72"/>
      <c r="AD486" s="72" t="s">
        <v>3023</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3515</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3276</v>
      </c>
      <c r="FE486" s="7">
        <f t="shared" si="106"/>
        <v>94</v>
      </c>
      <c r="FF486" s="72">
        <f t="shared" si="107"/>
        <v>27093</v>
      </c>
      <c r="FG486" t="s">
        <v>3518</v>
      </c>
      <c r="FH486">
        <v>460198610</v>
      </c>
    </row>
    <row r="487" spans="1:164" ht="17.25" hidden="1">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3025</v>
      </c>
      <c r="AC487" s="72">
        <v>18</v>
      </c>
      <c r="AD487" s="72" t="s">
        <v>3024</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3515</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3344</v>
      </c>
      <c r="FE487" s="7">
        <f t="shared" si="106"/>
        <v>2843</v>
      </c>
      <c r="FF487" s="72">
        <f t="shared" si="107"/>
        <v>5741</v>
      </c>
      <c r="FG487" t="s">
        <v>3518</v>
      </c>
      <c r="FH487">
        <v>460405924</v>
      </c>
    </row>
    <row r="488" spans="1:164" ht="17.25" hidden="1">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3515</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3556</v>
      </c>
      <c r="FD488" s="7" t="s">
        <v>3366</v>
      </c>
      <c r="FE488" s="7">
        <f t="shared" si="106"/>
        <v>9716</v>
      </c>
      <c r="FF488" s="72">
        <f t="shared" si="107"/>
        <v>28904</v>
      </c>
      <c r="FG488" t="s">
        <v>3518</v>
      </c>
      <c r="FH488">
        <v>464721019</v>
      </c>
    </row>
    <row r="489" spans="1:164" ht="17.25" hidden="1">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3516</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3372</v>
      </c>
      <c r="FE489" s="7">
        <f t="shared" si="106"/>
        <v>4728</v>
      </c>
      <c r="FF489" s="72">
        <f t="shared" si="107"/>
        <v>9709</v>
      </c>
      <c r="FG489" t="s">
        <v>3518</v>
      </c>
      <c r="FH489">
        <v>461914147</v>
      </c>
    </row>
    <row r="490" spans="1:164" ht="17.25" hidden="1">
      <c r="A490" s="72">
        <v>461828293</v>
      </c>
      <c r="B490" s="304" t="s">
        <v>2073</v>
      </c>
      <c r="C490" s="72" t="s">
        <v>1778</v>
      </c>
      <c r="D490" s="72" t="s">
        <v>3540</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3516</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3343</v>
      </c>
      <c r="FE490" s="7">
        <f t="shared" si="106"/>
        <v>4899</v>
      </c>
      <c r="FF490" s="72">
        <f t="shared" si="107"/>
        <v>9812</v>
      </c>
      <c r="FG490" t="s">
        <v>3518</v>
      </c>
      <c r="FH490">
        <v>461828293</v>
      </c>
    </row>
    <row r="491" spans="1:164" ht="17.25" hidden="1">
      <c r="A491" s="72">
        <v>460557225</v>
      </c>
      <c r="B491" s="304" t="s">
        <v>801</v>
      </c>
      <c r="C491" s="72" t="s">
        <v>1776</v>
      </c>
      <c r="D491" s="72" t="s">
        <v>3520</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3515</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3518</v>
      </c>
      <c r="FH491">
        <v>460557225</v>
      </c>
    </row>
    <row r="492" spans="1:164" ht="17.25" hidden="1">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3543</v>
      </c>
      <c r="AC492" s="72"/>
      <c r="AD492" s="72" t="s">
        <v>3023</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3515</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3386</v>
      </c>
      <c r="FE492" s="7">
        <f t="shared" si="106"/>
        <v>3499</v>
      </c>
      <c r="FF492" s="72">
        <f t="shared" si="107"/>
        <v>11527</v>
      </c>
      <c r="FG492" t="s">
        <v>3518</v>
      </c>
      <c r="FH492">
        <v>461898596</v>
      </c>
    </row>
    <row r="493" spans="1:164" ht="17.25" hidden="1">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3026</v>
      </c>
      <c r="AC493" s="72"/>
      <c r="AD493" s="72" t="s">
        <v>3023</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3515</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3387</v>
      </c>
      <c r="FE493" s="7">
        <f t="shared" si="106"/>
        <v>608</v>
      </c>
      <c r="FF493" s="72">
        <f t="shared" si="107"/>
        <v>16284</v>
      </c>
      <c r="FG493" t="s">
        <v>3518</v>
      </c>
      <c r="FH493">
        <v>459021769</v>
      </c>
    </row>
    <row r="494" spans="1:164" ht="17.25" hidden="1">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3501</v>
      </c>
      <c r="AC494" s="72"/>
      <c r="AD494" s="72" t="s">
        <v>3024</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3516</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3388</v>
      </c>
      <c r="FE494" s="7">
        <f t="shared" si="106"/>
        <v>3813</v>
      </c>
      <c r="FF494" s="72">
        <f t="shared" si="107"/>
        <v>7679</v>
      </c>
      <c r="FG494" t="s">
        <v>3518</v>
      </c>
      <c r="FH494">
        <v>459691612</v>
      </c>
    </row>
    <row r="495" spans="1:164" ht="17.25" hidden="1">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3515</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3329</v>
      </c>
      <c r="FE495" s="7">
        <f t="shared" si="106"/>
        <v>3450</v>
      </c>
      <c r="FF495" s="72">
        <f t="shared" si="107"/>
        <v>7393</v>
      </c>
      <c r="FG495" t="s">
        <v>3518</v>
      </c>
      <c r="FH495">
        <v>463845874</v>
      </c>
    </row>
    <row r="496" spans="1:164" ht="17.25" hidden="1">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3515</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3119</v>
      </c>
      <c r="FE496" s="7">
        <f t="shared" si="106"/>
        <v>2296</v>
      </c>
      <c r="FF496" s="72">
        <f t="shared" si="107"/>
        <v>4764</v>
      </c>
      <c r="FG496" t="s">
        <v>3518</v>
      </c>
      <c r="FH496">
        <v>461099948</v>
      </c>
    </row>
    <row r="497" spans="1:164" ht="17.25" hidden="1">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3025</v>
      </c>
      <c r="AC497" s="72"/>
      <c r="AD497" s="72" t="s">
        <v>3023</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3516</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3389</v>
      </c>
      <c r="FE497" s="7">
        <f t="shared" si="106"/>
        <v>4726</v>
      </c>
      <c r="FF497" s="72">
        <f t="shared" si="107"/>
        <v>14006</v>
      </c>
      <c r="FG497" t="s">
        <v>3518</v>
      </c>
      <c r="FH497">
        <v>461528342</v>
      </c>
    </row>
    <row r="498" spans="1:164" ht="17.25" hidden="1">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3515</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3390</v>
      </c>
      <c r="FE498" s="7">
        <f t="shared" si="106"/>
        <v>2949.99</v>
      </c>
      <c r="FF498" s="72">
        <f t="shared" si="107"/>
        <v>12462.99</v>
      </c>
      <c r="FG498" t="s">
        <v>3518</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3025</v>
      </c>
      <c r="AC499" s="72"/>
      <c r="AD499" s="72" t="s">
        <v>3023</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3515</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3214</v>
      </c>
      <c r="FE499" s="7">
        <f t="shared" si="106"/>
        <v>3406</v>
      </c>
      <c r="FF499" s="72">
        <f t="shared" si="107"/>
        <v>7114</v>
      </c>
      <c r="FG499" t="s">
        <v>3518</v>
      </c>
      <c r="FH499">
        <v>459780483</v>
      </c>
    </row>
    <row r="500" spans="1:164" ht="17.25" hidden="1">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3516</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3391</v>
      </c>
      <c r="FE500" s="7">
        <f t="shared" si="106"/>
        <v>509</v>
      </c>
      <c r="FF500" s="72">
        <f t="shared" si="107"/>
        <v>9470</v>
      </c>
      <c r="FG500" t="s">
        <v>3518</v>
      </c>
      <c r="FH500">
        <v>461841840</v>
      </c>
    </row>
    <row r="501" spans="1:164" ht="17.25" hidden="1">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3026</v>
      </c>
      <c r="AC501" s="72"/>
      <c r="AD501" s="72" t="s">
        <v>3023</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3515</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3392</v>
      </c>
      <c r="FE501" s="7">
        <f t="shared" si="106"/>
        <v>866</v>
      </c>
      <c r="FF501" s="72">
        <f t="shared" si="107"/>
        <v>23954</v>
      </c>
      <c r="FG501" t="s">
        <v>3518</v>
      </c>
      <c r="FH501">
        <v>139693319</v>
      </c>
    </row>
    <row r="502" spans="1:164" ht="17.25" hidden="1">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3566</v>
      </c>
      <c r="AC502" s="72">
        <v>26</v>
      </c>
      <c r="AD502" s="72" t="s">
        <v>3024</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3515</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3173</v>
      </c>
      <c r="FE502" s="7">
        <f t="shared" si="106"/>
        <v>3072</v>
      </c>
      <c r="FF502" s="72">
        <f t="shared" si="107"/>
        <v>6183</v>
      </c>
      <c r="FG502" t="s">
        <v>3518</v>
      </c>
      <c r="FH502">
        <v>454823699</v>
      </c>
    </row>
    <row r="503" spans="1:164" ht="17.25" hidden="1">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3515</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3093</v>
      </c>
      <c r="FE503" s="7">
        <f t="shared" si="106"/>
        <v>41</v>
      </c>
      <c r="FF503" s="72">
        <f t="shared" si="107"/>
        <v>6160</v>
      </c>
      <c r="FG503" t="s">
        <v>3518</v>
      </c>
      <c r="FH503">
        <v>460097350</v>
      </c>
    </row>
    <row r="504" spans="1:164" ht="17.25" hidden="1">
      <c r="A504" s="72">
        <v>458762564</v>
      </c>
      <c r="B504" s="304" t="s">
        <v>2135</v>
      </c>
      <c r="C504" s="72" t="s">
        <v>1776</v>
      </c>
      <c r="D504" s="72" t="s">
        <v>3019</v>
      </c>
      <c r="E504" s="72">
        <v>19309</v>
      </c>
      <c r="F504" s="72"/>
      <c r="G504" s="307"/>
      <c r="H504" s="307" t="s">
        <v>3514</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3025</v>
      </c>
      <c r="AC504" s="72"/>
      <c r="AD504" s="72" t="s">
        <v>3024</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3515</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3609</v>
      </c>
      <c r="EY504" s="314">
        <v>46184</v>
      </c>
      <c r="EZ504" s="314"/>
      <c r="FA504" s="183"/>
      <c r="FB504" s="314"/>
      <c r="FC504" s="7" t="s">
        <v>1130</v>
      </c>
      <c r="FD504" s="7" t="s">
        <v>3286</v>
      </c>
      <c r="FE504" s="7">
        <f t="shared" si="106"/>
        <v>5815</v>
      </c>
      <c r="FF504" s="72">
        <f t="shared" si="107"/>
        <v>11702</v>
      </c>
      <c r="FG504" t="s">
        <v>3518</v>
      </c>
      <c r="FH504">
        <v>458762564</v>
      </c>
    </row>
    <row r="505" spans="1:164" ht="17.25" hidden="1">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3516</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3518</v>
      </c>
      <c r="FH505">
        <v>458111295</v>
      </c>
    </row>
    <row r="506" spans="1:164" ht="17.25" hidden="1">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3516</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3518</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3515</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3393</v>
      </c>
      <c r="FE507" s="7">
        <f t="shared" si="106"/>
        <v>3361</v>
      </c>
      <c r="FF507" s="72">
        <f t="shared" si="107"/>
        <v>7991</v>
      </c>
      <c r="FG507" t="s">
        <v>3518</v>
      </c>
      <c r="FH507">
        <v>459445373</v>
      </c>
    </row>
    <row r="508" spans="1:164" ht="17.25" hidden="1">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3026</v>
      </c>
      <c r="AC508" s="72"/>
      <c r="AD508" s="72" t="s">
        <v>3024</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3515</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3610</v>
      </c>
      <c r="EY508" s="314">
        <v>46185</v>
      </c>
      <c r="EZ508" s="314"/>
      <c r="FA508" s="183"/>
      <c r="FB508" s="314"/>
      <c r="FC508" s="7" t="s">
        <v>1130</v>
      </c>
      <c r="FD508" s="7" t="s">
        <v>3394</v>
      </c>
      <c r="FE508" s="7">
        <f t="shared" si="106"/>
        <v>3796</v>
      </c>
      <c r="FF508" s="72">
        <f t="shared" si="107"/>
        <v>8248</v>
      </c>
      <c r="FG508" t="s">
        <v>3518</v>
      </c>
      <c r="FH508">
        <v>463650409</v>
      </c>
    </row>
    <row r="509" spans="1:164" ht="17.25" hidden="1">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3515</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3395</v>
      </c>
      <c r="FE509" s="7">
        <f t="shared" si="106"/>
        <v>322.64999999999964</v>
      </c>
      <c r="FF509" s="72">
        <f t="shared" si="107"/>
        <v>6063.65</v>
      </c>
      <c r="FG509" t="s">
        <v>3518</v>
      </c>
      <c r="FH509">
        <v>460109573</v>
      </c>
    </row>
    <row r="510" spans="1:164" ht="17.25" hidden="1">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3515</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3286</v>
      </c>
      <c r="FE510" s="7">
        <f t="shared" si="106"/>
        <v>2284</v>
      </c>
      <c r="FF510" s="72">
        <f t="shared" si="107"/>
        <v>6808</v>
      </c>
      <c r="FG510" t="s">
        <v>3518</v>
      </c>
      <c r="FH510">
        <v>465971898</v>
      </c>
    </row>
    <row r="511" spans="1:164" ht="17.25" hidden="1">
      <c r="A511" s="72">
        <v>464487568</v>
      </c>
      <c r="B511" s="304" t="s">
        <v>436</v>
      </c>
      <c r="C511" s="72" t="s">
        <v>1776</v>
      </c>
      <c r="D511" s="72" t="s">
        <v>3564</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3515</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3396</v>
      </c>
      <c r="FE511" s="7">
        <f t="shared" si="106"/>
        <v>2303</v>
      </c>
      <c r="FF511" s="72">
        <f t="shared" si="107"/>
        <v>4854</v>
      </c>
      <c r="FG511" t="s">
        <v>3518</v>
      </c>
      <c r="FH511">
        <v>464487568</v>
      </c>
    </row>
    <row r="512" spans="1:164" ht="17.25" hidden="1">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3516</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3335</v>
      </c>
      <c r="FE512" s="7">
        <f t="shared" si="106"/>
        <v>2307</v>
      </c>
      <c r="FF512" s="72">
        <f t="shared" si="107"/>
        <v>4823</v>
      </c>
      <c r="FG512" t="s">
        <v>3518</v>
      </c>
      <c r="FH512">
        <v>135586566</v>
      </c>
    </row>
    <row r="513" spans="1:164" ht="17.25" hidden="1">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3515</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3397</v>
      </c>
      <c r="FE513" s="7">
        <f t="shared" ref="FE513:FE576" si="120">IF((J513+R513)&lt;=I513+R513,(J513+R513),((I513-(I513*(M513+1)-(I513+J513)))+R513))</f>
        <v>5887</v>
      </c>
      <c r="FF513" s="72">
        <f t="shared" ref="FF513:FF576" si="121">I513+J513+FD513</f>
        <v>17215</v>
      </c>
      <c r="FG513" t="s">
        <v>3518</v>
      </c>
      <c r="FH513">
        <v>463022170</v>
      </c>
    </row>
    <row r="514" spans="1:164" ht="17.25" hidden="1">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3516</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3381</v>
      </c>
      <c r="FE514" s="7">
        <f t="shared" si="120"/>
        <v>2845</v>
      </c>
      <c r="FF514" s="72">
        <f t="shared" si="121"/>
        <v>5736</v>
      </c>
      <c r="FG514" t="s">
        <v>3518</v>
      </c>
      <c r="FH514">
        <v>460138753</v>
      </c>
    </row>
    <row r="515" spans="1:164" ht="17.25" hidden="1">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3026</v>
      </c>
      <c r="AC515" s="72"/>
      <c r="AD515" s="72" t="s">
        <v>3023</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3515</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3181</v>
      </c>
      <c r="FE515" s="7">
        <f t="shared" si="120"/>
        <v>5561</v>
      </c>
      <c r="FF515" s="72">
        <f t="shared" si="121"/>
        <v>11212</v>
      </c>
      <c r="FG515" t="s">
        <v>3518</v>
      </c>
      <c r="FH515">
        <v>466394730</v>
      </c>
    </row>
    <row r="516" spans="1:164" ht="17.25" hidden="1">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3516</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3611</v>
      </c>
      <c r="EY516" s="314">
        <v>46184</v>
      </c>
      <c r="EZ516" s="314"/>
      <c r="FA516" s="183"/>
      <c r="FB516" s="314"/>
      <c r="FC516" s="7" t="s">
        <v>1130</v>
      </c>
      <c r="FD516" s="7" t="s">
        <v>3324</v>
      </c>
      <c r="FE516" s="7">
        <f t="shared" si="120"/>
        <v>3406</v>
      </c>
      <c r="FF516" s="72">
        <f t="shared" si="121"/>
        <v>6772</v>
      </c>
      <c r="FG516" t="s">
        <v>3518</v>
      </c>
      <c r="FH516">
        <v>459750261</v>
      </c>
    </row>
    <row r="517" spans="1:164" ht="17.25" hidden="1">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3515</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3163</v>
      </c>
      <c r="FE517" s="7">
        <f t="shared" si="120"/>
        <v>3712</v>
      </c>
      <c r="FF517" s="72">
        <f t="shared" si="121"/>
        <v>21536</v>
      </c>
      <c r="FG517" t="s">
        <v>3518</v>
      </c>
      <c r="FH517">
        <v>462901902</v>
      </c>
    </row>
    <row r="518" spans="1:164" ht="17.25" hidden="1">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3024</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3515</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3518</v>
      </c>
      <c r="FH518">
        <v>459836925</v>
      </c>
    </row>
    <row r="519" spans="1:164" ht="17.25" hidden="1">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3521</v>
      </c>
      <c r="AC519" s="72"/>
      <c r="AD519" s="72" t="s">
        <v>3023</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3515</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3398</v>
      </c>
      <c r="FE519" s="7">
        <f t="shared" si="120"/>
        <v>-29384.809999999998</v>
      </c>
      <c r="FF519" s="72">
        <f t="shared" si="121"/>
        <v>26317.190000000002</v>
      </c>
      <c r="FG519" t="s">
        <v>3518</v>
      </c>
      <c r="FH519">
        <v>126147108</v>
      </c>
    </row>
    <row r="520" spans="1:164" ht="17.25" hidden="1">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3516</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3088</v>
      </c>
      <c r="FE520" s="7">
        <f t="shared" si="120"/>
        <v>152</v>
      </c>
      <c r="FF520" s="72">
        <f t="shared" si="121"/>
        <v>6771</v>
      </c>
      <c r="FG520" t="s">
        <v>3518</v>
      </c>
      <c r="FH520">
        <v>459748188</v>
      </c>
    </row>
    <row r="521" spans="1:164" ht="17.25" hidden="1">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3511</v>
      </c>
      <c r="AC521" s="72"/>
      <c r="AD521" s="72" t="s">
        <v>3023</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3516</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3399</v>
      </c>
      <c r="FE521" s="7">
        <f t="shared" si="120"/>
        <v>4574</v>
      </c>
      <c r="FF521" s="72">
        <f t="shared" si="121"/>
        <v>21110</v>
      </c>
      <c r="FG521" t="s">
        <v>3518</v>
      </c>
      <c r="FH521">
        <v>457900568</v>
      </c>
    </row>
    <row r="522" spans="1:164" ht="17.25" hidden="1">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3025</v>
      </c>
      <c r="AC522" s="72"/>
      <c r="AD522" s="72" t="s">
        <v>3023</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3515</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3612</v>
      </c>
      <c r="EY522" s="314">
        <v>46185</v>
      </c>
      <c r="EZ522" s="314"/>
      <c r="FA522" s="183"/>
      <c r="FB522" s="314"/>
      <c r="FC522" s="7" t="s">
        <v>1130</v>
      </c>
      <c r="FD522" s="7" t="s">
        <v>3400</v>
      </c>
      <c r="FE522" s="7">
        <f t="shared" si="120"/>
        <v>4054</v>
      </c>
      <c r="FF522" s="72">
        <f t="shared" si="121"/>
        <v>8170</v>
      </c>
      <c r="FG522" t="s">
        <v>3518</v>
      </c>
      <c r="FH522">
        <v>461914236</v>
      </c>
    </row>
    <row r="523" spans="1:164" ht="17.25" hidden="1">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3025</v>
      </c>
      <c r="AC523" s="72"/>
      <c r="AD523" s="72" t="s">
        <v>3023</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3516</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3497</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3518</v>
      </c>
      <c r="FH523">
        <v>467004508</v>
      </c>
    </row>
    <row r="524" spans="1:164" ht="17.25" hidden="1">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3026</v>
      </c>
      <c r="AC524" s="72">
        <v>20</v>
      </c>
      <c r="AD524" s="72" t="s">
        <v>3024</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3515</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3219</v>
      </c>
      <c r="FE524" s="7">
        <f t="shared" si="120"/>
        <v>3212</v>
      </c>
      <c r="FF524" s="72">
        <f t="shared" si="121"/>
        <v>6421</v>
      </c>
      <c r="FG524" t="s">
        <v>3518</v>
      </c>
      <c r="FH524">
        <v>459565125</v>
      </c>
    </row>
    <row r="525" spans="1:164" ht="17.25" hidden="1">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3543</v>
      </c>
      <c r="AC525" s="72"/>
      <c r="AD525" s="72" t="s">
        <v>3024</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3515</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3401</v>
      </c>
      <c r="FE525" s="7">
        <f t="shared" si="120"/>
        <v>5267</v>
      </c>
      <c r="FF525" s="72">
        <f t="shared" si="121"/>
        <v>10517</v>
      </c>
      <c r="FG525" t="s">
        <v>3518</v>
      </c>
      <c r="FH525">
        <v>463286136</v>
      </c>
    </row>
    <row r="526" spans="1:164" ht="17.25" hidden="1">
      <c r="A526" s="72">
        <v>460859858</v>
      </c>
      <c r="B526" s="304" t="s">
        <v>688</v>
      </c>
      <c r="C526" s="72" t="s">
        <v>1776</v>
      </c>
      <c r="D526" s="72" t="s">
        <v>3500</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3515</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3519</v>
      </c>
      <c r="FH526">
        <v>460859858</v>
      </c>
    </row>
    <row r="527" spans="1:164" ht="17.25" hidden="1">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3516</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3223</v>
      </c>
      <c r="FE527" s="7">
        <f t="shared" si="120"/>
        <v>5175</v>
      </c>
      <c r="FF527" s="72">
        <f t="shared" si="121"/>
        <v>15442</v>
      </c>
      <c r="FG527" t="s">
        <v>3518</v>
      </c>
      <c r="FH527">
        <v>94397306</v>
      </c>
    </row>
    <row r="528" spans="1:164" ht="17.25" hidden="1">
      <c r="A528" s="72">
        <v>459188219</v>
      </c>
      <c r="B528" s="304" t="s">
        <v>1396</v>
      </c>
      <c r="C528" s="72" t="s">
        <v>1776</v>
      </c>
      <c r="D528" s="72" t="s">
        <v>3562</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3515</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3519</v>
      </c>
      <c r="FH528">
        <v>459188219</v>
      </c>
    </row>
    <row r="529" spans="1:164" ht="17.25" hidden="1">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3515</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3092</v>
      </c>
      <c r="FE529" s="7">
        <f t="shared" si="120"/>
        <v>126</v>
      </c>
      <c r="FF529" s="72">
        <f t="shared" si="121"/>
        <v>7776</v>
      </c>
      <c r="FG529" t="s">
        <v>3518</v>
      </c>
      <c r="FH529">
        <v>459074627</v>
      </c>
    </row>
    <row r="530" spans="1:164" ht="17.25" hidden="1">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3552</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3515</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3357</v>
      </c>
      <c r="FE530" s="7">
        <f t="shared" si="120"/>
        <v>5087</v>
      </c>
      <c r="FF530" s="72">
        <f t="shared" si="121"/>
        <v>10095</v>
      </c>
      <c r="FG530" t="s">
        <v>3518</v>
      </c>
      <c r="FH530">
        <v>463481628</v>
      </c>
    </row>
    <row r="531" spans="1:164" ht="17.25" hidden="1">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3505</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3516</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3556</v>
      </c>
      <c r="FD531" s="7" t="s">
        <v>3354</v>
      </c>
      <c r="FE531" s="7">
        <f t="shared" si="120"/>
        <v>1317</v>
      </c>
      <c r="FF531" s="72">
        <f t="shared" si="121"/>
        <v>5334</v>
      </c>
      <c r="FG531" t="s">
        <v>3518</v>
      </c>
      <c r="FH531">
        <v>465402369</v>
      </c>
    </row>
    <row r="532" spans="1:164" ht="17.25" hidden="1">
      <c r="A532" s="72">
        <v>458545884</v>
      </c>
      <c r="B532" s="304" t="s">
        <v>609</v>
      </c>
      <c r="C532" s="72" t="s">
        <v>1776</v>
      </c>
      <c r="D532" s="72" t="s">
        <v>3564</v>
      </c>
      <c r="E532" s="72">
        <f>3817+130</f>
        <v>3947</v>
      </c>
      <c r="F532" s="72"/>
      <c r="G532" s="307"/>
      <c r="H532" s="307" t="s">
        <v>3555</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3515</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3402</v>
      </c>
      <c r="FE532" s="7">
        <f t="shared" si="120"/>
        <v>3871</v>
      </c>
      <c r="FF532" s="72">
        <f t="shared" si="121"/>
        <v>15527</v>
      </c>
      <c r="FG532" t="s">
        <v>3518</v>
      </c>
      <c r="FH532">
        <v>458545884</v>
      </c>
    </row>
    <row r="533" spans="1:164" ht="17.25" hidden="1">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3515</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3403</v>
      </c>
      <c r="FE533" s="7">
        <f t="shared" si="120"/>
        <v>320</v>
      </c>
      <c r="FF533" s="72">
        <f t="shared" si="121"/>
        <v>22112</v>
      </c>
      <c r="FG533" t="s">
        <v>3518</v>
      </c>
      <c r="FH533">
        <v>457308586</v>
      </c>
    </row>
    <row r="534" spans="1:164" ht="17.25" hidden="1">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3515</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3404</v>
      </c>
      <c r="FE534" s="7">
        <f t="shared" si="120"/>
        <v>5165</v>
      </c>
      <c r="FF534" s="72">
        <f t="shared" si="121"/>
        <v>20137</v>
      </c>
      <c r="FG534" t="s">
        <v>3518</v>
      </c>
      <c r="FH534">
        <v>462695298</v>
      </c>
    </row>
    <row r="535" spans="1:164" ht="17.25" hidden="1">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3507</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3515</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3405</v>
      </c>
      <c r="FE535" s="7">
        <f t="shared" si="120"/>
        <v>2305</v>
      </c>
      <c r="FF535" s="72">
        <f t="shared" si="121"/>
        <v>14973</v>
      </c>
      <c r="FG535" t="s">
        <v>3518</v>
      </c>
      <c r="FH535">
        <v>142456496</v>
      </c>
    </row>
    <row r="536" spans="1:164" ht="17.25" hidden="1">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3025</v>
      </c>
      <c r="AC536" s="72"/>
      <c r="AD536" s="72" t="s">
        <v>3023</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3516</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3406</v>
      </c>
      <c r="FE536" s="7">
        <f t="shared" si="120"/>
        <v>2545</v>
      </c>
      <c r="FF536" s="72">
        <f t="shared" si="121"/>
        <v>20861</v>
      </c>
      <c r="FG536" t="s">
        <v>3518</v>
      </c>
      <c r="FH536">
        <v>458063666</v>
      </c>
    </row>
    <row r="537" spans="1:164" ht="17.25" hidden="1">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3516</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3407</v>
      </c>
      <c r="FE537" s="7">
        <f t="shared" si="120"/>
        <v>4459</v>
      </c>
      <c r="FF537" s="72">
        <f t="shared" si="121"/>
        <v>9120</v>
      </c>
      <c r="FG537" t="s">
        <v>3518</v>
      </c>
      <c r="FH537">
        <v>458751236</v>
      </c>
    </row>
    <row r="538" spans="1:164" ht="17.25" hidden="1">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3515</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3124</v>
      </c>
      <c r="FE538" s="7">
        <f t="shared" si="120"/>
        <v>-6232</v>
      </c>
      <c r="FF538" s="72">
        <f t="shared" si="121"/>
        <v>19976</v>
      </c>
      <c r="FG538" t="s">
        <v>3518</v>
      </c>
      <c r="FH538">
        <v>457133918</v>
      </c>
    </row>
    <row r="539" spans="1:164" ht="17.25" hidden="1">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3026</v>
      </c>
      <c r="AC539" s="72"/>
      <c r="AD539" s="72" t="s">
        <v>3023</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3515</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3056</v>
      </c>
      <c r="FE539" s="7">
        <f t="shared" si="120"/>
        <v>6664</v>
      </c>
      <c r="FF539" s="72">
        <f t="shared" si="121"/>
        <v>20176</v>
      </c>
      <c r="FG539" t="s">
        <v>3518</v>
      </c>
      <c r="FH539">
        <v>129678051</v>
      </c>
    </row>
    <row r="540" spans="1:164" ht="17.25" hidden="1">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3530</v>
      </c>
      <c r="AC540" s="72"/>
      <c r="AD540" s="72" t="s">
        <v>3023</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3516</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3408</v>
      </c>
      <c r="FE540" s="7">
        <f t="shared" si="120"/>
        <v>4715</v>
      </c>
      <c r="FF540" s="72">
        <f t="shared" si="121"/>
        <v>18369</v>
      </c>
      <c r="FG540" t="s">
        <v>3518</v>
      </c>
      <c r="FH540">
        <v>140932285</v>
      </c>
    </row>
    <row r="541" spans="1:164" ht="17.25" hidden="1">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3516</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3409</v>
      </c>
      <c r="FE541" s="7">
        <f t="shared" si="120"/>
        <v>4842</v>
      </c>
      <c r="FF541" s="72">
        <f t="shared" si="121"/>
        <v>18528</v>
      </c>
      <c r="FG541" t="s">
        <v>3518</v>
      </c>
      <c r="FH541">
        <v>462898516</v>
      </c>
    </row>
    <row r="542" spans="1:164" ht="17.25" hidden="1">
      <c r="A542" s="72">
        <v>463989879</v>
      </c>
      <c r="B542" s="304" t="s">
        <v>2067</v>
      </c>
      <c r="C542" s="72"/>
      <c r="D542" s="72"/>
      <c r="E542" s="72"/>
      <c r="F542" s="72"/>
      <c r="G542" s="307"/>
      <c r="H542" s="307" t="s">
        <v>3514</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3023</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3515</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3613</v>
      </c>
      <c r="EY542" s="314">
        <v>46184</v>
      </c>
      <c r="EZ542" s="314"/>
      <c r="FA542" s="183"/>
      <c r="FB542" s="314"/>
      <c r="FC542" s="7" t="s">
        <v>1130</v>
      </c>
      <c r="FD542" s="7" t="s">
        <v>3410</v>
      </c>
      <c r="FE542" s="7">
        <f t="shared" si="120"/>
        <v>2713</v>
      </c>
      <c r="FF542" s="72">
        <f t="shared" si="121"/>
        <v>5486</v>
      </c>
      <c r="FG542" t="s">
        <v>3518</v>
      </c>
      <c r="FH542">
        <v>463989879</v>
      </c>
    </row>
    <row r="543" spans="1:164" ht="17.25" hidden="1">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3507</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3515</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3411</v>
      </c>
      <c r="FE543" s="7">
        <f t="shared" si="120"/>
        <v>3540</v>
      </c>
      <c r="FF543" s="72">
        <f t="shared" si="121"/>
        <v>10477</v>
      </c>
      <c r="FG543" t="s">
        <v>3518</v>
      </c>
      <c r="FH543">
        <v>458739499</v>
      </c>
    </row>
    <row r="544" spans="1:164" ht="17.25" hidden="1">
      <c r="A544" s="72">
        <v>459755661</v>
      </c>
      <c r="B544" s="304" t="s">
        <v>429</v>
      </c>
      <c r="C544" s="72" t="s">
        <v>1778</v>
      </c>
      <c r="D544" s="72" t="s">
        <v>3500</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3515</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3412</v>
      </c>
      <c r="FE544" s="7">
        <f t="shared" si="120"/>
        <v>2058</v>
      </c>
      <c r="FF544" s="72">
        <f t="shared" si="121"/>
        <v>4978</v>
      </c>
      <c r="FG544" t="s">
        <v>3518</v>
      </c>
      <c r="FH544">
        <v>459755661</v>
      </c>
    </row>
    <row r="545" spans="1:164" ht="17.25" hidden="1">
      <c r="A545" s="72">
        <v>465002328</v>
      </c>
      <c r="B545" s="304" t="s">
        <v>2062</v>
      </c>
      <c r="C545" s="72" t="s">
        <v>1776</v>
      </c>
      <c r="D545" s="72" t="s">
        <v>3520</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3515</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3413</v>
      </c>
      <c r="FE545" s="7">
        <f t="shared" si="120"/>
        <v>4573</v>
      </c>
      <c r="FF545" s="72">
        <f t="shared" si="121"/>
        <v>9150</v>
      </c>
      <c r="FG545" t="s">
        <v>3518</v>
      </c>
      <c r="FH545">
        <v>465002328</v>
      </c>
    </row>
    <row r="546" spans="1:164" ht="17.25" hidden="1">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3024</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3516</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3414</v>
      </c>
      <c r="FE546" s="7">
        <f t="shared" si="120"/>
        <v>2222</v>
      </c>
      <c r="FF546" s="72">
        <f t="shared" si="121"/>
        <v>13425</v>
      </c>
      <c r="FG546" t="s">
        <v>3518</v>
      </c>
      <c r="FH546">
        <v>460840197</v>
      </c>
    </row>
    <row r="547" spans="1:164" ht="17.25" hidden="1">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3559</v>
      </c>
      <c r="AC547" s="72"/>
      <c r="AD547" s="72" t="s">
        <v>3023</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3515</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3100</v>
      </c>
      <c r="FE547" s="7">
        <f t="shared" si="120"/>
        <v>163</v>
      </c>
      <c r="FF547" s="72">
        <f t="shared" si="121"/>
        <v>6741</v>
      </c>
      <c r="FG547" t="s">
        <v>3518</v>
      </c>
      <c r="FH547">
        <v>459133250</v>
      </c>
    </row>
    <row r="548" spans="1:164" ht="17.25" hidden="1">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3025</v>
      </c>
      <c r="AC548" s="72"/>
      <c r="AD548" s="72" t="s">
        <v>3023</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3515</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3415</v>
      </c>
      <c r="FE548" s="7">
        <f t="shared" si="120"/>
        <v>3734</v>
      </c>
      <c r="FF548" s="72">
        <f t="shared" si="121"/>
        <v>17183</v>
      </c>
      <c r="FG548" t="s">
        <v>3518</v>
      </c>
      <c r="FH548">
        <v>458188534</v>
      </c>
    </row>
    <row r="549" spans="1:164" ht="17.25" hidden="1">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3024</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3516</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3416</v>
      </c>
      <c r="FE549" s="7">
        <f t="shared" si="120"/>
        <v>3475</v>
      </c>
      <c r="FF549" s="72">
        <f t="shared" si="121"/>
        <v>12591</v>
      </c>
      <c r="FG549" t="s">
        <v>3518</v>
      </c>
      <c r="FH549">
        <v>458430421</v>
      </c>
    </row>
    <row r="550" spans="1:164" ht="17.25" hidden="1">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3023</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3515</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3417</v>
      </c>
      <c r="FE550" s="7">
        <f t="shared" si="120"/>
        <v>447</v>
      </c>
      <c r="FF550" s="72">
        <f t="shared" si="121"/>
        <v>15467</v>
      </c>
      <c r="FG550" t="s">
        <v>3518</v>
      </c>
      <c r="FH550">
        <v>140151869</v>
      </c>
    </row>
    <row r="551" spans="1:164" ht="17.25" hidden="1">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3516</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3296</v>
      </c>
      <c r="FE551" s="7">
        <f t="shared" si="120"/>
        <v>2422</v>
      </c>
      <c r="FF551" s="72">
        <f t="shared" si="121"/>
        <v>4860</v>
      </c>
      <c r="FG551" t="s">
        <v>3518</v>
      </c>
      <c r="FH551">
        <v>465718124</v>
      </c>
    </row>
    <row r="552" spans="1:164" ht="17.25" hidden="1">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3516</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3418</v>
      </c>
      <c r="FE552" s="7">
        <f t="shared" si="120"/>
        <v>2740</v>
      </c>
      <c r="FF552" s="72">
        <f t="shared" si="121"/>
        <v>15515</v>
      </c>
      <c r="FG552" t="s">
        <v>3518</v>
      </c>
      <c r="FH552">
        <v>140926524</v>
      </c>
    </row>
    <row r="553" spans="1:164" ht="17.25" hidden="1">
      <c r="A553" s="72">
        <v>118808490</v>
      </c>
      <c r="B553" s="304" t="s">
        <v>2168</v>
      </c>
      <c r="C553" s="72" t="s">
        <v>1776</v>
      </c>
      <c r="D553" s="72" t="s">
        <v>3019</v>
      </c>
      <c r="E553" s="72">
        <v>67100</v>
      </c>
      <c r="F553" s="72"/>
      <c r="G553" s="307"/>
      <c r="H553" s="307" t="s">
        <v>3514</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3516</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3498</v>
      </c>
      <c r="EV553" s="7" t="s">
        <v>1111</v>
      </c>
      <c r="EW553" s="7" t="s">
        <v>1808</v>
      </c>
      <c r="EX553" s="183" t="s">
        <v>1817</v>
      </c>
      <c r="EY553" s="314">
        <v>46190</v>
      </c>
      <c r="EZ553" s="314"/>
      <c r="FA553" s="183"/>
      <c r="FB553" s="314"/>
      <c r="FC553" s="7" t="s">
        <v>1130</v>
      </c>
      <c r="FD553" s="7" t="s">
        <v>3270</v>
      </c>
      <c r="FE553" s="7">
        <f t="shared" si="120"/>
        <v>5641</v>
      </c>
      <c r="FF553" s="72">
        <f t="shared" si="121"/>
        <v>11311</v>
      </c>
      <c r="FG553" t="s">
        <v>3518</v>
      </c>
      <c r="FH553">
        <v>118808490</v>
      </c>
    </row>
    <row r="554" spans="1:164" ht="17.25" hidden="1">
      <c r="A554" s="72">
        <v>463281065</v>
      </c>
      <c r="B554" s="304" t="s">
        <v>2180</v>
      </c>
      <c r="C554" s="72"/>
      <c r="D554" s="72"/>
      <c r="E554" s="72"/>
      <c r="F554" s="72"/>
      <c r="G554" s="307"/>
      <c r="H554" s="307" t="s">
        <v>3554</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3516</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3519</v>
      </c>
      <c r="FH554">
        <v>463281065</v>
      </c>
    </row>
    <row r="555" spans="1:164" ht="17.25" hidden="1">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3025</v>
      </c>
      <c r="AC555" s="72"/>
      <c r="AD555" s="72" t="s">
        <v>3023</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3515</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3556</v>
      </c>
      <c r="FD555" s="7" t="s">
        <v>3419</v>
      </c>
      <c r="FE555" s="7">
        <f t="shared" si="120"/>
        <v>2541</v>
      </c>
      <c r="FF555" s="72">
        <f t="shared" si="121"/>
        <v>11449</v>
      </c>
      <c r="FG555" t="s">
        <v>3518</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3025</v>
      </c>
      <c r="AC556" s="72"/>
      <c r="AD556" s="72" t="s">
        <v>3023</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3515</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3613</v>
      </c>
      <c r="EY556" s="314">
        <v>46184</v>
      </c>
      <c r="EZ556" s="314"/>
      <c r="FA556" s="183"/>
      <c r="FB556" s="314"/>
      <c r="FC556" s="7" t="s">
        <v>1130</v>
      </c>
      <c r="FD556" s="7" t="s">
        <v>3420</v>
      </c>
      <c r="FE556" s="7">
        <f t="shared" si="120"/>
        <v>2438</v>
      </c>
      <c r="FF556" s="72">
        <f t="shared" si="121"/>
        <v>5418</v>
      </c>
      <c r="FG556" t="s">
        <v>3518</v>
      </c>
      <c r="FH556">
        <v>459315274</v>
      </c>
    </row>
    <row r="557" spans="1:164" ht="17.25" hidden="1">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3516</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3319</v>
      </c>
      <c r="FE557" s="7">
        <f t="shared" si="120"/>
        <v>5558</v>
      </c>
      <c r="FF557" s="72">
        <f t="shared" si="121"/>
        <v>11039</v>
      </c>
      <c r="FG557" t="s">
        <v>3518</v>
      </c>
      <c r="FH557">
        <v>458368125</v>
      </c>
    </row>
    <row r="558" spans="1:164" ht="17.25" hidden="1">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3025</v>
      </c>
      <c r="AC558" s="72">
        <v>28</v>
      </c>
      <c r="AD558" s="72" t="s">
        <v>3024</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3515</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3395</v>
      </c>
      <c r="FE558" s="7">
        <f t="shared" si="120"/>
        <v>1371.19</v>
      </c>
      <c r="FF558" s="72">
        <f t="shared" si="121"/>
        <v>4521.1900000000005</v>
      </c>
      <c r="FG558" t="s">
        <v>3519</v>
      </c>
      <c r="FH558">
        <v>454220390</v>
      </c>
    </row>
    <row r="559" spans="1:164" ht="17.25" hidden="1">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3024</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3515</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3518</v>
      </c>
      <c r="FH559">
        <v>467233620</v>
      </c>
    </row>
    <row r="560" spans="1:164" ht="17.25" hidden="1">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3515</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3344</v>
      </c>
      <c r="FE560" s="7">
        <f t="shared" si="120"/>
        <v>3508</v>
      </c>
      <c r="FF560" s="72">
        <f t="shared" si="121"/>
        <v>7040</v>
      </c>
      <c r="FG560" t="s">
        <v>3518</v>
      </c>
      <c r="FH560">
        <v>461449931</v>
      </c>
    </row>
    <row r="561" spans="1:164" ht="17.25" hidden="1">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3507</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3515</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3045</v>
      </c>
      <c r="FE561" s="7">
        <f t="shared" si="120"/>
        <v>2727</v>
      </c>
      <c r="FF561" s="72">
        <f t="shared" si="121"/>
        <v>8051</v>
      </c>
      <c r="FG561" t="s">
        <v>3518</v>
      </c>
      <c r="FH561">
        <v>454109710</v>
      </c>
    </row>
    <row r="562" spans="1:164" ht="17.25" hidden="1">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3515</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3202</v>
      </c>
      <c r="FE562" s="7">
        <f t="shared" si="120"/>
        <v>142</v>
      </c>
      <c r="FF562" s="72">
        <f t="shared" si="121"/>
        <v>7075</v>
      </c>
      <c r="FG562" t="s">
        <v>3519</v>
      </c>
      <c r="FH562">
        <v>458642653</v>
      </c>
    </row>
    <row r="563" spans="1:164" ht="17.25" hidden="1">
      <c r="A563" s="72">
        <v>458483656</v>
      </c>
      <c r="B563" s="304" t="s">
        <v>1377</v>
      </c>
      <c r="C563" s="72" t="s">
        <v>1776</v>
      </c>
      <c r="D563" s="72" t="s">
        <v>3540</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3512</v>
      </c>
      <c r="AC563" s="72"/>
      <c r="AD563" s="72" t="s">
        <v>3023</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3516</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3557</v>
      </c>
      <c r="FD563" s="7" t="s">
        <v>3421</v>
      </c>
      <c r="FE563" s="7">
        <f t="shared" si="120"/>
        <v>3564</v>
      </c>
      <c r="FF563" s="72">
        <f t="shared" si="121"/>
        <v>10579</v>
      </c>
      <c r="FG563" t="s">
        <v>3518</v>
      </c>
      <c r="FH563">
        <v>458483656</v>
      </c>
    </row>
    <row r="564" spans="1:164" ht="17.25" hidden="1">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3026</v>
      </c>
      <c r="AC564" s="72"/>
      <c r="AD564" s="72" t="s">
        <v>3023</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3516</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3422</v>
      </c>
      <c r="FE564" s="7">
        <f t="shared" si="120"/>
        <v>3505</v>
      </c>
      <c r="FF564" s="72">
        <f t="shared" si="121"/>
        <v>10425</v>
      </c>
      <c r="FG564" t="s">
        <v>3518</v>
      </c>
      <c r="FH564">
        <v>458618433</v>
      </c>
    </row>
    <row r="565" spans="1:164" ht="17.25" hidden="1">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3515</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3423</v>
      </c>
      <c r="FE565" s="7">
        <f t="shared" si="120"/>
        <v>3292</v>
      </c>
      <c r="FF565" s="72">
        <f t="shared" si="121"/>
        <v>9802</v>
      </c>
      <c r="FG565" t="s">
        <v>3518</v>
      </c>
      <c r="FH565">
        <v>458385778</v>
      </c>
    </row>
    <row r="566" spans="1:164" ht="17.25" hidden="1">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3516</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3328</v>
      </c>
      <c r="FE566" s="7">
        <f t="shared" si="120"/>
        <v>3200</v>
      </c>
      <c r="FF566" s="72">
        <f t="shared" si="121"/>
        <v>9783</v>
      </c>
      <c r="FG566" t="s">
        <v>3518</v>
      </c>
      <c r="FH566">
        <v>458211193</v>
      </c>
    </row>
    <row r="567" spans="1:164" ht="17.25" hidden="1">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3026</v>
      </c>
      <c r="AC567" s="72"/>
      <c r="AD567" s="72" t="s">
        <v>3023</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3515</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3556</v>
      </c>
      <c r="FD567" s="7" t="s">
        <v>3424</v>
      </c>
      <c r="FE567" s="7">
        <f t="shared" si="120"/>
        <v>1703</v>
      </c>
      <c r="FF567" s="72">
        <f t="shared" si="121"/>
        <v>13856</v>
      </c>
      <c r="FG567" t="s">
        <v>3518</v>
      </c>
      <c r="FH567">
        <v>462843811</v>
      </c>
    </row>
    <row r="568" spans="1:164" ht="17.25" hidden="1">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3515</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3614</v>
      </c>
      <c r="EY568" s="314">
        <v>46185</v>
      </c>
      <c r="EZ568" s="314"/>
      <c r="FA568" s="183"/>
      <c r="FB568" s="314"/>
      <c r="FC568" s="7" t="s">
        <v>1130</v>
      </c>
      <c r="FD568" s="7" t="s">
        <v>3319</v>
      </c>
      <c r="FE568" s="7">
        <f t="shared" si="120"/>
        <v>2666</v>
      </c>
      <c r="FF568" s="72">
        <f t="shared" si="121"/>
        <v>5956</v>
      </c>
      <c r="FG568" t="s">
        <v>3518</v>
      </c>
      <c r="FH568">
        <v>458849195</v>
      </c>
    </row>
    <row r="569" spans="1:164" ht="17.25" hidden="1">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3025</v>
      </c>
      <c r="AC569" s="72"/>
      <c r="AD569" s="72" t="s">
        <v>3023</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3515</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3425</v>
      </c>
      <c r="FE569" s="7">
        <f t="shared" si="120"/>
        <v>-4064</v>
      </c>
      <c r="FF569" s="72">
        <f t="shared" si="121"/>
        <v>14286</v>
      </c>
      <c r="FG569" t="s">
        <v>3518</v>
      </c>
      <c r="FH569">
        <v>462126435</v>
      </c>
    </row>
    <row r="570" spans="1:164" ht="17.25" hidden="1">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3502</v>
      </c>
      <c r="AC570" s="72"/>
      <c r="AD570" s="72" t="s">
        <v>3023</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3516</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3426</v>
      </c>
      <c r="FE570" s="7">
        <f t="shared" si="120"/>
        <v>3093</v>
      </c>
      <c r="FF570" s="72">
        <f t="shared" si="121"/>
        <v>9278</v>
      </c>
      <c r="FG570" t="s">
        <v>3518</v>
      </c>
      <c r="FH570">
        <v>458203657</v>
      </c>
    </row>
    <row r="571" spans="1:164" ht="17.25" hidden="1">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3515</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3427</v>
      </c>
      <c r="FE571" s="7">
        <f t="shared" si="120"/>
        <v>4223</v>
      </c>
      <c r="FF571" s="72">
        <f t="shared" si="121"/>
        <v>8837</v>
      </c>
      <c r="FG571" t="s">
        <v>3518</v>
      </c>
      <c r="FH571">
        <v>129682413</v>
      </c>
    </row>
    <row r="572" spans="1:164" ht="17.25" hidden="1">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3558</v>
      </c>
      <c r="AC572" s="72"/>
      <c r="AD572" s="72" t="s">
        <v>3024</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3515</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3428</v>
      </c>
      <c r="FE572" s="7">
        <f t="shared" si="120"/>
        <v>-4591</v>
      </c>
      <c r="FF572" s="72">
        <f t="shared" si="121"/>
        <v>13104</v>
      </c>
      <c r="FG572" t="s">
        <v>3518</v>
      </c>
      <c r="FH572">
        <v>463865582</v>
      </c>
    </row>
    <row r="573" spans="1:164" ht="17.25" hidden="1">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3025</v>
      </c>
      <c r="AC573" s="72"/>
      <c r="AD573" s="72" t="s">
        <v>3023</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3516</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3309</v>
      </c>
      <c r="FE573" s="7">
        <f t="shared" si="120"/>
        <v>8521</v>
      </c>
      <c r="FF573" s="72">
        <f t="shared" si="121"/>
        <v>17143</v>
      </c>
      <c r="FG573" t="s">
        <v>3518</v>
      </c>
      <c r="FH573">
        <v>464666998</v>
      </c>
    </row>
    <row r="574" spans="1:164" ht="17.25" hidden="1">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3026</v>
      </c>
      <c r="AC574" s="72"/>
      <c r="AD574" s="72" t="s">
        <v>3023</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3515</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3429</v>
      </c>
      <c r="FE574" s="7">
        <f t="shared" si="120"/>
        <v>-13706</v>
      </c>
      <c r="FF574" s="72">
        <f t="shared" si="121"/>
        <v>14084</v>
      </c>
      <c r="FG574" t="s">
        <v>3518</v>
      </c>
      <c r="FH574">
        <v>461320967</v>
      </c>
    </row>
    <row r="575" spans="1:164" ht="17.25" hidden="1">
      <c r="A575" s="72">
        <v>457824962</v>
      </c>
      <c r="B575" s="304" t="s">
        <v>2072</v>
      </c>
      <c r="C575" s="72" t="s">
        <v>1776</v>
      </c>
      <c r="D575" s="72" t="s">
        <v>3500</v>
      </c>
      <c r="E575" s="72">
        <v>8993</v>
      </c>
      <c r="F575" s="72"/>
      <c r="G575" s="307"/>
      <c r="H575" s="307" t="s">
        <v>3514</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3516</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3615</v>
      </c>
      <c r="EY575" s="314">
        <v>46189</v>
      </c>
      <c r="EZ575" s="314"/>
      <c r="FA575" s="183"/>
      <c r="FB575" s="314"/>
      <c r="FC575" s="7" t="s">
        <v>1130</v>
      </c>
      <c r="FD575" s="7" t="s">
        <v>3059</v>
      </c>
      <c r="FE575" s="7">
        <f t="shared" si="120"/>
        <v>8445</v>
      </c>
      <c r="FF575" s="72">
        <f t="shared" si="121"/>
        <v>16926</v>
      </c>
      <c r="FG575" t="s">
        <v>3519</v>
      </c>
      <c r="FH575">
        <v>457824962</v>
      </c>
    </row>
    <row r="576" spans="1:164" ht="17.25" hidden="1">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3528</v>
      </c>
      <c r="AC576" s="72"/>
      <c r="AD576" s="72" t="s">
        <v>3024</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3515</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3147</v>
      </c>
      <c r="FE576" s="7">
        <f t="shared" si="120"/>
        <v>2842</v>
      </c>
      <c r="FF576" s="72">
        <f t="shared" si="121"/>
        <v>5691</v>
      </c>
      <c r="FG576" t="s">
        <v>3518</v>
      </c>
      <c r="FH576">
        <v>453843150</v>
      </c>
    </row>
    <row r="577" spans="1:164" ht="17.25" hidden="1">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3026</v>
      </c>
      <c r="AC577" s="72"/>
      <c r="AD577" s="72" t="s">
        <v>3023</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3515</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3430</v>
      </c>
      <c r="FE577" s="7">
        <f t="shared" ref="FE577:FE640" si="134">IF((J577+R577)&lt;=I577+R577,(J577+R577),((I577-(I577*(M577+1)-(I577+J577)))+R577))</f>
        <v>-3249</v>
      </c>
      <c r="FF577" s="72">
        <f t="shared" ref="FF577:FF640" si="135">I577+J577+FD577</f>
        <v>12139</v>
      </c>
      <c r="FG577" t="s">
        <v>3518</v>
      </c>
      <c r="FH577">
        <v>139863935</v>
      </c>
    </row>
    <row r="578" spans="1:164" ht="17.25" hidden="1">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3516</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3431</v>
      </c>
      <c r="FE578" s="7">
        <f t="shared" si="134"/>
        <v>-3372</v>
      </c>
      <c r="FF578" s="72">
        <f t="shared" si="135"/>
        <v>12264</v>
      </c>
      <c r="FG578" t="s">
        <v>3519</v>
      </c>
      <c r="FH578">
        <v>140085711</v>
      </c>
    </row>
    <row r="579" spans="1:164" ht="17.25" hidden="1">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3025</v>
      </c>
      <c r="AC579" s="72"/>
      <c r="AD579" s="72" t="s">
        <v>3023</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3516</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3432</v>
      </c>
      <c r="FE579" s="7">
        <f t="shared" si="134"/>
        <v>-11000</v>
      </c>
      <c r="FF579" s="72">
        <f t="shared" si="135"/>
        <v>12275</v>
      </c>
      <c r="FG579" t="s">
        <v>3518</v>
      </c>
      <c r="FH579">
        <v>458769121</v>
      </c>
    </row>
    <row r="580" spans="1:164" ht="17.25" hidden="1">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3026</v>
      </c>
      <c r="AC580" s="72"/>
      <c r="AD580" s="72" t="s">
        <v>3023</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3516</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3599</v>
      </c>
      <c r="EY580" s="314">
        <v>46188</v>
      </c>
      <c r="EZ580" s="314"/>
      <c r="FA580" s="183"/>
      <c r="FB580" s="314"/>
      <c r="FC580" s="7" t="s">
        <v>3557</v>
      </c>
      <c r="FD580" s="7" t="s">
        <v>1251</v>
      </c>
      <c r="FE580" s="7">
        <f t="shared" si="134"/>
        <v>915</v>
      </c>
      <c r="FF580" s="72">
        <f t="shared" si="135"/>
        <v>1847</v>
      </c>
      <c r="FG580" t="s">
        <v>3518</v>
      </c>
      <c r="FH580">
        <v>465073670</v>
      </c>
    </row>
    <row r="581" spans="1:164" ht="17.25" hidden="1">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3515</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3151</v>
      </c>
      <c r="FE581" s="7">
        <f t="shared" si="134"/>
        <v>3986</v>
      </c>
      <c r="FF581" s="72">
        <f t="shared" si="135"/>
        <v>11715</v>
      </c>
      <c r="FG581" t="s">
        <v>3518</v>
      </c>
      <c r="FH581">
        <v>460407116</v>
      </c>
    </row>
    <row r="582" spans="1:164" ht="17.25" hidden="1">
      <c r="A582" s="72">
        <v>141806383</v>
      </c>
      <c r="B582" s="304" t="s">
        <v>2169</v>
      </c>
      <c r="C582" s="72" t="s">
        <v>1776</v>
      </c>
      <c r="D582" s="72" t="s">
        <v>3520</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3515</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3053</v>
      </c>
      <c r="FE582" s="7">
        <f t="shared" si="134"/>
        <v>3763</v>
      </c>
      <c r="FF582" s="72">
        <f t="shared" si="135"/>
        <v>7686</v>
      </c>
      <c r="FG582" t="s">
        <v>3519</v>
      </c>
      <c r="FH582">
        <v>141806383</v>
      </c>
    </row>
    <row r="583" spans="1:164" ht="17.25" hidden="1">
      <c r="A583" s="72">
        <v>463209020</v>
      </c>
      <c r="B583" s="304" t="s">
        <v>2166</v>
      </c>
      <c r="C583" s="72" t="s">
        <v>1776</v>
      </c>
      <c r="D583" s="72" t="s">
        <v>3564</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3025</v>
      </c>
      <c r="AC583" s="72"/>
      <c r="AD583" s="72" t="s">
        <v>3023</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3515</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3616</v>
      </c>
      <c r="EY583" s="314">
        <v>46184</v>
      </c>
      <c r="EZ583" s="314"/>
      <c r="FA583" s="183"/>
      <c r="FB583" s="314"/>
      <c r="FC583" s="7" t="s">
        <v>1130</v>
      </c>
      <c r="FD583" s="7" t="s">
        <v>3370</v>
      </c>
      <c r="FE583" s="7">
        <f t="shared" si="134"/>
        <v>3877</v>
      </c>
      <c r="FF583" s="72">
        <f t="shared" si="135"/>
        <v>7754</v>
      </c>
      <c r="FG583" t="s">
        <v>3518</v>
      </c>
      <c r="FH583">
        <v>463209020</v>
      </c>
    </row>
    <row r="584" spans="1:164" ht="17.25" hidden="1">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3516</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3433</v>
      </c>
      <c r="FE584" s="7">
        <f t="shared" si="134"/>
        <v>4005</v>
      </c>
      <c r="FF584" s="72">
        <f t="shared" si="135"/>
        <v>11745</v>
      </c>
      <c r="FG584" t="s">
        <v>3518</v>
      </c>
      <c r="FH584">
        <v>457860684</v>
      </c>
    </row>
    <row r="585" spans="1:164" ht="17.25" hidden="1">
      <c r="A585" s="72">
        <v>459019869</v>
      </c>
      <c r="B585" s="304" t="s">
        <v>2112</v>
      </c>
      <c r="C585" s="72"/>
      <c r="D585" s="72"/>
      <c r="E585" s="72"/>
      <c r="F585" s="72"/>
      <c r="G585" s="307"/>
      <c r="H585" s="307" t="s">
        <v>3555</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3515</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3434</v>
      </c>
      <c r="FE585" s="7">
        <f t="shared" si="134"/>
        <v>869</v>
      </c>
      <c r="FF585" s="72">
        <f t="shared" si="135"/>
        <v>4238</v>
      </c>
      <c r="FG585" t="s">
        <v>3518</v>
      </c>
      <c r="FH585">
        <v>459019869</v>
      </c>
    </row>
    <row r="586" spans="1:164" ht="17.25" hidden="1">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3515</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3435</v>
      </c>
      <c r="FE586" s="7">
        <f t="shared" si="134"/>
        <v>-3814</v>
      </c>
      <c r="FF586" s="72">
        <f t="shared" si="135"/>
        <v>12048</v>
      </c>
      <c r="FG586" t="s">
        <v>3518</v>
      </c>
      <c r="FH586">
        <v>462289057</v>
      </c>
    </row>
    <row r="587" spans="1:164" ht="17.25" hidden="1">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3516</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3617</v>
      </c>
      <c r="EY587" s="314">
        <v>46191</v>
      </c>
      <c r="EZ587" s="314"/>
      <c r="FA587" s="183"/>
      <c r="FB587" s="314"/>
      <c r="FC587" s="7" t="s">
        <v>1130</v>
      </c>
      <c r="FD587" s="7" t="s">
        <v>3168</v>
      </c>
      <c r="FE587" s="7">
        <f t="shared" si="134"/>
        <v>3660</v>
      </c>
      <c r="FF587" s="72">
        <f t="shared" si="135"/>
        <v>7414</v>
      </c>
      <c r="FG587" t="s">
        <v>3518</v>
      </c>
      <c r="FH587">
        <v>460946914</v>
      </c>
    </row>
    <row r="588" spans="1:164" ht="17.25" hidden="1">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3512</v>
      </c>
      <c r="AC588" s="72"/>
      <c r="AD588" s="72" t="s">
        <v>3023</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3515</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3163</v>
      </c>
      <c r="FE588" s="7">
        <f t="shared" si="134"/>
        <v>-3322</v>
      </c>
      <c r="FF588" s="72">
        <f t="shared" si="135"/>
        <v>11646</v>
      </c>
      <c r="FG588" t="s">
        <v>3518</v>
      </c>
      <c r="FH588">
        <v>459816044</v>
      </c>
    </row>
    <row r="589" spans="1:164" ht="17.25" hidden="1">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3024</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3515</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3107</v>
      </c>
      <c r="FE589" s="7">
        <f t="shared" si="134"/>
        <v>1806</v>
      </c>
      <c r="FF589" s="72">
        <f t="shared" si="135"/>
        <v>5653</v>
      </c>
      <c r="FG589" t="s">
        <v>3518</v>
      </c>
      <c r="FH589">
        <v>466444305</v>
      </c>
    </row>
    <row r="590" spans="1:164" ht="17.25" hidden="1">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3506</v>
      </c>
      <c r="AC590" s="72"/>
      <c r="AD590" s="72" t="s">
        <v>3024</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3516</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3345</v>
      </c>
      <c r="FE590" s="7">
        <f t="shared" si="134"/>
        <v>228</v>
      </c>
      <c r="FF590" s="72">
        <f t="shared" si="135"/>
        <v>11324</v>
      </c>
      <c r="FG590" t="s">
        <v>3518</v>
      </c>
      <c r="FH590">
        <v>140231764</v>
      </c>
    </row>
    <row r="591" spans="1:164" ht="17.25" hidden="1">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3516</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3261</v>
      </c>
      <c r="FE591" s="7">
        <f t="shared" si="134"/>
        <v>3788</v>
      </c>
      <c r="FF591" s="72">
        <f t="shared" si="135"/>
        <v>7505</v>
      </c>
      <c r="FG591" t="s">
        <v>3518</v>
      </c>
      <c r="FH591">
        <v>458212981</v>
      </c>
    </row>
    <row r="592" spans="1:164" ht="17.25" hidden="1">
      <c r="A592" s="72">
        <v>139827641</v>
      </c>
      <c r="B592" s="304" t="s">
        <v>245</v>
      </c>
      <c r="C592" s="72"/>
      <c r="D592" s="72"/>
      <c r="E592" s="72"/>
      <c r="F592" s="72"/>
      <c r="G592" s="307"/>
      <c r="H592" s="307" t="s">
        <v>3513</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3026</v>
      </c>
      <c r="AC592" s="72"/>
      <c r="AD592" s="72" t="s">
        <v>3023</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3515</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3556</v>
      </c>
      <c r="FD592" s="7" t="s">
        <v>3436</v>
      </c>
      <c r="FE592" s="7">
        <f t="shared" si="134"/>
        <v>-2903</v>
      </c>
      <c r="FF592" s="72">
        <f t="shared" si="135"/>
        <v>11644</v>
      </c>
      <c r="FG592" t="s">
        <v>3518</v>
      </c>
      <c r="FH592">
        <v>139827641</v>
      </c>
    </row>
    <row r="593" spans="1:164" ht="17.25" hidden="1">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3025</v>
      </c>
      <c r="AC593" s="72"/>
      <c r="AD593" s="72" t="s">
        <v>3023</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3515</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3437</v>
      </c>
      <c r="FE593" s="7">
        <f t="shared" si="134"/>
        <v>533</v>
      </c>
      <c r="FF593" s="72">
        <f t="shared" si="135"/>
        <v>5573</v>
      </c>
      <c r="FG593" t="s">
        <v>3518</v>
      </c>
      <c r="FH593">
        <v>463791527</v>
      </c>
    </row>
    <row r="594" spans="1:164" ht="17.25" hidden="1">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3516</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3618</v>
      </c>
      <c r="EY594" s="314">
        <v>46185</v>
      </c>
      <c r="EZ594" s="314"/>
      <c r="FA594" s="183"/>
      <c r="FB594" s="314"/>
      <c r="FC594" s="7" t="s">
        <v>1130</v>
      </c>
      <c r="FD594" s="7" t="s">
        <v>3202</v>
      </c>
      <c r="FE594" s="7">
        <f t="shared" si="134"/>
        <v>3488</v>
      </c>
      <c r="FF594" s="72">
        <f t="shared" si="135"/>
        <v>7047</v>
      </c>
      <c r="FG594" t="s">
        <v>3518</v>
      </c>
      <c r="FH594">
        <v>458205452</v>
      </c>
    </row>
    <row r="595" spans="1:164" ht="17.25" hidden="1">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3026</v>
      </c>
      <c r="AC595" s="72">
        <v>20</v>
      </c>
      <c r="AD595" s="72" t="s">
        <v>3024</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3516</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3438</v>
      </c>
      <c r="FE595" s="7">
        <f t="shared" si="134"/>
        <v>3616</v>
      </c>
      <c r="FF595" s="72">
        <f t="shared" si="135"/>
        <v>10629</v>
      </c>
      <c r="FG595" t="s">
        <v>3518</v>
      </c>
      <c r="FH595">
        <v>457887935</v>
      </c>
    </row>
    <row r="596" spans="1:164" ht="17.25" hidden="1">
      <c r="A596" s="72">
        <v>462502133</v>
      </c>
      <c r="B596" s="304" t="s">
        <v>1462</v>
      </c>
      <c r="C596" s="72" t="s">
        <v>1776</v>
      </c>
      <c r="D596" s="72" t="s">
        <v>3019</v>
      </c>
      <c r="E596" s="72">
        <v>6800</v>
      </c>
      <c r="F596" s="72"/>
      <c r="G596" s="307"/>
      <c r="H596" s="307" t="s">
        <v>3514</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3516</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3326</v>
      </c>
      <c r="FE596" s="7">
        <f t="shared" si="134"/>
        <v>6707</v>
      </c>
      <c r="FF596" s="72">
        <f t="shared" si="135"/>
        <v>13656</v>
      </c>
      <c r="FG596" t="s">
        <v>3518</v>
      </c>
      <c r="FH596">
        <v>462502133</v>
      </c>
    </row>
    <row r="597" spans="1:164" ht="17.25" hidden="1">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3024</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3515</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3243</v>
      </c>
      <c r="FE597" s="7">
        <f t="shared" si="134"/>
        <v>7859</v>
      </c>
      <c r="FF597" s="72">
        <f t="shared" si="135"/>
        <v>15627</v>
      </c>
      <c r="FG597" t="s">
        <v>3518</v>
      </c>
      <c r="FH597">
        <v>463298684</v>
      </c>
    </row>
    <row r="598" spans="1:164" ht="17.25" hidden="1">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3024</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3516</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3439</v>
      </c>
      <c r="FE598" s="7">
        <f t="shared" si="134"/>
        <v>-6143</v>
      </c>
      <c r="FF598" s="72">
        <f t="shared" si="135"/>
        <v>10477</v>
      </c>
      <c r="FG598" t="s">
        <v>3518</v>
      </c>
      <c r="FH598">
        <v>137632312</v>
      </c>
    </row>
    <row r="599" spans="1:164" ht="17.25" hidden="1">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3507</v>
      </c>
      <c r="AC599" s="72"/>
      <c r="AD599" s="72" t="s">
        <v>3024</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3516</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3174</v>
      </c>
      <c r="FE599" s="7">
        <f t="shared" si="134"/>
        <v>191</v>
      </c>
      <c r="FF599" s="72">
        <f t="shared" si="135"/>
        <v>10059</v>
      </c>
      <c r="FG599" t="s">
        <v>3518</v>
      </c>
      <c r="FH599">
        <v>462636667</v>
      </c>
    </row>
    <row r="600" spans="1:164" ht="17.25" hidden="1">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3516</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3440</v>
      </c>
      <c r="FE600" s="7">
        <f t="shared" si="134"/>
        <v>829</v>
      </c>
      <c r="FF600" s="72">
        <f t="shared" si="135"/>
        <v>4389</v>
      </c>
      <c r="FG600" t="s">
        <v>3518</v>
      </c>
      <c r="FH600">
        <v>464044897</v>
      </c>
    </row>
    <row r="601" spans="1:164" ht="17.25" hidden="1">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3515</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3119</v>
      </c>
      <c r="FE601" s="7">
        <f t="shared" si="134"/>
        <v>2222</v>
      </c>
      <c r="FF601" s="72">
        <f t="shared" si="135"/>
        <v>4468</v>
      </c>
      <c r="FG601" t="s">
        <v>3518</v>
      </c>
      <c r="FH601">
        <v>463361916</v>
      </c>
    </row>
    <row r="602" spans="1:164" ht="17.25" hidden="1">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3515</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3286</v>
      </c>
      <c r="FE602" s="7">
        <f t="shared" si="134"/>
        <v>3258</v>
      </c>
      <c r="FF602" s="72">
        <f t="shared" si="135"/>
        <v>6544</v>
      </c>
      <c r="FG602" t="s">
        <v>3518</v>
      </c>
      <c r="FH602">
        <v>458337144</v>
      </c>
    </row>
    <row r="603" spans="1:164" ht="17.25" hidden="1">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3516</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3441</v>
      </c>
      <c r="FE603" s="7">
        <f t="shared" si="134"/>
        <v>6450</v>
      </c>
      <c r="FF603" s="72">
        <f t="shared" si="135"/>
        <v>12958</v>
      </c>
      <c r="FG603" t="s">
        <v>3518</v>
      </c>
      <c r="FH603">
        <v>457999507</v>
      </c>
    </row>
    <row r="604" spans="1:164" ht="17.25" hidden="1">
      <c r="A604" s="72">
        <v>459996600</v>
      </c>
      <c r="B604" s="304" t="s">
        <v>3029</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3035</v>
      </c>
      <c r="AW604" s="304" t="s">
        <v>54</v>
      </c>
      <c r="AX604" s="312">
        <v>45203</v>
      </c>
      <c r="AY604" s="72">
        <v>30</v>
      </c>
      <c r="AZ604" s="72" t="s">
        <v>2059</v>
      </c>
      <c r="BA604" s="7" t="s">
        <v>3515</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3499</v>
      </c>
      <c r="EV604" s="7" t="s">
        <v>1111</v>
      </c>
      <c r="EW604" s="7" t="s">
        <v>1808</v>
      </c>
      <c r="EX604" s="183" t="s">
        <v>3619</v>
      </c>
      <c r="EY604" s="314">
        <v>46186</v>
      </c>
      <c r="EZ604" s="314"/>
      <c r="FA604" s="183"/>
      <c r="FB604" s="314"/>
      <c r="FC604" s="7" t="s">
        <v>1130</v>
      </c>
      <c r="FD604" s="7" t="s">
        <v>3442</v>
      </c>
      <c r="FE604" s="7">
        <f t="shared" si="134"/>
        <v>45</v>
      </c>
      <c r="FF604" s="72">
        <f t="shared" si="135"/>
        <v>9945</v>
      </c>
      <c r="FG604" t="e">
        <v>#N/A</v>
      </c>
      <c r="FH604" t="e">
        <v>#N/A</v>
      </c>
    </row>
    <row r="605" spans="1:164" ht="17.25" hidden="1">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3025</v>
      </c>
      <c r="AC605" s="72"/>
      <c r="AD605" s="72" t="s">
        <v>3023</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3516</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3443</v>
      </c>
      <c r="FE605" s="7">
        <f t="shared" si="134"/>
        <v>6132</v>
      </c>
      <c r="FF605" s="72">
        <f t="shared" si="135"/>
        <v>12342</v>
      </c>
      <c r="FG605" t="s">
        <v>3518</v>
      </c>
      <c r="FH605">
        <v>458039157</v>
      </c>
    </row>
    <row r="606" spans="1:164" ht="17.25" hidden="1">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3507</v>
      </c>
      <c r="AC606" s="72"/>
      <c r="AD606" s="72" t="s">
        <v>3024</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3515</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3222</v>
      </c>
      <c r="FE606" s="7">
        <f t="shared" si="134"/>
        <v>3161</v>
      </c>
      <c r="FF606" s="72">
        <f t="shared" si="135"/>
        <v>6322</v>
      </c>
      <c r="FG606" t="s">
        <v>3518</v>
      </c>
      <c r="FH606">
        <v>458432366</v>
      </c>
    </row>
    <row r="607" spans="1:164" ht="17.25" hidden="1">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3533</v>
      </c>
      <c r="AC607" s="72"/>
      <c r="AD607" s="72" t="s">
        <v>3023</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3515</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3444</v>
      </c>
      <c r="FE607" s="7">
        <f t="shared" si="134"/>
        <v>-4433</v>
      </c>
      <c r="FF607" s="72">
        <f t="shared" si="135"/>
        <v>9751</v>
      </c>
      <c r="FG607" t="s">
        <v>3518</v>
      </c>
      <c r="FH607">
        <v>139640918</v>
      </c>
    </row>
    <row r="608" spans="1:164" ht="17.25" hidden="1">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3504</v>
      </c>
      <c r="AC608" s="72">
        <v>15</v>
      </c>
      <c r="AD608" s="72" t="s">
        <v>3024</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3515</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3445</v>
      </c>
      <c r="FE608" s="7">
        <f t="shared" si="134"/>
        <v>-87</v>
      </c>
      <c r="FF608" s="72">
        <f t="shared" si="135"/>
        <v>9597</v>
      </c>
      <c r="FG608" t="s">
        <v>3518</v>
      </c>
      <c r="FH608">
        <v>140383146</v>
      </c>
    </row>
    <row r="609" spans="1:164" ht="17.25" hidden="1">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3515</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3446</v>
      </c>
      <c r="FE609" s="7">
        <f t="shared" si="134"/>
        <v>-4505</v>
      </c>
      <c r="FF609" s="72">
        <f t="shared" si="135"/>
        <v>8762</v>
      </c>
      <c r="FG609" t="s">
        <v>3518</v>
      </c>
      <c r="FH609">
        <v>139563434</v>
      </c>
    </row>
    <row r="610" spans="1:164" ht="17.25" hidden="1">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3515</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3447</v>
      </c>
      <c r="FE610" s="7">
        <f t="shared" si="134"/>
        <v>-760</v>
      </c>
      <c r="FF610" s="72">
        <f t="shared" si="135"/>
        <v>9716</v>
      </c>
      <c r="FG610" t="s">
        <v>3518</v>
      </c>
      <c r="FH610">
        <v>140583201</v>
      </c>
    </row>
    <row r="611" spans="1:164" ht="17.25" hidden="1">
      <c r="A611" s="72">
        <v>140106553</v>
      </c>
      <c r="B611" s="304" t="s">
        <v>399</v>
      </c>
      <c r="C611" s="72" t="s">
        <v>1801</v>
      </c>
      <c r="D611" s="72" t="s">
        <v>3564</v>
      </c>
      <c r="E611" s="72">
        <v>3000</v>
      </c>
      <c r="F611" s="72"/>
      <c r="G611" s="307"/>
      <c r="H611" s="307" t="s">
        <v>3555</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3515</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3448</v>
      </c>
      <c r="FE611" s="7">
        <f t="shared" si="134"/>
        <v>-2591</v>
      </c>
      <c r="FF611" s="72">
        <f t="shared" si="135"/>
        <v>9420</v>
      </c>
      <c r="FG611" t="s">
        <v>3518</v>
      </c>
      <c r="FH611">
        <v>140106553</v>
      </c>
    </row>
    <row r="612" spans="1:164" ht="17.25" hidden="1">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3026</v>
      </c>
      <c r="AC612" s="72"/>
      <c r="AD612" s="72" t="s">
        <v>3023</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3516</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3449</v>
      </c>
      <c r="FE612" s="7">
        <f t="shared" si="134"/>
        <v>-5796</v>
      </c>
      <c r="FF612" s="72">
        <f t="shared" si="135"/>
        <v>9486</v>
      </c>
      <c r="FG612" t="s">
        <v>3519</v>
      </c>
      <c r="FH612">
        <v>138346312</v>
      </c>
    </row>
    <row r="613" spans="1:164" ht="17.25" hidden="1">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3025</v>
      </c>
      <c r="AC613" s="72"/>
      <c r="AD613" s="72" t="s">
        <v>3023</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3515</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3557</v>
      </c>
      <c r="FD613" s="7" t="s">
        <v>3450</v>
      </c>
      <c r="FE613" s="7">
        <f t="shared" si="134"/>
        <v>6373</v>
      </c>
      <c r="FF613" s="72">
        <f t="shared" si="135"/>
        <v>12224</v>
      </c>
      <c r="FG613" t="s">
        <v>3518</v>
      </c>
      <c r="FH613">
        <v>463492200</v>
      </c>
    </row>
    <row r="614" spans="1:164" ht="17.25" hidden="1">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3516</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3451</v>
      </c>
      <c r="FE614" s="7">
        <f t="shared" si="134"/>
        <v>6084</v>
      </c>
      <c r="FF614" s="72">
        <f t="shared" si="135"/>
        <v>12627</v>
      </c>
      <c r="FG614" t="s">
        <v>3518</v>
      </c>
      <c r="FH614">
        <v>457235804</v>
      </c>
    </row>
    <row r="615" spans="1:164" ht="17.25" hidden="1">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3516</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3452</v>
      </c>
      <c r="FE615" s="7">
        <f t="shared" si="134"/>
        <v>-10301</v>
      </c>
      <c r="FF615" s="72">
        <f t="shared" si="135"/>
        <v>9374</v>
      </c>
      <c r="FG615" t="s">
        <v>3518</v>
      </c>
      <c r="FH615">
        <v>137168563</v>
      </c>
    </row>
    <row r="616" spans="1:164" ht="17.25" hidden="1">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3024</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3516</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3341</v>
      </c>
      <c r="FE616" s="7">
        <f t="shared" si="134"/>
        <v>2773</v>
      </c>
      <c r="FF616" s="72">
        <f t="shared" si="135"/>
        <v>5412</v>
      </c>
      <c r="FG616" t="s">
        <v>3518</v>
      </c>
      <c r="FH616">
        <v>458301374</v>
      </c>
    </row>
    <row r="617" spans="1:164" ht="17.25" hidden="1">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3026</v>
      </c>
      <c r="AC617" s="72"/>
      <c r="AD617" s="72" t="s">
        <v>3023</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3515</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3137</v>
      </c>
      <c r="FE617" s="7">
        <f t="shared" si="134"/>
        <v>5309</v>
      </c>
      <c r="FF617" s="72">
        <f t="shared" si="135"/>
        <v>10609</v>
      </c>
      <c r="FG617" t="s">
        <v>3518</v>
      </c>
      <c r="FH617">
        <v>462480094</v>
      </c>
    </row>
    <row r="618" spans="1:164" ht="17.25" hidden="1">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3515</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3064</v>
      </c>
      <c r="FE618" s="7">
        <f t="shared" si="134"/>
        <v>2063</v>
      </c>
      <c r="FF618" s="72">
        <f t="shared" si="135"/>
        <v>8526</v>
      </c>
      <c r="FG618" t="s">
        <v>3518</v>
      </c>
      <c r="FH618">
        <v>460443378</v>
      </c>
    </row>
    <row r="619" spans="1:164" ht="17.25" hidden="1">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3516</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3100</v>
      </c>
      <c r="FE619" s="7">
        <f t="shared" si="134"/>
        <v>141</v>
      </c>
      <c r="FF619" s="72">
        <f t="shared" si="135"/>
        <v>5263</v>
      </c>
      <c r="FG619" t="s">
        <v>3518</v>
      </c>
      <c r="FH619">
        <v>458253431</v>
      </c>
    </row>
    <row r="620" spans="1:164" ht="17.25" hidden="1">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3515</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3453</v>
      </c>
      <c r="FE620" s="7">
        <f t="shared" si="134"/>
        <v>5066</v>
      </c>
      <c r="FF620" s="72">
        <f t="shared" si="135"/>
        <v>10132</v>
      </c>
      <c r="FG620" t="s">
        <v>3518</v>
      </c>
      <c r="FH620">
        <v>462525757</v>
      </c>
    </row>
    <row r="621" spans="1:164" ht="17.25" hidden="1">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3515</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3454</v>
      </c>
      <c r="FE621" s="7">
        <f t="shared" si="134"/>
        <v>5008</v>
      </c>
      <c r="FF621" s="72">
        <f t="shared" si="135"/>
        <v>10016</v>
      </c>
      <c r="FG621" t="s">
        <v>3519</v>
      </c>
      <c r="FH621">
        <v>462832504</v>
      </c>
    </row>
    <row r="622" spans="1:164" ht="17.25" hidden="1">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3507</v>
      </c>
      <c r="AC622" s="72"/>
      <c r="AD622" s="72" t="s">
        <v>3024</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3515</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3455</v>
      </c>
      <c r="FE622" s="7">
        <f t="shared" si="134"/>
        <v>5159.18</v>
      </c>
      <c r="FF622" s="72">
        <f t="shared" si="135"/>
        <v>11039.18</v>
      </c>
      <c r="FG622" t="s">
        <v>3518</v>
      </c>
      <c r="FH622">
        <v>461943547</v>
      </c>
    </row>
    <row r="623" spans="1:164" ht="17.25" hidden="1">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3516</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3427</v>
      </c>
      <c r="FE623" s="7">
        <f t="shared" si="134"/>
        <v>-4144</v>
      </c>
      <c r="FF623" s="72">
        <f t="shared" si="135"/>
        <v>9460</v>
      </c>
      <c r="FG623" t="s">
        <v>3518</v>
      </c>
      <c r="FH623">
        <v>140002557</v>
      </c>
    </row>
    <row r="624" spans="1:164" ht="17.25" hidden="1">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3515</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3456</v>
      </c>
      <c r="FE624" s="7">
        <f t="shared" si="134"/>
        <v>-8488</v>
      </c>
      <c r="FF624" s="72">
        <f t="shared" si="135"/>
        <v>9472</v>
      </c>
      <c r="FG624" t="s">
        <v>3518</v>
      </c>
      <c r="FH624">
        <v>138395859</v>
      </c>
    </row>
    <row r="625" spans="1:164" ht="17.25" hidden="1">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3026</v>
      </c>
      <c r="AC625" s="72"/>
      <c r="AD625" s="72" t="s">
        <v>3023</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3515</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3455</v>
      </c>
      <c r="FE625" s="7">
        <f t="shared" si="134"/>
        <v>4975.01</v>
      </c>
      <c r="FF625" s="72">
        <f t="shared" si="135"/>
        <v>9877.01</v>
      </c>
      <c r="FG625" t="s">
        <v>3518</v>
      </c>
      <c r="FH625">
        <v>461495371</v>
      </c>
    </row>
    <row r="626" spans="1:164" ht="17.25" hidden="1">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3516</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3457</v>
      </c>
      <c r="FE626" s="7">
        <f t="shared" si="134"/>
        <v>2075</v>
      </c>
      <c r="FF626" s="72">
        <f t="shared" si="135"/>
        <v>4582</v>
      </c>
      <c r="FG626" t="s">
        <v>3518</v>
      </c>
      <c r="FH626">
        <v>463259758</v>
      </c>
    </row>
    <row r="627" spans="1:164" ht="17.25" hidden="1">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3026</v>
      </c>
      <c r="AC627" s="72"/>
      <c r="AD627" s="72" t="s">
        <v>3023</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3515</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3458</v>
      </c>
      <c r="FE627" s="7">
        <f t="shared" si="134"/>
        <v>411</v>
      </c>
      <c r="FF627" s="72">
        <f t="shared" si="135"/>
        <v>9255</v>
      </c>
      <c r="FG627" t="s">
        <v>3518</v>
      </c>
      <c r="FH627">
        <v>462896762</v>
      </c>
    </row>
    <row r="628" spans="1:164" ht="17.25" hidden="1">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3026</v>
      </c>
      <c r="AC628" s="72"/>
      <c r="AD628" s="72" t="s">
        <v>3024</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3516</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3518</v>
      </c>
      <c r="FH628">
        <v>466623159</v>
      </c>
    </row>
    <row r="629" spans="1:164" ht="17.25" hidden="1">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3025</v>
      </c>
      <c r="AC629" s="72"/>
      <c r="AD629" s="72" t="s">
        <v>3023</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3515</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3459</v>
      </c>
      <c r="FE629" s="7">
        <f t="shared" si="134"/>
        <v>-11303.09</v>
      </c>
      <c r="FF629" s="72">
        <f t="shared" si="135"/>
        <v>7876.91</v>
      </c>
      <c r="FG629" t="s">
        <v>3519</v>
      </c>
      <c r="FH629">
        <v>461449222</v>
      </c>
    </row>
    <row r="630" spans="1:164" ht="17.25" hidden="1">
      <c r="A630" s="72">
        <v>460327068</v>
      </c>
      <c r="B630" s="304" t="s">
        <v>1363</v>
      </c>
      <c r="C630" s="72" t="s">
        <v>1776</v>
      </c>
      <c r="D630" s="72" t="s">
        <v>3500</v>
      </c>
      <c r="E630" s="72">
        <v>4500</v>
      </c>
      <c r="F630" s="72"/>
      <c r="G630" s="307"/>
      <c r="H630" s="307" t="s">
        <v>3554</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3515</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3460</v>
      </c>
      <c r="FE630" s="7">
        <f t="shared" si="134"/>
        <v>4277</v>
      </c>
      <c r="FF630" s="72">
        <f t="shared" si="135"/>
        <v>8938</v>
      </c>
      <c r="FG630" t="s">
        <v>3518</v>
      </c>
      <c r="FH630">
        <v>460327068</v>
      </c>
    </row>
    <row r="631" spans="1:164" ht="17.25" hidden="1">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3516</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3269</v>
      </c>
      <c r="FE631" s="7">
        <f t="shared" si="134"/>
        <v>487</v>
      </c>
      <c r="FF631" s="72">
        <f t="shared" si="135"/>
        <v>8164</v>
      </c>
      <c r="FG631" t="s">
        <v>3518</v>
      </c>
      <c r="FH631">
        <v>460501590</v>
      </c>
    </row>
    <row r="632" spans="1:164" ht="17.25" hidden="1">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3515</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3124</v>
      </c>
      <c r="FE632" s="7">
        <f t="shared" si="134"/>
        <v>4679</v>
      </c>
      <c r="FF632" s="72">
        <f t="shared" si="135"/>
        <v>8660</v>
      </c>
      <c r="FG632" t="s">
        <v>3518</v>
      </c>
      <c r="FH632">
        <v>461282227</v>
      </c>
    </row>
    <row r="633" spans="1:164" ht="17.25" hidden="1">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3025</v>
      </c>
      <c r="AC633" s="72">
        <v>20</v>
      </c>
      <c r="AD633" s="72" t="s">
        <v>3024</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3515</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3317</v>
      </c>
      <c r="FE633" s="7">
        <f t="shared" si="134"/>
        <v>2189</v>
      </c>
      <c r="FF633" s="72">
        <f t="shared" si="135"/>
        <v>6486</v>
      </c>
      <c r="FG633" t="s">
        <v>3518</v>
      </c>
      <c r="FH633">
        <v>464698828</v>
      </c>
    </row>
    <row r="634" spans="1:164" ht="17.25" hidden="1">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3026</v>
      </c>
      <c r="AC634" s="72"/>
      <c r="AD634" s="72" t="s">
        <v>3023</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3515</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3461</v>
      </c>
      <c r="FE634" s="7">
        <f t="shared" si="134"/>
        <v>4510</v>
      </c>
      <c r="FF634" s="72">
        <f t="shared" si="135"/>
        <v>8748</v>
      </c>
      <c r="FG634" t="s">
        <v>3518</v>
      </c>
      <c r="FH634">
        <v>462216543</v>
      </c>
    </row>
    <row r="635" spans="1:164" ht="17.25" hidden="1">
      <c r="A635" s="72">
        <v>462670629</v>
      </c>
      <c r="B635" s="304" t="s">
        <v>2125</v>
      </c>
      <c r="C635" s="72" t="s">
        <v>1776</v>
      </c>
      <c r="D635" s="72" t="s">
        <v>3027</v>
      </c>
      <c r="E635" s="72">
        <v>4152</v>
      </c>
      <c r="F635" s="72"/>
      <c r="G635" s="307"/>
      <c r="H635" s="307" t="s">
        <v>3514</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3516</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3620</v>
      </c>
      <c r="EY635" s="314">
        <v>46188</v>
      </c>
      <c r="EZ635" s="314"/>
      <c r="FA635" s="183"/>
      <c r="FB635" s="314"/>
      <c r="FC635" s="7" t="s">
        <v>1130</v>
      </c>
      <c r="FD635" s="7" t="s">
        <v>3460</v>
      </c>
      <c r="FE635" s="7">
        <f t="shared" si="134"/>
        <v>4063</v>
      </c>
      <c r="FF635" s="72">
        <f t="shared" si="135"/>
        <v>8178</v>
      </c>
      <c r="FG635" t="s">
        <v>3518</v>
      </c>
      <c r="FH635">
        <v>462670629</v>
      </c>
    </row>
    <row r="636" spans="1:164" ht="17.25" hidden="1">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3024</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3516</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3225</v>
      </c>
      <c r="FE636" s="7">
        <f t="shared" si="134"/>
        <v>-2085</v>
      </c>
      <c r="FF636" s="72">
        <f t="shared" si="135"/>
        <v>7289</v>
      </c>
      <c r="FG636" t="s">
        <v>3518</v>
      </c>
      <c r="FH636">
        <v>140313978</v>
      </c>
    </row>
    <row r="637" spans="1:164" ht="17.25" hidden="1">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3515</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3160</v>
      </c>
      <c r="FE637" s="7">
        <f t="shared" si="134"/>
        <v>3994</v>
      </c>
      <c r="FF637" s="72">
        <f t="shared" si="135"/>
        <v>8050</v>
      </c>
      <c r="FG637" t="s">
        <v>3518</v>
      </c>
      <c r="FH637">
        <v>460504076</v>
      </c>
    </row>
    <row r="638" spans="1:164" ht="17.25" hidden="1">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3025</v>
      </c>
      <c r="AC638" s="72">
        <v>22</v>
      </c>
      <c r="AD638" s="72" t="s">
        <v>3024</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3515</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3233</v>
      </c>
      <c r="FE638" s="7">
        <f t="shared" si="134"/>
        <v>3695</v>
      </c>
      <c r="FF638" s="72">
        <f t="shared" si="135"/>
        <v>7434</v>
      </c>
      <c r="FG638" t="s">
        <v>3518</v>
      </c>
      <c r="FH638">
        <v>460451199</v>
      </c>
    </row>
    <row r="639" spans="1:164" ht="17.25" hidden="1">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3024</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3516</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3462</v>
      </c>
      <c r="FE639" s="7">
        <f t="shared" si="134"/>
        <v>-4501.34</v>
      </c>
      <c r="FF639" s="72">
        <f t="shared" si="135"/>
        <v>6741.66</v>
      </c>
      <c r="FG639" t="s">
        <v>3518</v>
      </c>
      <c r="FH639">
        <v>465617157</v>
      </c>
    </row>
    <row r="640" spans="1:164" ht="17.25" hidden="1">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3515</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3519</v>
      </c>
      <c r="FH640">
        <v>466507861</v>
      </c>
    </row>
    <row r="641" spans="1:164" ht="17.25" hidden="1">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3515</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3463</v>
      </c>
      <c r="FE641" s="7">
        <f t="shared" ref="FE641:FE704" si="151">IF((J641+R641)&lt;=I641+R641,(J641+R641),((I641-(I641*(M641+1)-(I641+J641)))+R641))</f>
        <v>3709.63</v>
      </c>
      <c r="FF641" s="72">
        <f t="shared" ref="FF641:FF704" si="152">I641+J641+FD641</f>
        <v>7478.63</v>
      </c>
      <c r="FG641" t="s">
        <v>3518</v>
      </c>
      <c r="FH641">
        <v>457439340</v>
      </c>
    </row>
    <row r="642" spans="1:164" ht="17.25" hidden="1">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3516</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3464</v>
      </c>
      <c r="FE642" s="7">
        <f t="shared" si="151"/>
        <v>3782</v>
      </c>
      <c r="FF642" s="72">
        <f t="shared" si="152"/>
        <v>7386</v>
      </c>
      <c r="FG642" t="s">
        <v>3518</v>
      </c>
      <c r="FH642">
        <v>457032374</v>
      </c>
    </row>
    <row r="643" spans="1:164" ht="17.25" hidden="1">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3507</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3516</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3411</v>
      </c>
      <c r="FE643" s="7">
        <f t="shared" si="151"/>
        <v>3647</v>
      </c>
      <c r="FF643" s="72">
        <f t="shared" si="152"/>
        <v>7247</v>
      </c>
      <c r="FG643" t="s">
        <v>3518</v>
      </c>
      <c r="FH643">
        <v>139178059</v>
      </c>
    </row>
    <row r="644" spans="1:164" ht="17.25" hidden="1">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3543</v>
      </c>
      <c r="AC644" s="72"/>
      <c r="AD644" s="72" t="s">
        <v>3023</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3515</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3465</v>
      </c>
      <c r="FE644" s="7">
        <f t="shared" si="151"/>
        <v>-2119</v>
      </c>
      <c r="FF644" s="72">
        <f t="shared" si="152"/>
        <v>4782</v>
      </c>
      <c r="FG644" t="s">
        <v>3518</v>
      </c>
      <c r="FH644">
        <v>465544507</v>
      </c>
    </row>
    <row r="645" spans="1:164" ht="17.25" hidden="1">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3024</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3515</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3466</v>
      </c>
      <c r="FE645" s="7">
        <f t="shared" si="151"/>
        <v>3412</v>
      </c>
      <c r="FF645" s="72">
        <f t="shared" si="152"/>
        <v>6780</v>
      </c>
      <c r="FG645" t="s">
        <v>3518</v>
      </c>
      <c r="FH645">
        <v>140403056</v>
      </c>
    </row>
    <row r="646" spans="1:164" ht="17.25" hidden="1">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3025</v>
      </c>
      <c r="AC646" s="72"/>
      <c r="AD646" s="72" t="s">
        <v>3023</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3516</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3318</v>
      </c>
      <c r="FE646" s="7">
        <f t="shared" si="151"/>
        <v>3341</v>
      </c>
      <c r="FF646" s="72">
        <f t="shared" si="152"/>
        <v>6748</v>
      </c>
      <c r="FG646" t="s">
        <v>3518</v>
      </c>
      <c r="FH646">
        <v>457929229</v>
      </c>
    </row>
    <row r="647" spans="1:164" ht="17.25" hidden="1">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3023</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3516</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3519</v>
      </c>
      <c r="FH647">
        <v>138970894</v>
      </c>
    </row>
    <row r="648" spans="1:164" ht="17.25" hidden="1">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3516</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3467</v>
      </c>
      <c r="FE648" s="7">
        <f t="shared" si="151"/>
        <v>3541.05</v>
      </c>
      <c r="FF648" s="72">
        <f t="shared" si="152"/>
        <v>7023.05</v>
      </c>
      <c r="FG648" t="s">
        <v>3518</v>
      </c>
      <c r="FH648">
        <v>137603871</v>
      </c>
    </row>
    <row r="649" spans="1:164" ht="17.25" hidden="1">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3516</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3468</v>
      </c>
      <c r="FE649" s="7">
        <f t="shared" si="151"/>
        <v>3357</v>
      </c>
      <c r="FF649" s="72">
        <f t="shared" si="152"/>
        <v>6494</v>
      </c>
      <c r="FG649" t="s">
        <v>3518</v>
      </c>
      <c r="FH649">
        <v>117460395</v>
      </c>
    </row>
    <row r="650" spans="1:164" ht="17.25" hidden="1">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3516</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3411</v>
      </c>
      <c r="FE650" s="7">
        <f t="shared" si="151"/>
        <v>3228</v>
      </c>
      <c r="FF650" s="72">
        <f t="shared" si="152"/>
        <v>7196</v>
      </c>
      <c r="FG650" t="s">
        <v>3518</v>
      </c>
      <c r="FH650">
        <v>140395188</v>
      </c>
    </row>
    <row r="651" spans="1:164" ht="17.25" hidden="1">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3026</v>
      </c>
      <c r="AC651" s="72"/>
      <c r="AD651" s="72" t="s">
        <v>3023</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3515</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3218</v>
      </c>
      <c r="FE651" s="7">
        <f t="shared" si="151"/>
        <v>-1857</v>
      </c>
      <c r="FF651" s="72">
        <f t="shared" si="152"/>
        <v>4516</v>
      </c>
      <c r="FG651" t="s">
        <v>3518</v>
      </c>
      <c r="FH651">
        <v>461809379</v>
      </c>
    </row>
    <row r="652" spans="1:164" ht="17.25" hidden="1">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3516</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3469</v>
      </c>
      <c r="FE652" s="7">
        <f t="shared" si="151"/>
        <v>3073</v>
      </c>
      <c r="FF652" s="72">
        <f t="shared" si="152"/>
        <v>6822</v>
      </c>
      <c r="FG652" t="s">
        <v>3518</v>
      </c>
      <c r="FH652">
        <v>457907674</v>
      </c>
    </row>
    <row r="653" spans="1:164" ht="17.25" hidden="1">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3515</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3453</v>
      </c>
      <c r="FE653" s="7">
        <f t="shared" si="151"/>
        <v>259</v>
      </c>
      <c r="FF653" s="72">
        <f t="shared" si="152"/>
        <v>5968</v>
      </c>
      <c r="FG653" t="s">
        <v>3519</v>
      </c>
      <c r="FH653">
        <v>458076322</v>
      </c>
    </row>
    <row r="654" spans="1:164" ht="17.25" hidden="1">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3515</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3470</v>
      </c>
      <c r="FE654" s="7">
        <f t="shared" si="151"/>
        <v>-1329</v>
      </c>
      <c r="FF654" s="72">
        <f t="shared" si="152"/>
        <v>5323</v>
      </c>
      <c r="FG654" t="s">
        <v>3518</v>
      </c>
      <c r="FH654">
        <v>465932490</v>
      </c>
    </row>
    <row r="655" spans="1:164" ht="17.25" hidden="1">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3516</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3191</v>
      </c>
      <c r="FE655" s="7">
        <f t="shared" si="151"/>
        <v>3055.66</v>
      </c>
      <c r="FF655" s="72">
        <f t="shared" si="152"/>
        <v>6377.66</v>
      </c>
      <c r="FG655" t="s">
        <v>3518</v>
      </c>
      <c r="FH655">
        <v>140185045</v>
      </c>
    </row>
    <row r="656" spans="1:164" ht="17.25" hidden="1">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3516</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3471</v>
      </c>
      <c r="FE656" s="7">
        <f t="shared" si="151"/>
        <v>3045</v>
      </c>
      <c r="FF656" s="72">
        <f t="shared" si="152"/>
        <v>6036</v>
      </c>
      <c r="FG656" t="s">
        <v>3518</v>
      </c>
      <c r="FH656">
        <v>140272079</v>
      </c>
    </row>
    <row r="657" spans="1:164" ht="17.25" hidden="1">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3515</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3472</v>
      </c>
      <c r="FE657" s="7">
        <f t="shared" si="151"/>
        <v>2893</v>
      </c>
      <c r="FF657" s="72">
        <f t="shared" si="152"/>
        <v>5901</v>
      </c>
      <c r="FG657" t="s">
        <v>3518</v>
      </c>
      <c r="FH657">
        <v>458109013</v>
      </c>
    </row>
    <row r="658" spans="1:164" ht="17.25" hidden="1">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3516</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3519</v>
      </c>
      <c r="FH658">
        <v>465618986</v>
      </c>
    </row>
    <row r="659" spans="1:164" ht="17.25" hidden="1">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2058</v>
      </c>
      <c r="AA659" s="72" t="s">
        <v>1330</v>
      </c>
      <c r="AB659" s="304"/>
      <c r="AC659" s="72"/>
      <c r="AD659" s="72" t="s">
        <v>3021</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3515</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3254</v>
      </c>
      <c r="FE659" s="7">
        <f t="shared" si="151"/>
        <v>2866</v>
      </c>
      <c r="FF659" s="72">
        <f t="shared" si="152"/>
        <v>8343</v>
      </c>
      <c r="FG659" t="s">
        <v>3518</v>
      </c>
      <c r="FH659">
        <v>465129468</v>
      </c>
    </row>
    <row r="660" spans="1:164" ht="17.25" hidden="1">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3512</v>
      </c>
      <c r="AC660" s="72"/>
      <c r="AD660" s="72" t="s">
        <v>3023</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3515</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3461</v>
      </c>
      <c r="FE660" s="7">
        <f t="shared" si="151"/>
        <v>2659</v>
      </c>
      <c r="FF660" s="72">
        <f t="shared" si="152"/>
        <v>5901</v>
      </c>
      <c r="FG660" t="s">
        <v>3518</v>
      </c>
      <c r="FH660">
        <v>137873997</v>
      </c>
    </row>
    <row r="661" spans="1:164" ht="17.25" hidden="1">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3515</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3140</v>
      </c>
      <c r="FE661" s="7">
        <f t="shared" si="151"/>
        <v>1912</v>
      </c>
      <c r="FF661" s="72">
        <f t="shared" si="152"/>
        <v>5146</v>
      </c>
      <c r="FG661" t="s">
        <v>3518</v>
      </c>
      <c r="FH661">
        <v>458035947</v>
      </c>
    </row>
    <row r="662" spans="1:164" ht="17.25" hidden="1">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3026</v>
      </c>
      <c r="AC662" s="72"/>
      <c r="AD662" s="72" t="s">
        <v>3023</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3516</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3316</v>
      </c>
      <c r="FE662" s="7">
        <f t="shared" si="151"/>
        <v>1923</v>
      </c>
      <c r="FF662" s="72">
        <f t="shared" si="152"/>
        <v>7373</v>
      </c>
      <c r="FG662" t="s">
        <v>3518</v>
      </c>
      <c r="FH662">
        <v>461971285</v>
      </c>
    </row>
    <row r="663" spans="1:164" ht="17.25" hidden="1">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3515</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3173</v>
      </c>
      <c r="FE663" s="7">
        <f t="shared" si="151"/>
        <v>440</v>
      </c>
      <c r="FF663" s="72">
        <f t="shared" si="152"/>
        <v>3315</v>
      </c>
      <c r="FG663" t="s">
        <v>3518</v>
      </c>
      <c r="FH663">
        <v>462905638</v>
      </c>
    </row>
    <row r="664" spans="1:164" ht="17.25" hidden="1">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3515</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3473</v>
      </c>
      <c r="FE664" s="7">
        <f t="shared" si="151"/>
        <v>1606</v>
      </c>
      <c r="FF664" s="72">
        <f t="shared" si="152"/>
        <v>4884</v>
      </c>
      <c r="FG664" t="s">
        <v>3518</v>
      </c>
      <c r="FH664">
        <v>140624071</v>
      </c>
    </row>
    <row r="665" spans="1:164" ht="17.25" hidden="1">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3559</v>
      </c>
      <c r="AC665" s="72"/>
      <c r="AD665" s="72" t="s">
        <v>3023</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3516</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3394</v>
      </c>
      <c r="FE665" s="7">
        <f t="shared" si="151"/>
        <v>676</v>
      </c>
      <c r="FF665" s="72">
        <f t="shared" si="152"/>
        <v>3697</v>
      </c>
      <c r="FG665" t="s">
        <v>3518</v>
      </c>
      <c r="FH665">
        <v>465414331</v>
      </c>
    </row>
    <row r="666" spans="1:164" ht="17.25" hidden="1">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3515</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3474</v>
      </c>
      <c r="FE666" s="7">
        <f t="shared" si="151"/>
        <v>769</v>
      </c>
      <c r="FF666" s="72">
        <f t="shared" si="152"/>
        <v>12512</v>
      </c>
      <c r="FG666" t="s">
        <v>3518</v>
      </c>
      <c r="FH666">
        <v>462336291</v>
      </c>
    </row>
    <row r="667" spans="1:164" ht="17.25" hidden="1">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3515</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3220</v>
      </c>
      <c r="FE667" s="7">
        <f t="shared" si="151"/>
        <v>604</v>
      </c>
      <c r="FF667" s="72">
        <f t="shared" si="152"/>
        <v>6063</v>
      </c>
      <c r="FG667" t="s">
        <v>3518</v>
      </c>
      <c r="FH667">
        <v>462177974</v>
      </c>
    </row>
    <row r="668" spans="1:164" ht="17.25" hidden="1">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3515</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3124</v>
      </c>
      <c r="FE668" s="7">
        <f t="shared" si="151"/>
        <v>383</v>
      </c>
      <c r="FF668" s="72">
        <f t="shared" si="152"/>
        <v>4227</v>
      </c>
      <c r="FG668" t="s">
        <v>3518</v>
      </c>
      <c r="FH668">
        <v>458535525</v>
      </c>
    </row>
    <row r="669" spans="1:164" ht="17.25" hidden="1">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3025</v>
      </c>
      <c r="AC669" s="72"/>
      <c r="AD669" s="72" t="s">
        <v>3023</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3516</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3557</v>
      </c>
      <c r="FD669" s="7" t="s">
        <v>3126</v>
      </c>
      <c r="FE669" s="7">
        <f t="shared" si="151"/>
        <v>58</v>
      </c>
      <c r="FF669" s="72">
        <f t="shared" si="152"/>
        <v>5642</v>
      </c>
      <c r="FG669" t="s">
        <v>3518</v>
      </c>
      <c r="FH669">
        <v>139918071</v>
      </c>
    </row>
    <row r="670" spans="1:164" ht="17.25" hidden="1">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3515</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3518</v>
      </c>
      <c r="FH670">
        <v>462460942</v>
      </c>
    </row>
    <row r="671" spans="1:164" ht="17.25" hidden="1">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3026</v>
      </c>
      <c r="AC671" s="72"/>
      <c r="AD671" s="72" t="s">
        <v>3023</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3515</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3475</v>
      </c>
      <c r="FE671" s="7">
        <f t="shared" si="151"/>
        <v>22</v>
      </c>
      <c r="FF671" s="72">
        <f t="shared" si="152"/>
        <v>2361</v>
      </c>
      <c r="FG671" t="s">
        <v>3518</v>
      </c>
      <c r="FH671">
        <v>463886389</v>
      </c>
    </row>
    <row r="672" spans="1:164" ht="17.25" hidden="1">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3570</v>
      </c>
      <c r="AB672" s="304" t="s">
        <v>3571</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3515</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3370</v>
      </c>
      <c r="FE672" s="7">
        <f t="shared" si="151"/>
        <v>142</v>
      </c>
      <c r="FF672" s="72">
        <f t="shared" si="152"/>
        <v>3334</v>
      </c>
      <c r="FG672" t="s">
        <v>3518</v>
      </c>
      <c r="FH672">
        <v>135390694</v>
      </c>
    </row>
    <row r="673" spans="1:164" ht="17.25" hidden="1">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3025</v>
      </c>
      <c r="AC673" s="72"/>
      <c r="AD673" s="72" t="s">
        <v>3023</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3516</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3263</v>
      </c>
      <c r="FE673" s="7">
        <f t="shared" si="151"/>
        <v>52</v>
      </c>
      <c r="FF673" s="72">
        <f t="shared" si="152"/>
        <v>3029</v>
      </c>
      <c r="FG673" t="s">
        <v>3518</v>
      </c>
      <c r="FH673">
        <v>139133063</v>
      </c>
    </row>
    <row r="674" spans="1:164" ht="17.25" hidden="1">
      <c r="A674" s="72">
        <v>460094851</v>
      </c>
      <c r="B674" s="304" t="s">
        <v>962</v>
      </c>
      <c r="C674" s="72" t="s">
        <v>1776</v>
      </c>
      <c r="D674" s="72" t="s">
        <v>3500</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3024</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3515</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3476</v>
      </c>
      <c r="FE674" s="7">
        <f t="shared" si="151"/>
        <v>33</v>
      </c>
      <c r="FF674" s="72">
        <f t="shared" si="152"/>
        <v>3609</v>
      </c>
      <c r="FG674" t="s">
        <v>3518</v>
      </c>
      <c r="FH674">
        <v>460094851</v>
      </c>
    </row>
    <row r="675" spans="1:164" ht="17.25" hidden="1">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3025</v>
      </c>
      <c r="AC675" s="72"/>
      <c r="AD675" s="72" t="s">
        <v>3023</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3516</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3477</v>
      </c>
      <c r="FE675" s="7">
        <f t="shared" si="151"/>
        <v>2</v>
      </c>
      <c r="FF675" s="72">
        <f t="shared" si="152"/>
        <v>3003</v>
      </c>
      <c r="FG675" t="s">
        <v>3518</v>
      </c>
      <c r="FH675">
        <v>135404351</v>
      </c>
    </row>
    <row r="676" spans="1:164" ht="17.25" hidden="1">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3516</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3245</v>
      </c>
      <c r="FE676" s="7">
        <f t="shared" si="151"/>
        <v>101</v>
      </c>
      <c r="FF676" s="72">
        <f t="shared" si="152"/>
        <v>3737</v>
      </c>
      <c r="FG676" t="s">
        <v>3518</v>
      </c>
      <c r="FH676">
        <v>140151772</v>
      </c>
    </row>
    <row r="677" spans="1:164" ht="17.25" hidden="1">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3025</v>
      </c>
      <c r="AC677" s="72"/>
      <c r="AD677" s="72" t="s">
        <v>3023</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3515</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3381</v>
      </c>
      <c r="FE677" s="7">
        <f t="shared" si="151"/>
        <v>46</v>
      </c>
      <c r="FF677" s="72">
        <f t="shared" si="152"/>
        <v>4577</v>
      </c>
      <c r="FG677" t="s">
        <v>3519</v>
      </c>
      <c r="FH677">
        <v>461261729</v>
      </c>
    </row>
    <row r="678" spans="1:164" ht="17.25" hidden="1">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3515</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3478</v>
      </c>
      <c r="FE678" s="7">
        <f t="shared" si="151"/>
        <v>32</v>
      </c>
      <c r="FF678" s="72">
        <f t="shared" si="152"/>
        <v>3423</v>
      </c>
      <c r="FG678" t="s">
        <v>3519</v>
      </c>
      <c r="FH678">
        <v>463177975</v>
      </c>
    </row>
    <row r="679" spans="1:164" ht="17.25" hidden="1">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3026</v>
      </c>
      <c r="AC679" s="72"/>
      <c r="AD679" s="72" t="s">
        <v>3023</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3515</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3518</v>
      </c>
      <c r="FH679">
        <v>123556600</v>
      </c>
    </row>
    <row r="680" spans="1:164" ht="17.25" hidden="1">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3026</v>
      </c>
      <c r="AC680" s="72"/>
      <c r="AD680" s="72" t="s">
        <v>3023</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3515</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3518</v>
      </c>
      <c r="FH680">
        <v>136841301</v>
      </c>
    </row>
    <row r="681" spans="1:164" ht="17.25" hidden="1">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3507</v>
      </c>
      <c r="AC681" s="72"/>
      <c r="AD681" s="72" t="s">
        <v>3024</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3515</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3518</v>
      </c>
      <c r="FH681">
        <v>137201869</v>
      </c>
    </row>
    <row r="682" spans="1:164" ht="17.25" hidden="1">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3516</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3277</v>
      </c>
      <c r="FE682" s="7">
        <f t="shared" si="151"/>
        <v>123</v>
      </c>
      <c r="FF682" s="72">
        <f t="shared" si="152"/>
        <v>4666</v>
      </c>
      <c r="FG682" t="s">
        <v>3518</v>
      </c>
      <c r="FH682">
        <v>459302420</v>
      </c>
    </row>
    <row r="683" spans="1:164" ht="17.25" hidden="1">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3025</v>
      </c>
      <c r="AC683" s="72"/>
      <c r="AD683" s="72" t="s">
        <v>3023</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3516</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3518</v>
      </c>
      <c r="FH683">
        <v>135144145</v>
      </c>
    </row>
    <row r="684" spans="1:164" ht="17.25" hidden="1">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3512</v>
      </c>
      <c r="AC684" s="72"/>
      <c r="AD684" s="72" t="s">
        <v>3023</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3515</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3479</v>
      </c>
      <c r="FE684" s="7">
        <f t="shared" si="151"/>
        <v>6</v>
      </c>
      <c r="FF684" s="72">
        <f t="shared" si="152"/>
        <v>3625</v>
      </c>
      <c r="FG684" t="s">
        <v>3518</v>
      </c>
      <c r="FH684">
        <v>453957819</v>
      </c>
    </row>
    <row r="685" spans="1:164" ht="17.25" hidden="1">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3515</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3518</v>
      </c>
      <c r="FH685">
        <v>462178191</v>
      </c>
    </row>
    <row r="686" spans="1:164" ht="17.25" hidden="1">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3515</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3621</v>
      </c>
      <c r="EY686" s="314">
        <v>46184</v>
      </c>
      <c r="EZ686" s="314"/>
      <c r="FA686" s="183"/>
      <c r="FB686" s="314"/>
      <c r="FC686" s="7" t="s">
        <v>1130</v>
      </c>
      <c r="FD686" s="7" t="s">
        <v>3117</v>
      </c>
      <c r="FE686" s="7">
        <f t="shared" si="151"/>
        <v>65</v>
      </c>
      <c r="FF686" s="72">
        <f t="shared" si="152"/>
        <v>1507</v>
      </c>
      <c r="FG686" t="s">
        <v>3518</v>
      </c>
      <c r="FH686">
        <v>463322332</v>
      </c>
    </row>
    <row r="687" spans="1:164" ht="17.25" hidden="1">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3537</v>
      </c>
      <c r="AC687" s="72"/>
      <c r="AD687" s="72" t="s">
        <v>3024</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3515</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3479</v>
      </c>
      <c r="FE687" s="7">
        <f t="shared" si="151"/>
        <v>6</v>
      </c>
      <c r="FF687" s="72">
        <f t="shared" si="152"/>
        <v>4580</v>
      </c>
      <c r="FG687" t="s">
        <v>3518</v>
      </c>
      <c r="FH687">
        <v>460241672</v>
      </c>
    </row>
    <row r="688" spans="1:164" ht="17.25" hidden="1">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3024</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3516</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3518</v>
      </c>
      <c r="FH688">
        <v>456338926</v>
      </c>
    </row>
    <row r="689" spans="1:164" ht="17.25" hidden="1">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3515</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3480</v>
      </c>
      <c r="FE689" s="7">
        <f t="shared" si="151"/>
        <v>9</v>
      </c>
      <c r="FF689" s="72">
        <f t="shared" si="152"/>
        <v>3787</v>
      </c>
      <c r="FG689" t="s">
        <v>3519</v>
      </c>
      <c r="FH689">
        <v>462011491</v>
      </c>
    </row>
    <row r="690" spans="1:164" ht="17.25" hidden="1">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3516</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3481</v>
      </c>
      <c r="FE690" s="7">
        <f t="shared" si="151"/>
        <v>5</v>
      </c>
      <c r="FF690" s="72">
        <f t="shared" si="152"/>
        <v>2799</v>
      </c>
      <c r="FG690" t="s">
        <v>3518</v>
      </c>
      <c r="FH690">
        <v>136892187</v>
      </c>
    </row>
    <row r="691" spans="1:164" ht="17.25" hidden="1">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3025</v>
      </c>
      <c r="AC691" s="72"/>
      <c r="AD691" s="72" t="s">
        <v>3024</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3515</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3482</v>
      </c>
      <c r="FE691" s="7">
        <f t="shared" si="151"/>
        <v>43</v>
      </c>
      <c r="FF691" s="72">
        <f t="shared" si="152"/>
        <v>2683</v>
      </c>
      <c r="FG691" t="s">
        <v>3518</v>
      </c>
      <c r="FH691">
        <v>462252637</v>
      </c>
    </row>
    <row r="692" spans="1:164" ht="17.25" hidden="1">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3515</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3198</v>
      </c>
      <c r="FE692" s="7">
        <f t="shared" si="151"/>
        <v>126</v>
      </c>
      <c r="FF692" s="72">
        <f t="shared" si="152"/>
        <v>3632</v>
      </c>
      <c r="FG692" t="s">
        <v>3518</v>
      </c>
      <c r="FH692">
        <v>134196820</v>
      </c>
    </row>
    <row r="693" spans="1:164" ht="17.25" hidden="1">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3025</v>
      </c>
      <c r="AC693" s="72"/>
      <c r="AD693" s="72" t="s">
        <v>3023</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3515</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3479</v>
      </c>
      <c r="FE693" s="7">
        <f t="shared" si="151"/>
        <v>6</v>
      </c>
      <c r="FF693" s="72">
        <f t="shared" si="152"/>
        <v>3446</v>
      </c>
      <c r="FG693" t="s">
        <v>3518</v>
      </c>
      <c r="FH693">
        <v>136056637</v>
      </c>
    </row>
    <row r="694" spans="1:164" ht="17.25" hidden="1">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3515</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3124</v>
      </c>
      <c r="FE694" s="7">
        <f t="shared" si="151"/>
        <v>47</v>
      </c>
      <c r="FF694" s="72">
        <f t="shared" si="152"/>
        <v>5449</v>
      </c>
      <c r="FG694" t="s">
        <v>3518</v>
      </c>
      <c r="FH694">
        <v>463281658</v>
      </c>
    </row>
    <row r="695" spans="1:164" ht="17.25" hidden="1">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3515</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3518</v>
      </c>
      <c r="FH695">
        <v>456772826</v>
      </c>
    </row>
    <row r="696" spans="1:164" ht="17.25" hidden="1">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3026</v>
      </c>
      <c r="AC696" s="72"/>
      <c r="AD696" s="72" t="s">
        <v>3023</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3515</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3483</v>
      </c>
      <c r="FE696" s="7">
        <f t="shared" si="151"/>
        <v>40</v>
      </c>
      <c r="FF696" s="72">
        <f t="shared" si="152"/>
        <v>3334</v>
      </c>
      <c r="FG696" t="s">
        <v>3518</v>
      </c>
      <c r="FH696">
        <v>135236443</v>
      </c>
    </row>
    <row r="697" spans="1:164" ht="17.25" hidden="1">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3025</v>
      </c>
      <c r="AC697" s="72"/>
      <c r="AD697" s="72" t="s">
        <v>3023</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3515</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3479</v>
      </c>
      <c r="FE697" s="7">
        <f t="shared" si="151"/>
        <v>6</v>
      </c>
      <c r="FF697" s="72">
        <f t="shared" si="152"/>
        <v>4351</v>
      </c>
      <c r="FG697" t="s">
        <v>3518</v>
      </c>
      <c r="FH697">
        <v>462075900</v>
      </c>
    </row>
    <row r="698" spans="1:164" ht="17.25" hidden="1">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3522</v>
      </c>
      <c r="AC698" s="72"/>
      <c r="AD698" s="72" t="s">
        <v>3024</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3515</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3484</v>
      </c>
      <c r="FE698" s="7">
        <f t="shared" si="151"/>
        <v>213</v>
      </c>
      <c r="FF698" s="72">
        <f t="shared" si="152"/>
        <v>5767</v>
      </c>
      <c r="FG698" t="s">
        <v>3518</v>
      </c>
      <c r="FH698">
        <v>461562384</v>
      </c>
    </row>
    <row r="699" spans="1:164" ht="17.25" hidden="1">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3026</v>
      </c>
      <c r="AC699" s="72"/>
      <c r="AD699" s="72" t="s">
        <v>3023</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3515</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3160</v>
      </c>
      <c r="FE699" s="7">
        <f t="shared" si="151"/>
        <v>149</v>
      </c>
      <c r="FF699" s="72">
        <f t="shared" si="152"/>
        <v>3398</v>
      </c>
      <c r="FG699" t="s">
        <v>3518</v>
      </c>
      <c r="FH699">
        <v>135424700</v>
      </c>
    </row>
    <row r="700" spans="1:164" ht="17.25" hidden="1">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3515</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3519</v>
      </c>
      <c r="FH700">
        <v>456721727</v>
      </c>
    </row>
    <row r="701" spans="1:164" ht="17.25" hidden="1">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3515</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3485</v>
      </c>
      <c r="FE701" s="7">
        <f t="shared" si="151"/>
        <v>38</v>
      </c>
      <c r="FF701" s="72">
        <f t="shared" si="152"/>
        <v>3075</v>
      </c>
      <c r="FG701" t="s">
        <v>3518</v>
      </c>
      <c r="FH701">
        <v>138861451</v>
      </c>
    </row>
    <row r="702" spans="1:164" ht="17.25" hidden="1">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3512</v>
      </c>
      <c r="AC702" s="72"/>
      <c r="AD702" s="72" t="s">
        <v>3023</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3515</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3486</v>
      </c>
      <c r="FE702" s="7">
        <f t="shared" si="151"/>
        <v>139.58000000000001</v>
      </c>
      <c r="FF702" s="72">
        <f t="shared" si="152"/>
        <v>6115.58</v>
      </c>
      <c r="FG702" t="s">
        <v>3518</v>
      </c>
      <c r="FH702">
        <v>137963404</v>
      </c>
    </row>
    <row r="703" spans="1:164" ht="17.25" hidden="1">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3025</v>
      </c>
      <c r="AC703" s="72"/>
      <c r="AD703" s="72" t="s">
        <v>3023</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3515</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3556</v>
      </c>
      <c r="FD703" s="7" t="s">
        <v>3477</v>
      </c>
      <c r="FE703" s="7">
        <f t="shared" si="151"/>
        <v>2</v>
      </c>
      <c r="FF703" s="72">
        <f t="shared" si="152"/>
        <v>3137</v>
      </c>
      <c r="FG703" t="s">
        <v>3518</v>
      </c>
      <c r="FH703">
        <v>454518679</v>
      </c>
    </row>
    <row r="704" spans="1:164" ht="17.25" hidden="1">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3507</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3515</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3126</v>
      </c>
      <c r="FE704" s="7">
        <f t="shared" si="151"/>
        <v>3</v>
      </c>
      <c r="FF704" s="72">
        <f t="shared" si="152"/>
        <v>4995</v>
      </c>
      <c r="FG704" t="s">
        <v>3518</v>
      </c>
      <c r="FH704">
        <v>461234688</v>
      </c>
    </row>
    <row r="705" spans="1:164" ht="17.25" hidden="1">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3526</v>
      </c>
      <c r="AC705" s="72"/>
      <c r="AD705" s="72" t="s">
        <v>3023</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3516</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3518</v>
      </c>
      <c r="FH705">
        <v>135494657</v>
      </c>
    </row>
    <row r="706" spans="1:164" ht="17.25" hidden="1">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3026</v>
      </c>
      <c r="AC706" s="72"/>
      <c r="AD706" s="72" t="s">
        <v>3023</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3516</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3487</v>
      </c>
      <c r="FE706" s="7">
        <f t="shared" si="160"/>
        <v>133</v>
      </c>
      <c r="FF706" s="72">
        <f t="shared" si="161"/>
        <v>1801</v>
      </c>
      <c r="FG706" t="s">
        <v>3518</v>
      </c>
      <c r="FH706">
        <v>463182764</v>
      </c>
    </row>
  </sheetData>
  <autoFilter ref="A1:FH706" xr:uid="{F54404BF-2F2B-441D-912A-4C0AA7FF2741}">
    <filterColumn colId="12">
      <filters>
        <filter val="1"/>
      </filters>
    </filterColumn>
    <filterColumn colId="13">
      <filters>
        <filter val="FLOW"/>
      </filters>
    </filterColumn>
    <filterColumn colId="15">
      <filters>
        <filter val="SUNNY SHINDE"/>
      </filters>
    </filterColumn>
  </autoFilter>
  <sortState xmlns:xlrd2="http://schemas.microsoft.com/office/spreadsheetml/2017/richdata2" ref="A2:FF706">
    <sortCondition descending="1" ref="Q2:Q706"/>
  </sortState>
  <conditionalFormatting sqref="A1">
    <cfRule type="duplicateValues" dxfId="28831" priority="14"/>
  </conditionalFormatting>
  <conditionalFormatting sqref="A1:A1048576">
    <cfRule type="duplicateValues" dxfId="28830" priority="13"/>
  </conditionalFormatting>
  <conditionalFormatting sqref="A567:A706">
    <cfRule type="duplicateValues" dxfId="28829" priority="506"/>
  </conditionalFormatting>
  <conditionalFormatting sqref="M2:M706">
    <cfRule type="expression" dxfId="28828" priority="342">
      <formula>AND(LEN(#REF!)&gt;0,#REF!&lt;#REF!,#REF!&gt;=#REF!)</formula>
    </cfRule>
  </conditionalFormatting>
  <conditionalFormatting sqref="M3:M6 M8:M109 M111:M121 M123:M136 M138:M141 M144:M148 M150:M167 M169:M192 M194:M313 M316:M346 M348:M353 M355:M451 M453:M464 M466:M479 M481:M565">
    <cfRule type="expression" dxfId="28827" priority="372">
      <formula>AND(LEN($E4)&gt;0,$E4&lt;$K4,#REF!&gt;=$AM4)</formula>
    </cfRule>
  </conditionalFormatting>
  <conditionalFormatting sqref="M567">
    <cfRule type="expression" dxfId="28826" priority="381">
      <formula>AND(LEN($E568)&gt;0,$E568&lt;$M568,$AP568&gt;=$AO568)</formula>
    </cfRule>
  </conditionalFormatting>
  <conditionalFormatting sqref="M568:M593 M595:M598 M600:M650 M652:M663 M665:M667 M669:M676 M678:M700 M702:M9243">
    <cfRule type="expression" dxfId="28825" priority="376">
      <formula>AND(LEN($E569)&gt;0,$E569&lt;$K569,$AO569&gt;=$AN569)</formula>
    </cfRule>
  </conditionalFormatting>
  <conditionalFormatting sqref="N2:N706">
    <cfRule type="expression" dxfId="28824" priority="377">
      <formula>AND(LEN($E2)&gt;0,$E2&lt;$K2,$AO2&gt;$AN2)</formula>
    </cfRule>
  </conditionalFormatting>
  <conditionalFormatting sqref="N567">
    <cfRule type="expression" dxfId="28823" priority="382">
      <formula>AND(LEN($E568)&gt;0,$E568&lt;$M568,$AP568&gt;=$AO568)</formula>
    </cfRule>
  </conditionalFormatting>
  <conditionalFormatting sqref="N568:N593 N595:N598 N600:N650 N652:N663 N665:N667 N669:N676 N678:N700">
    <cfRule type="expression" dxfId="28822" priority="379">
      <formula>AND(LEN($E569)&gt;0,$E569&lt;$K569,$AO569&gt;=$AN569)</formula>
    </cfRule>
  </conditionalFormatting>
  <conditionalFormatting sqref="N594 N599 N651 N664 N668 N677 N701:N706">
    <cfRule type="expression" dxfId="28821" priority="406">
      <formula>AND(LEN(#REF!)&gt;0,#REF!&lt;#REF!,#REF!&gt;=#REF!)</formula>
    </cfRule>
  </conditionalFormatting>
  <conditionalFormatting sqref="N707:N9243">
    <cfRule type="expression" dxfId="2882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2026-06-18T11:53:10Z</dcterms:modified>
</cp:coreProperties>
</file>