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athryn\Dropbox\School\Fall Freshman Year\ENGR 14100\Project 3\For Notebook\"/>
    </mc:Choice>
  </mc:AlternateContent>
  <bookViews>
    <workbookView xWindow="0" yWindow="0" windowWidth="19200" windowHeight="7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Sheet1!$A$1:$AD$48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9" i="1" l="1"/>
  <c r="AC48" i="1"/>
  <c r="AB49" i="1"/>
  <c r="AA49" i="1"/>
  <c r="AF47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24" i="1"/>
  <c r="AF48" i="1" s="1"/>
  <c r="X47" i="1" l="1"/>
  <c r="Y47" i="1"/>
  <c r="Z47" i="1"/>
  <c r="AA47" i="1"/>
  <c r="AB47" i="1"/>
  <c r="AC47" i="1"/>
  <c r="W47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4" i="1"/>
  <c r="AD47" i="1" l="1"/>
  <c r="AD48" i="1" s="1"/>
  <c r="AD49" i="1" s="1"/>
  <c r="AB48" i="1"/>
  <c r="AA48" i="1"/>
</calcChain>
</file>

<file path=xl/sharedStrings.xml><?xml version="1.0" encoding="utf-8"?>
<sst xmlns="http://schemas.openxmlformats.org/spreadsheetml/2006/main" count="298" uniqueCount="112">
  <si>
    <t>Criteria/Specifications</t>
  </si>
  <si>
    <t>Velocity over Flat Ground</t>
  </si>
  <si>
    <t>Deviation from Line</t>
  </si>
  <si>
    <t>Turning Radius</t>
  </si>
  <si>
    <t>Deviation from Curve</t>
  </si>
  <si>
    <t>Time to find line</t>
  </si>
  <si>
    <t>Height of Obstacle</t>
  </si>
  <si>
    <t>Velocity over Obstacles</t>
  </si>
  <si>
    <t>Distance between robot's stop position and drop locations</t>
  </si>
  <si>
    <t>Time between robot stop and identification beeps</t>
  </si>
  <si>
    <t>Weight able to lift</t>
  </si>
  <si>
    <t>Velocity with Bins</t>
  </si>
  <si>
    <t>Distance Carrying Bin</t>
  </si>
  <si>
    <t>Accuracy of Bin Drop</t>
  </si>
  <si>
    <t>Surface Area of Bin in Drop-Off Area</t>
  </si>
  <si>
    <t>Disengage Time</t>
  </si>
  <si>
    <t>Difference between measurement of bin weights</t>
  </si>
  <si>
    <t>Time to Identify Bins</t>
  </si>
  <si>
    <t>Bin Content Output Accuracy</t>
  </si>
  <si>
    <t>Direction of improvement</t>
  </si>
  <si>
    <r>
      <rPr>
        <b/>
        <sz val="11"/>
        <color theme="1"/>
        <rFont val="Calibri"/>
        <family val="2"/>
        <scheme val="minor"/>
      </rPr>
      <t>Now</t>
    </r>
    <r>
      <rPr>
        <sz val="11"/>
        <color theme="1"/>
        <rFont val="Calibri"/>
        <family val="2"/>
        <scheme val="minor"/>
      </rPr>
      <t xml:space="preserve"> Competitive Analysis 
(0-worst 5- best) unweighted</t>
    </r>
  </si>
  <si>
    <t>Weighted decision</t>
  </si>
  <si>
    <r>
      <rPr>
        <b/>
        <sz val="11"/>
        <color theme="1"/>
        <rFont val="Calibri"/>
        <family val="2"/>
        <scheme val="minor"/>
      </rPr>
      <t xml:space="preserve">Who </t>
    </r>
    <r>
      <rPr>
        <sz val="11"/>
        <color theme="1"/>
        <rFont val="Calibri"/>
        <family val="2"/>
        <scheme val="minor"/>
      </rPr>
      <t>(Stakeholders)</t>
    </r>
  </si>
  <si>
    <t>Weight/ Importance</t>
  </si>
  <si>
    <r>
      <rPr>
        <b/>
        <sz val="11"/>
        <color theme="1"/>
        <rFont val="Calibri"/>
        <family val="2"/>
        <scheme val="minor"/>
      </rPr>
      <t>How</t>
    </r>
    <r>
      <rPr>
        <sz val="11"/>
        <color theme="1"/>
        <rFont val="Calibri"/>
        <family val="2"/>
        <scheme val="minor"/>
      </rPr>
      <t xml:space="preserve"> - (Criteria/Specifications)</t>
    </r>
  </si>
  <si>
    <t>Harris Corp.</t>
  </si>
  <si>
    <t>User</t>
  </si>
  <si>
    <r>
      <rPr>
        <b/>
        <sz val="11"/>
        <color theme="1"/>
        <rFont val="Calibri"/>
        <family val="2"/>
        <scheme val="minor"/>
      </rPr>
      <t>What</t>
    </r>
    <r>
      <rPr>
        <sz val="11"/>
        <color theme="1"/>
        <rFont val="Calibri"/>
        <family val="2"/>
        <scheme val="minor"/>
      </rPr>
      <t>-Customer Needs</t>
    </r>
  </si>
  <si>
    <t>Move fast</t>
  </si>
  <si>
    <t>Move straight</t>
  </si>
  <si>
    <t>Follow a line</t>
  </si>
  <si>
    <t>Follow a curved line</t>
  </si>
  <si>
    <t>Find a line</t>
  </si>
  <si>
    <t>Overcome obstacles</t>
  </si>
  <si>
    <t>Move quickly over irregular terrain</t>
  </si>
  <si>
    <t>Locate bin drop-off points</t>
  </si>
  <si>
    <t>Make known that a bin drop-off point has been identified</t>
  </si>
  <si>
    <t>Lift a bin</t>
  </si>
  <si>
    <t>Transport a bin</t>
  </si>
  <si>
    <t>Transport bins quickly</t>
  </si>
  <si>
    <t>Prevent dropping of the bins</t>
  </si>
  <si>
    <t>Drop a bin</t>
  </si>
  <si>
    <t>Orient a bin correctly upon drop-off</t>
  </si>
  <si>
    <t>Identify the organic materials</t>
  </si>
  <si>
    <t>Identify the ceramic materials</t>
  </si>
  <si>
    <t>Identify the metallic materials</t>
  </si>
  <si>
    <t>Identify bins quickly</t>
  </si>
  <si>
    <t>Display that organic materials have been identified</t>
  </si>
  <si>
    <t>Display that ceramic materials have been identified</t>
  </si>
  <si>
    <t>Display that metallic materials have been identified</t>
  </si>
  <si>
    <r>
      <rPr>
        <b/>
        <sz val="11"/>
        <color theme="1"/>
        <rFont val="Calibri"/>
        <family val="2"/>
        <scheme val="minor"/>
      </rPr>
      <t xml:space="preserve">How Much </t>
    </r>
    <r>
      <rPr>
        <sz val="11"/>
        <color theme="1"/>
        <rFont val="Calibri"/>
        <family val="2"/>
        <scheme val="minor"/>
      </rPr>
      <t>(targets)</t>
    </r>
  </si>
  <si>
    <t>Units</t>
  </si>
  <si>
    <t>ft/s</t>
  </si>
  <si>
    <t>in/ft</t>
  </si>
  <si>
    <t>in</t>
  </si>
  <si>
    <t>in/cycle</t>
  </si>
  <si>
    <t>seconds</t>
  </si>
  <si>
    <t>second</t>
  </si>
  <si>
    <t>grams</t>
  </si>
  <si>
    <t>feet</t>
  </si>
  <si>
    <t>inches</t>
  </si>
  <si>
    <t>square mm</t>
  </si>
  <si>
    <t>percent</t>
  </si>
  <si>
    <t>Legend</t>
  </si>
  <si>
    <t>◙</t>
  </si>
  <si>
    <t>Strong relationship</t>
  </si>
  <si>
    <t>What vs How</t>
  </si>
  <si>
    <t>○</t>
  </si>
  <si>
    <t>Moderate Relationship</t>
  </si>
  <si>
    <t>▲</t>
  </si>
  <si>
    <t>Weak Relationship</t>
  </si>
  <si>
    <t>‡</t>
  </si>
  <si>
    <t>Strong Positive Correlation</t>
  </si>
  <si>
    <t>How vs How</t>
  </si>
  <si>
    <t>+</t>
  </si>
  <si>
    <t>Positive Correlation</t>
  </si>
  <si>
    <t>-</t>
  </si>
  <si>
    <t>Negative Correlation</t>
  </si>
  <si>
    <t>- -</t>
  </si>
  <si>
    <t>Strong Negative Correlation</t>
  </si>
  <si>
    <t>▼</t>
  </si>
  <si>
    <t>Objective is to Minimize</t>
  </si>
  <si>
    <t>Direction</t>
  </si>
  <si>
    <t>Objective is to Maximize</t>
  </si>
  <si>
    <t>X</t>
  </si>
  <si>
    <t>Objective is to Hit Target</t>
  </si>
  <si>
    <t>Arial Fonts</t>
  </si>
  <si>
    <t>Block element</t>
  </si>
  <si>
    <t>General Punc</t>
  </si>
  <si>
    <t>Basic Latin</t>
  </si>
  <si>
    <t>▬</t>
  </si>
  <si>
    <t>Functional Requirements</t>
  </si>
  <si>
    <t>Weight</t>
  </si>
  <si>
    <t>Size (diameter)</t>
  </si>
  <si>
    <t>thickness</t>
  </si>
  <si>
    <t>Competitive Analysis 
(0-worst 5- best)</t>
  </si>
  <si>
    <t>weight/Importance</t>
  </si>
  <si>
    <t>Functional 
Requirements</t>
  </si>
  <si>
    <t>MOM's Cookies</t>
  </si>
  <si>
    <t>Mrs. Fields</t>
  </si>
  <si>
    <t>Kebler</t>
  </si>
  <si>
    <t>Girl Scout</t>
  </si>
  <si>
    <t>Customer Requirements</t>
  </si>
  <si>
    <t>Generous Portion</t>
  </si>
  <si>
    <t>Prototype 1</t>
  </si>
  <si>
    <t>Prototype 2</t>
  </si>
  <si>
    <t>Prototype 3</t>
  </si>
  <si>
    <t>Prototype 4</t>
  </si>
  <si>
    <t>Disengage from the bin and continue its tasks</t>
  </si>
  <si>
    <t>Maximum Value</t>
  </si>
  <si>
    <t>Maximum Value Weighted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</si>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</sst>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rgb="FF7030A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textRotation="90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3" xfId="0" applyBorder="1" applyAlignment="1">
      <alignment horizontal="left" vertical="top"/>
    </xf>
    <xf numFmtId="0" fontId="0" fillId="0" borderId="3" xfId="0" applyBorder="1"/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0" fillId="3" borderId="3" xfId="0" applyFill="1" applyBorder="1"/>
    <xf numFmtId="0" fontId="3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6" xfId="0" applyBorder="1" applyAlignment="1">
      <alignment horizontal="center" textRotation="90"/>
    </xf>
    <xf numFmtId="0" fontId="0" fillId="0" borderId="0" xfId="0" applyBorder="1"/>
    <xf numFmtId="0" fontId="0" fillId="0" borderId="2" xfId="0" applyBorder="1"/>
    <xf numFmtId="0" fontId="0" fillId="0" borderId="8" xfId="0" applyFill="1" applyBorder="1"/>
    <xf numFmtId="0" fontId="0" fillId="0" borderId="1" xfId="0" applyFill="1" applyBorder="1"/>
    <xf numFmtId="0" fontId="0" fillId="0" borderId="0" xfId="0" applyFill="1" applyBorder="1"/>
    <xf numFmtId="0" fontId="5" fillId="0" borderId="1" xfId="0" quotePrefix="1" applyFont="1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8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textRotation="45"/>
    </xf>
    <xf numFmtId="0" fontId="0" fillId="0" borderId="1" xfId="0" applyBorder="1" applyAlignment="1">
      <alignment horizontal="center" textRotation="45"/>
    </xf>
    <xf numFmtId="0" fontId="0" fillId="0" borderId="1" xfId="0" applyBorder="1" applyAlignment="1">
      <alignment horizontal="center" vertical="top" wrapText="1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textRotation="90" wrapText="1"/>
    </xf>
    <xf numFmtId="0" fontId="0" fillId="0" borderId="4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9" xfId="0" applyFill="1" applyBorder="1" applyAlignment="1">
      <alignment horizontal="center" textRotation="90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0"/>
  <sheetViews>
    <sheetView tabSelected="1" topLeftCell="A21" zoomScale="50" zoomScaleNormal="50" zoomScalePageLayoutView="35" workbookViewId="0">
      <selection activeCell="AN28" sqref="AN28"/>
    </sheetView>
  </sheetViews>
  <sheetFormatPr defaultColWidth="8.81640625" defaultRowHeight="14.5" x14ac:dyDescent="0.35"/>
  <cols>
    <col min="1" max="1" width="12.7265625" bestFit="1" customWidth="1"/>
    <col min="2" max="2" width="5.90625" bestFit="1" customWidth="1"/>
    <col min="3" max="3" width="6.453125" customWidth="1"/>
    <col min="4" max="4" width="57" bestFit="1" customWidth="1"/>
    <col min="5" max="7" width="5.26953125" bestFit="1" customWidth="1"/>
    <col min="8" max="8" width="7.6328125" bestFit="1" customWidth="1"/>
    <col min="9" max="9" width="7.81640625" bestFit="1" customWidth="1"/>
    <col min="10" max="12" width="5.26953125" bestFit="1" customWidth="1"/>
    <col min="13" max="13" width="6.90625" bestFit="1" customWidth="1"/>
    <col min="14" max="14" width="6.1796875" bestFit="1" customWidth="1"/>
    <col min="15" max="16" width="5.26953125" bestFit="1" customWidth="1"/>
    <col min="17" max="17" width="6.453125" bestFit="1" customWidth="1"/>
    <col min="18" max="18" width="10.26953125" bestFit="1" customWidth="1"/>
    <col min="19" max="19" width="7.81640625" bestFit="1" customWidth="1"/>
    <col min="20" max="20" width="6.1796875" bestFit="1" customWidth="1"/>
    <col min="21" max="21" width="6.90625" bestFit="1" customWidth="1"/>
    <col min="22" max="22" width="8.26953125" bestFit="1" customWidth="1"/>
    <col min="23" max="28" width="5.26953125" bestFit="1" customWidth="1"/>
    <col min="29" max="30" width="6.26953125" bestFit="1" customWidth="1"/>
  </cols>
  <sheetData>
    <row r="1" spans="4:22" x14ac:dyDescent="0.35">
      <c r="D1" s="40" t="s">
        <v>0</v>
      </c>
    </row>
    <row r="2" spans="4:22" x14ac:dyDescent="0.35">
      <c r="D2" s="1" t="s">
        <v>1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4:22" x14ac:dyDescent="0.35">
      <c r="D3" s="1" t="s">
        <v>2</v>
      </c>
      <c r="E3" s="11" t="s">
        <v>76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4:22" x14ac:dyDescent="0.35">
      <c r="D4" s="1" t="s">
        <v>3</v>
      </c>
      <c r="E4" s="11" t="s">
        <v>76</v>
      </c>
      <c r="F4" s="15"/>
      <c r="G4" s="17"/>
      <c r="H4" s="1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4:22" x14ac:dyDescent="0.35">
      <c r="D5" s="12" t="s">
        <v>4</v>
      </c>
      <c r="E5" s="11" t="s">
        <v>76</v>
      </c>
      <c r="F5" s="10" t="s">
        <v>71</v>
      </c>
      <c r="G5" s="11" t="s">
        <v>78</v>
      </c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4:22" x14ac:dyDescent="0.35">
      <c r="D6" s="21" t="s">
        <v>5</v>
      </c>
      <c r="E6" s="11" t="s">
        <v>76</v>
      </c>
      <c r="F6" s="10" t="s">
        <v>71</v>
      </c>
      <c r="G6" s="10" t="s">
        <v>71</v>
      </c>
      <c r="H6" s="10" t="s">
        <v>71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4:22" x14ac:dyDescent="0.35">
      <c r="D7" s="21" t="s">
        <v>6</v>
      </c>
      <c r="E7" s="22"/>
      <c r="F7" s="23"/>
      <c r="G7" s="24"/>
      <c r="H7" s="26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4:22" x14ac:dyDescent="0.35">
      <c r="D8" s="21" t="s">
        <v>7</v>
      </c>
      <c r="E8" s="22"/>
      <c r="F8" s="23"/>
      <c r="G8" s="24"/>
      <c r="H8" s="26"/>
      <c r="I8" s="11" t="s">
        <v>78</v>
      </c>
      <c r="J8" s="11" t="s">
        <v>78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4:22" x14ac:dyDescent="0.35">
      <c r="D9" s="21" t="s">
        <v>8</v>
      </c>
      <c r="E9" s="22"/>
      <c r="F9" s="23"/>
      <c r="G9" s="24"/>
      <c r="H9" s="26"/>
      <c r="I9" s="27"/>
      <c r="J9" s="27"/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4:22" x14ac:dyDescent="0.35">
      <c r="D10" s="21" t="s">
        <v>9</v>
      </c>
      <c r="E10" s="22"/>
      <c r="F10" s="23"/>
      <c r="G10" s="24"/>
      <c r="H10" s="26"/>
      <c r="I10" s="27"/>
      <c r="J10" s="27"/>
      <c r="K10" s="27"/>
      <c r="L10" s="27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4:22" x14ac:dyDescent="0.35">
      <c r="D11" s="21" t="s">
        <v>10</v>
      </c>
      <c r="E11" s="11" t="s">
        <v>78</v>
      </c>
      <c r="F11" s="23"/>
      <c r="G11" s="24"/>
      <c r="H11" s="26"/>
      <c r="I11" s="27"/>
      <c r="J11" s="27"/>
      <c r="K11" s="27"/>
      <c r="L11" s="27"/>
      <c r="M11" s="27"/>
      <c r="N11" s="25"/>
      <c r="O11" s="25"/>
      <c r="P11" s="25"/>
      <c r="Q11" s="25"/>
      <c r="R11" s="25"/>
      <c r="S11" s="25"/>
      <c r="T11" s="25"/>
      <c r="U11" s="25"/>
      <c r="V11" s="25"/>
    </row>
    <row r="12" spans="4:22" x14ac:dyDescent="0.35">
      <c r="D12" s="21" t="s">
        <v>11</v>
      </c>
      <c r="E12" s="10" t="s">
        <v>71</v>
      </c>
      <c r="F12" s="11" t="s">
        <v>76</v>
      </c>
      <c r="G12" s="24"/>
      <c r="H12" s="26"/>
      <c r="I12" s="27"/>
      <c r="J12" s="27"/>
      <c r="K12" s="27"/>
      <c r="L12" s="27"/>
      <c r="M12" s="27"/>
      <c r="N12" s="11" t="s">
        <v>78</v>
      </c>
      <c r="O12" s="25"/>
      <c r="P12" s="25"/>
      <c r="Q12" s="25"/>
      <c r="R12" s="25"/>
      <c r="S12" s="25"/>
      <c r="T12" s="25"/>
      <c r="U12" s="25"/>
      <c r="V12" s="25"/>
    </row>
    <row r="13" spans="4:22" x14ac:dyDescent="0.35">
      <c r="D13" s="21" t="s">
        <v>12</v>
      </c>
      <c r="E13" s="22"/>
      <c r="F13" s="23"/>
      <c r="G13" s="24"/>
      <c r="H13" s="26"/>
      <c r="I13" s="27"/>
      <c r="J13" s="27"/>
      <c r="K13" s="27"/>
      <c r="L13" s="27"/>
      <c r="M13" s="27"/>
      <c r="N13" s="11" t="s">
        <v>78</v>
      </c>
      <c r="O13" s="27"/>
      <c r="P13" s="25"/>
      <c r="Q13" s="25"/>
      <c r="R13" s="25"/>
      <c r="S13" s="25"/>
      <c r="T13" s="25"/>
      <c r="U13" s="25"/>
      <c r="V13" s="25"/>
    </row>
    <row r="14" spans="4:22" x14ac:dyDescent="0.35">
      <c r="D14" s="21" t="s">
        <v>13</v>
      </c>
      <c r="E14" s="22"/>
      <c r="F14" s="23"/>
      <c r="G14" s="24"/>
      <c r="H14" s="26"/>
      <c r="I14" s="27"/>
      <c r="J14" s="27"/>
      <c r="K14" s="27"/>
      <c r="L14" s="27"/>
      <c r="M14" s="27"/>
      <c r="N14" s="27"/>
      <c r="O14" s="27"/>
      <c r="P14" s="27"/>
      <c r="Q14" s="25"/>
      <c r="R14" s="25"/>
      <c r="S14" s="25"/>
      <c r="T14" s="25"/>
      <c r="U14" s="25"/>
      <c r="V14" s="25"/>
    </row>
    <row r="15" spans="4:22" x14ac:dyDescent="0.35">
      <c r="D15" s="21" t="s">
        <v>14</v>
      </c>
      <c r="E15" s="22"/>
      <c r="F15" s="23"/>
      <c r="G15" s="24"/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5"/>
      <c r="S15" s="25"/>
      <c r="T15" s="25"/>
      <c r="U15" s="25"/>
      <c r="V15" s="25"/>
    </row>
    <row r="16" spans="4:22" x14ac:dyDescent="0.35">
      <c r="D16" s="21" t="s">
        <v>15</v>
      </c>
      <c r="E16" s="22"/>
      <c r="F16" s="23"/>
      <c r="G16" s="24"/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5"/>
      <c r="T16" s="25"/>
      <c r="U16" s="25"/>
      <c r="V16" s="25"/>
    </row>
    <row r="17" spans="1:32" x14ac:dyDescent="0.35">
      <c r="D17" s="21" t="s">
        <v>16</v>
      </c>
      <c r="E17" s="22"/>
      <c r="F17" s="23"/>
      <c r="G17" s="24"/>
      <c r="H17" s="26"/>
      <c r="I17" s="27"/>
      <c r="J17" s="27"/>
      <c r="K17" s="27"/>
      <c r="L17" s="27"/>
      <c r="M17" s="27"/>
      <c r="N17" s="27"/>
      <c r="O17" s="27"/>
      <c r="P17" s="27"/>
      <c r="Q17" s="27"/>
      <c r="R17" s="10" t="s">
        <v>71</v>
      </c>
      <c r="S17" s="27"/>
      <c r="T17" s="25"/>
      <c r="U17" s="25"/>
      <c r="V17" s="25"/>
    </row>
    <row r="18" spans="1:32" x14ac:dyDescent="0.35">
      <c r="D18" s="21" t="s">
        <v>17</v>
      </c>
      <c r="E18" s="22"/>
      <c r="F18" s="23"/>
      <c r="G18" s="24"/>
      <c r="H18" s="26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5"/>
      <c r="V18" s="25"/>
    </row>
    <row r="19" spans="1:32" x14ac:dyDescent="0.35">
      <c r="D19" s="21" t="s">
        <v>18</v>
      </c>
      <c r="E19" s="22"/>
      <c r="F19" s="23"/>
      <c r="G19" s="24"/>
      <c r="H19" s="26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5"/>
    </row>
    <row r="20" spans="1:32" x14ac:dyDescent="0.35"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1:32" ht="15" thickBot="1" x14ac:dyDescent="0.4">
      <c r="D21" s="39" t="s">
        <v>19</v>
      </c>
      <c r="E21" s="37" t="s">
        <v>69</v>
      </c>
      <c r="F21" s="4" t="s">
        <v>80</v>
      </c>
      <c r="G21" s="4" t="s">
        <v>80</v>
      </c>
      <c r="H21" s="4" t="s">
        <v>80</v>
      </c>
      <c r="I21" s="4" t="s">
        <v>80</v>
      </c>
      <c r="J21" s="37" t="s">
        <v>69</v>
      </c>
      <c r="K21" s="37" t="s">
        <v>69</v>
      </c>
      <c r="L21" s="4" t="s">
        <v>80</v>
      </c>
      <c r="M21" s="4" t="s">
        <v>80</v>
      </c>
      <c r="N21" s="37" t="s">
        <v>69</v>
      </c>
      <c r="O21" s="37" t="s">
        <v>69</v>
      </c>
      <c r="P21" s="37" t="s">
        <v>69</v>
      </c>
      <c r="Q21" s="37" t="s">
        <v>69</v>
      </c>
      <c r="R21" s="4" t="s">
        <v>84</v>
      </c>
      <c r="S21" s="4" t="s">
        <v>80</v>
      </c>
      <c r="T21" s="4" t="s">
        <v>80</v>
      </c>
      <c r="U21" s="4" t="s">
        <v>80</v>
      </c>
      <c r="V21" s="37" t="s">
        <v>84</v>
      </c>
      <c r="W21" s="45" t="s">
        <v>20</v>
      </c>
      <c r="X21" s="42"/>
      <c r="Y21" s="42"/>
      <c r="Z21" s="42"/>
      <c r="AA21" s="42" t="s">
        <v>21</v>
      </c>
      <c r="AB21" s="42"/>
      <c r="AC21" s="42"/>
      <c r="AD21" s="42"/>
    </row>
    <row r="22" spans="1:32" ht="264.5" customHeight="1" thickTop="1" x14ac:dyDescent="0.35">
      <c r="A22" s="41" t="s">
        <v>22</v>
      </c>
      <c r="B22" s="41"/>
      <c r="C22" s="48" t="s">
        <v>23</v>
      </c>
      <c r="D22" s="38" t="s">
        <v>24</v>
      </c>
      <c r="E22" s="28" t="s">
        <v>1</v>
      </c>
      <c r="F22" s="35" t="s">
        <v>2</v>
      </c>
      <c r="G22" s="35" t="s">
        <v>3</v>
      </c>
      <c r="H22" s="35" t="s">
        <v>4</v>
      </c>
      <c r="I22" s="35" t="s">
        <v>5</v>
      </c>
      <c r="J22" s="35" t="s">
        <v>6</v>
      </c>
      <c r="K22" s="35" t="s">
        <v>7</v>
      </c>
      <c r="L22" s="35" t="s">
        <v>8</v>
      </c>
      <c r="M22" s="35" t="s">
        <v>9</v>
      </c>
      <c r="N22" s="36" t="s">
        <v>10</v>
      </c>
      <c r="O22" s="36" t="s">
        <v>11</v>
      </c>
      <c r="P22" s="36" t="s">
        <v>12</v>
      </c>
      <c r="Q22" s="36" t="s">
        <v>13</v>
      </c>
      <c r="R22" s="36" t="s">
        <v>14</v>
      </c>
      <c r="S22" s="36" t="s">
        <v>15</v>
      </c>
      <c r="T22" s="36" t="s">
        <v>16</v>
      </c>
      <c r="U22" s="36" t="s">
        <v>17</v>
      </c>
      <c r="V22" s="36" t="s">
        <v>18</v>
      </c>
      <c r="W22" s="13" t="s">
        <v>104</v>
      </c>
      <c r="X22" s="13" t="s">
        <v>105</v>
      </c>
      <c r="Y22" s="13" t="s">
        <v>106</v>
      </c>
      <c r="Z22" s="13" t="s">
        <v>107</v>
      </c>
      <c r="AA22" s="13" t="s">
        <v>104</v>
      </c>
      <c r="AB22" s="13" t="s">
        <v>105</v>
      </c>
      <c r="AC22" s="13" t="s">
        <v>106</v>
      </c>
      <c r="AD22" s="13" t="s">
        <v>107</v>
      </c>
      <c r="AE22" s="55" t="s">
        <v>109</v>
      </c>
      <c r="AF22" s="55" t="s">
        <v>110</v>
      </c>
    </row>
    <row r="23" spans="1:32" ht="24.75" customHeight="1" x14ac:dyDescent="0.35">
      <c r="A23" s="1" t="s">
        <v>25</v>
      </c>
      <c r="B23" s="1" t="s">
        <v>26</v>
      </c>
      <c r="C23" s="49"/>
      <c r="D23" s="1" t="s">
        <v>27</v>
      </c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35">
      <c r="A24" s="1">
        <v>5</v>
      </c>
      <c r="B24" s="1">
        <v>5</v>
      </c>
      <c r="C24" s="1">
        <f>AVERAGE(A24:B24)</f>
        <v>5</v>
      </c>
      <c r="D24" s="12" t="s">
        <v>28</v>
      </c>
      <c r="E24" s="8" t="s">
        <v>64</v>
      </c>
      <c r="F24" s="9" t="s">
        <v>67</v>
      </c>
      <c r="G24" s="9" t="s">
        <v>67</v>
      </c>
      <c r="H24" s="9" t="s">
        <v>67</v>
      </c>
      <c r="I24" s="8" t="s">
        <v>69</v>
      </c>
      <c r="J24" s="8" t="s">
        <v>69</v>
      </c>
      <c r="K24" s="8" t="s">
        <v>64</v>
      </c>
      <c r="L24" s="1"/>
      <c r="M24" s="8" t="s">
        <v>69</v>
      </c>
      <c r="N24" s="1"/>
      <c r="O24" s="8" t="s">
        <v>64</v>
      </c>
      <c r="P24" s="9" t="s">
        <v>67</v>
      </c>
      <c r="Q24" s="1"/>
      <c r="R24" s="1"/>
      <c r="S24" s="8" t="s">
        <v>69</v>
      </c>
      <c r="T24" s="1"/>
      <c r="U24" s="8" t="s">
        <v>69</v>
      </c>
      <c r="V24" s="1"/>
      <c r="W24" s="1">
        <v>4</v>
      </c>
      <c r="X24" s="1">
        <v>4</v>
      </c>
      <c r="Y24" s="1">
        <v>4</v>
      </c>
      <c r="Z24" s="1">
        <v>3</v>
      </c>
      <c r="AA24" s="1">
        <f>C24*W24</f>
        <v>20</v>
      </c>
      <c r="AB24" s="1">
        <f>C24*X24</f>
        <v>20</v>
      </c>
      <c r="AC24" s="1">
        <f>C24*Y24</f>
        <v>20</v>
      </c>
      <c r="AD24" s="1">
        <f t="shared" ref="AD24:AD46" si="0">C24*Z24</f>
        <v>15</v>
      </c>
      <c r="AE24" s="1">
        <v>5</v>
      </c>
      <c r="AF24" s="1">
        <f>C24*AE24</f>
        <v>25</v>
      </c>
    </row>
    <row r="25" spans="1:32" x14ac:dyDescent="0.35">
      <c r="A25" s="1">
        <v>5</v>
      </c>
      <c r="B25" s="1">
        <v>5</v>
      </c>
      <c r="C25" s="1">
        <f t="shared" ref="C25:C46" si="1">AVERAGE(A25:B25)</f>
        <v>5</v>
      </c>
      <c r="D25" s="1" t="s">
        <v>29</v>
      </c>
      <c r="E25" s="8" t="s">
        <v>69</v>
      </c>
      <c r="F25" s="8" t="s">
        <v>64</v>
      </c>
      <c r="G25" s="8" t="s">
        <v>69</v>
      </c>
      <c r="H25" s="8" t="s">
        <v>69</v>
      </c>
      <c r="I25" s="8"/>
      <c r="J25" s="1"/>
      <c r="K25" s="1"/>
      <c r="L25" s="1"/>
      <c r="M25" s="1"/>
      <c r="N25" s="1"/>
      <c r="O25" s="9" t="s">
        <v>67</v>
      </c>
      <c r="P25" s="1"/>
      <c r="Q25" s="1"/>
      <c r="R25" s="1"/>
      <c r="S25" s="1"/>
      <c r="T25" s="1"/>
      <c r="U25" s="1"/>
      <c r="V25" s="1"/>
      <c r="W25" s="1">
        <v>1</v>
      </c>
      <c r="X25" s="1">
        <v>2</v>
      </c>
      <c r="Y25" s="1">
        <v>2</v>
      </c>
      <c r="Z25" s="1">
        <v>4</v>
      </c>
      <c r="AA25" s="1">
        <f t="shared" ref="AA25:AA46" si="2">C25*W25</f>
        <v>5</v>
      </c>
      <c r="AB25" s="1">
        <f t="shared" ref="AB25:AB46" si="3">C25*X25</f>
        <v>10</v>
      </c>
      <c r="AC25" s="1">
        <f t="shared" ref="AC25:AC46" si="4">C25*Y25</f>
        <v>10</v>
      </c>
      <c r="AD25" s="1">
        <f t="shared" si="0"/>
        <v>20</v>
      </c>
      <c r="AE25" s="1">
        <v>5</v>
      </c>
      <c r="AF25" s="1">
        <f t="shared" ref="AF25:AF46" si="5">C25*AE25</f>
        <v>25</v>
      </c>
    </row>
    <row r="26" spans="1:32" x14ac:dyDescent="0.35">
      <c r="A26" s="1">
        <v>5</v>
      </c>
      <c r="B26" s="1">
        <v>5</v>
      </c>
      <c r="C26" s="1">
        <f t="shared" si="1"/>
        <v>5</v>
      </c>
      <c r="D26" s="1" t="s">
        <v>30</v>
      </c>
      <c r="E26" s="8" t="s">
        <v>69</v>
      </c>
      <c r="F26" s="8" t="s">
        <v>64</v>
      </c>
      <c r="G26" s="8" t="s">
        <v>64</v>
      </c>
      <c r="H26" s="8" t="s">
        <v>64</v>
      </c>
      <c r="I26" s="8" t="s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0</v>
      </c>
      <c r="X26" s="1">
        <v>0</v>
      </c>
      <c r="Y26" s="1">
        <v>0</v>
      </c>
      <c r="Z26" s="1">
        <v>1</v>
      </c>
      <c r="AA26" s="1">
        <f t="shared" si="2"/>
        <v>0</v>
      </c>
      <c r="AB26" s="1">
        <f t="shared" si="3"/>
        <v>0</v>
      </c>
      <c r="AC26" s="1">
        <f t="shared" si="4"/>
        <v>0</v>
      </c>
      <c r="AD26" s="1">
        <f t="shared" si="0"/>
        <v>5</v>
      </c>
      <c r="AE26" s="1">
        <v>5</v>
      </c>
      <c r="AF26" s="1">
        <f t="shared" si="5"/>
        <v>25</v>
      </c>
    </row>
    <row r="27" spans="1:32" x14ac:dyDescent="0.35">
      <c r="A27" s="1">
        <v>4</v>
      </c>
      <c r="B27" s="1">
        <v>3</v>
      </c>
      <c r="C27" s="1">
        <f t="shared" si="1"/>
        <v>3.5</v>
      </c>
      <c r="D27" s="1" t="s">
        <v>31</v>
      </c>
      <c r="E27" s="1"/>
      <c r="F27" s="8" t="s">
        <v>64</v>
      </c>
      <c r="G27" s="8" t="s">
        <v>64</v>
      </c>
      <c r="H27" s="8" t="s">
        <v>64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0</v>
      </c>
      <c r="X27" s="1">
        <v>0</v>
      </c>
      <c r="Y27" s="1">
        <v>0</v>
      </c>
      <c r="Z27" s="1">
        <v>1</v>
      </c>
      <c r="AA27" s="1">
        <f t="shared" si="2"/>
        <v>0</v>
      </c>
      <c r="AB27" s="1">
        <f t="shared" si="3"/>
        <v>0</v>
      </c>
      <c r="AC27" s="1">
        <f t="shared" si="4"/>
        <v>0</v>
      </c>
      <c r="AD27" s="1">
        <f t="shared" si="0"/>
        <v>3.5</v>
      </c>
      <c r="AE27" s="1">
        <v>5</v>
      </c>
      <c r="AF27" s="1">
        <f t="shared" si="5"/>
        <v>17.5</v>
      </c>
    </row>
    <row r="28" spans="1:32" x14ac:dyDescent="0.35">
      <c r="A28" s="1">
        <v>5</v>
      </c>
      <c r="B28" s="1">
        <v>5</v>
      </c>
      <c r="C28" s="1">
        <f t="shared" si="1"/>
        <v>5</v>
      </c>
      <c r="D28" s="1" t="s">
        <v>32</v>
      </c>
      <c r="E28" s="1"/>
      <c r="F28" s="9" t="s">
        <v>67</v>
      </c>
      <c r="G28" s="9" t="s">
        <v>67</v>
      </c>
      <c r="H28" s="9" t="s">
        <v>67</v>
      </c>
      <c r="I28" s="8" t="s">
        <v>64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0</v>
      </c>
      <c r="X28" s="1">
        <v>0</v>
      </c>
      <c r="Y28" s="1">
        <v>0</v>
      </c>
      <c r="Z28" s="1">
        <v>1</v>
      </c>
      <c r="AA28" s="1">
        <f t="shared" si="2"/>
        <v>0</v>
      </c>
      <c r="AB28" s="1">
        <f t="shared" si="3"/>
        <v>0</v>
      </c>
      <c r="AC28" s="1">
        <f t="shared" si="4"/>
        <v>0</v>
      </c>
      <c r="AD28" s="1">
        <f t="shared" si="0"/>
        <v>5</v>
      </c>
      <c r="AE28" s="1">
        <v>5</v>
      </c>
      <c r="AF28" s="1">
        <f t="shared" si="5"/>
        <v>25</v>
      </c>
    </row>
    <row r="29" spans="1:32" x14ac:dyDescent="0.35">
      <c r="A29" s="1">
        <v>5</v>
      </c>
      <c r="B29" s="1">
        <v>5</v>
      </c>
      <c r="C29" s="1">
        <f t="shared" si="1"/>
        <v>5</v>
      </c>
      <c r="D29" s="1" t="s">
        <v>33</v>
      </c>
      <c r="E29" s="1"/>
      <c r="F29" s="1"/>
      <c r="G29" s="1"/>
      <c r="H29" s="1"/>
      <c r="I29" s="1"/>
      <c r="J29" s="8" t="s">
        <v>64</v>
      </c>
      <c r="K29" s="9" t="s">
        <v>67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4</v>
      </c>
      <c r="X29" s="1">
        <v>3</v>
      </c>
      <c r="Y29" s="1">
        <v>3</v>
      </c>
      <c r="Z29" s="1">
        <v>5</v>
      </c>
      <c r="AA29" s="1">
        <f t="shared" si="2"/>
        <v>20</v>
      </c>
      <c r="AB29" s="1">
        <f t="shared" si="3"/>
        <v>15</v>
      </c>
      <c r="AC29" s="1">
        <f t="shared" si="4"/>
        <v>15</v>
      </c>
      <c r="AD29" s="1">
        <f t="shared" si="0"/>
        <v>25</v>
      </c>
      <c r="AE29" s="1">
        <v>5</v>
      </c>
      <c r="AF29" s="1">
        <f t="shared" si="5"/>
        <v>25</v>
      </c>
    </row>
    <row r="30" spans="1:32" x14ac:dyDescent="0.35">
      <c r="A30" s="1">
        <v>3</v>
      </c>
      <c r="B30" s="1">
        <v>3</v>
      </c>
      <c r="C30" s="1">
        <f t="shared" si="1"/>
        <v>3</v>
      </c>
      <c r="D30" s="1" t="s">
        <v>34</v>
      </c>
      <c r="E30" s="1"/>
      <c r="F30" s="1"/>
      <c r="G30" s="1"/>
      <c r="H30" s="1"/>
      <c r="I30" s="1"/>
      <c r="J30" s="8" t="s">
        <v>64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3</v>
      </c>
      <c r="X30" s="1">
        <v>1</v>
      </c>
      <c r="Y30" s="1">
        <v>1</v>
      </c>
      <c r="Z30" s="1">
        <v>5</v>
      </c>
      <c r="AA30" s="1">
        <f t="shared" si="2"/>
        <v>9</v>
      </c>
      <c r="AB30" s="1">
        <f t="shared" si="3"/>
        <v>3</v>
      </c>
      <c r="AC30" s="1">
        <f t="shared" si="4"/>
        <v>3</v>
      </c>
      <c r="AD30" s="1">
        <f t="shared" si="0"/>
        <v>15</v>
      </c>
      <c r="AE30" s="1">
        <v>5</v>
      </c>
      <c r="AF30" s="1">
        <f t="shared" si="5"/>
        <v>15</v>
      </c>
    </row>
    <row r="31" spans="1:32" x14ac:dyDescent="0.35">
      <c r="A31" s="1">
        <v>5</v>
      </c>
      <c r="B31" s="1">
        <v>5</v>
      </c>
      <c r="C31" s="1">
        <f t="shared" si="1"/>
        <v>5</v>
      </c>
      <c r="D31" s="1" t="s">
        <v>35</v>
      </c>
      <c r="E31" s="1"/>
      <c r="F31" s="1"/>
      <c r="G31" s="1"/>
      <c r="H31" s="1"/>
      <c r="I31" s="1"/>
      <c r="J31" s="1"/>
      <c r="K31" s="1"/>
      <c r="L31" s="8" t="s">
        <v>64</v>
      </c>
      <c r="M31" s="9" t="s">
        <v>67</v>
      </c>
      <c r="N31" s="1"/>
      <c r="O31" s="1"/>
      <c r="P31" s="1"/>
      <c r="Q31" s="1"/>
      <c r="R31" s="1"/>
      <c r="S31" s="1"/>
      <c r="T31" s="1"/>
      <c r="U31" s="1"/>
      <c r="V31" s="1"/>
      <c r="W31" s="1">
        <v>0</v>
      </c>
      <c r="X31" s="1">
        <v>0</v>
      </c>
      <c r="Y31" s="1">
        <v>3</v>
      </c>
      <c r="Z31" s="1">
        <v>5</v>
      </c>
      <c r="AA31" s="1">
        <f t="shared" si="2"/>
        <v>0</v>
      </c>
      <c r="AB31" s="1">
        <f t="shared" si="3"/>
        <v>0</v>
      </c>
      <c r="AC31" s="1">
        <f t="shared" si="4"/>
        <v>15</v>
      </c>
      <c r="AD31" s="1">
        <f t="shared" si="0"/>
        <v>25</v>
      </c>
      <c r="AE31" s="1">
        <v>5</v>
      </c>
      <c r="AF31" s="1">
        <f t="shared" si="5"/>
        <v>25</v>
      </c>
    </row>
    <row r="32" spans="1:32" x14ac:dyDescent="0.35">
      <c r="A32" s="1">
        <v>1</v>
      </c>
      <c r="B32" s="1">
        <v>4</v>
      </c>
      <c r="C32" s="1">
        <f t="shared" si="1"/>
        <v>2.5</v>
      </c>
      <c r="D32" s="1" t="s">
        <v>36</v>
      </c>
      <c r="E32" s="1"/>
      <c r="F32" s="1"/>
      <c r="G32" s="1"/>
      <c r="H32" s="1"/>
      <c r="I32" s="1"/>
      <c r="J32" s="1"/>
      <c r="K32" s="1"/>
      <c r="L32" s="1"/>
      <c r="M32" s="8" t="s">
        <v>64</v>
      </c>
      <c r="N32" s="1"/>
      <c r="O32" s="1"/>
      <c r="P32" s="1"/>
      <c r="Q32" s="1"/>
      <c r="R32" s="1"/>
      <c r="S32" s="1"/>
      <c r="T32" s="1"/>
      <c r="U32" s="1"/>
      <c r="V32" s="1"/>
      <c r="W32" s="1">
        <v>0</v>
      </c>
      <c r="X32" s="1">
        <v>0</v>
      </c>
      <c r="Y32" s="1">
        <v>5</v>
      </c>
      <c r="Z32" s="1">
        <v>5</v>
      </c>
      <c r="AA32" s="1">
        <f t="shared" si="2"/>
        <v>0</v>
      </c>
      <c r="AB32" s="1">
        <f t="shared" si="3"/>
        <v>0</v>
      </c>
      <c r="AC32" s="1">
        <f t="shared" si="4"/>
        <v>12.5</v>
      </c>
      <c r="AD32" s="1">
        <f t="shared" si="0"/>
        <v>12.5</v>
      </c>
      <c r="AE32" s="1">
        <v>5</v>
      </c>
      <c r="AF32" s="1">
        <f t="shared" si="5"/>
        <v>12.5</v>
      </c>
    </row>
    <row r="33" spans="1:32" x14ac:dyDescent="0.35">
      <c r="A33" s="1">
        <v>5</v>
      </c>
      <c r="B33" s="1">
        <v>5</v>
      </c>
      <c r="C33" s="1">
        <f t="shared" si="1"/>
        <v>5</v>
      </c>
      <c r="D33" s="1" t="s">
        <v>37</v>
      </c>
      <c r="E33" s="1"/>
      <c r="F33" s="1"/>
      <c r="G33" s="1"/>
      <c r="H33" s="1"/>
      <c r="I33" s="1"/>
      <c r="J33" s="1"/>
      <c r="K33" s="1"/>
      <c r="L33" s="1"/>
      <c r="M33" s="1"/>
      <c r="N33" s="8" t="s">
        <v>64</v>
      </c>
      <c r="O33" s="1"/>
      <c r="P33" s="1"/>
      <c r="Q33" s="1"/>
      <c r="R33" s="1"/>
      <c r="S33" s="1"/>
      <c r="T33" s="1"/>
      <c r="U33" s="1"/>
      <c r="V33" s="1"/>
      <c r="W33" s="1">
        <v>0</v>
      </c>
      <c r="X33" s="1">
        <v>1</v>
      </c>
      <c r="Y33" s="1">
        <v>5</v>
      </c>
      <c r="Z33" s="1">
        <v>5</v>
      </c>
      <c r="AA33" s="1">
        <f t="shared" si="2"/>
        <v>0</v>
      </c>
      <c r="AB33" s="1">
        <f t="shared" si="3"/>
        <v>5</v>
      </c>
      <c r="AC33" s="1">
        <f t="shared" si="4"/>
        <v>25</v>
      </c>
      <c r="AD33" s="1">
        <f t="shared" si="0"/>
        <v>25</v>
      </c>
      <c r="AE33" s="1">
        <v>5</v>
      </c>
      <c r="AF33" s="1">
        <f t="shared" si="5"/>
        <v>25</v>
      </c>
    </row>
    <row r="34" spans="1:32" x14ac:dyDescent="0.35">
      <c r="A34" s="1">
        <v>5</v>
      </c>
      <c r="B34" s="1">
        <v>5</v>
      </c>
      <c r="C34" s="1">
        <f t="shared" si="1"/>
        <v>5</v>
      </c>
      <c r="D34" s="1" t="s">
        <v>38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0</v>
      </c>
      <c r="X34" s="1">
        <v>5</v>
      </c>
      <c r="Y34" s="1">
        <v>5</v>
      </c>
      <c r="Z34" s="1">
        <v>5</v>
      </c>
      <c r="AA34" s="1">
        <f t="shared" si="2"/>
        <v>0</v>
      </c>
      <c r="AB34" s="1">
        <f t="shared" si="3"/>
        <v>25</v>
      </c>
      <c r="AC34" s="1">
        <f t="shared" si="4"/>
        <v>25</v>
      </c>
      <c r="AD34" s="1">
        <f t="shared" si="0"/>
        <v>25</v>
      </c>
      <c r="AE34" s="1">
        <v>5</v>
      </c>
      <c r="AF34" s="1">
        <f t="shared" si="5"/>
        <v>25</v>
      </c>
    </row>
    <row r="35" spans="1:32" x14ac:dyDescent="0.35">
      <c r="A35" s="1">
        <v>3</v>
      </c>
      <c r="B35" s="1">
        <v>3</v>
      </c>
      <c r="C35" s="1">
        <f t="shared" si="1"/>
        <v>3</v>
      </c>
      <c r="D35" s="1" t="s">
        <v>39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8" t="s">
        <v>64</v>
      </c>
      <c r="P35" s="1"/>
      <c r="Q35" s="1"/>
      <c r="R35" s="1"/>
      <c r="S35" s="1"/>
      <c r="T35" s="1"/>
      <c r="U35" s="1"/>
      <c r="V35" s="1"/>
      <c r="W35" s="1">
        <v>0</v>
      </c>
      <c r="X35" s="1">
        <v>5</v>
      </c>
      <c r="Y35" s="1">
        <v>5</v>
      </c>
      <c r="Z35" s="1">
        <v>5</v>
      </c>
      <c r="AA35" s="1">
        <f t="shared" si="2"/>
        <v>0</v>
      </c>
      <c r="AB35" s="1">
        <f t="shared" si="3"/>
        <v>15</v>
      </c>
      <c r="AC35" s="1">
        <f t="shared" si="4"/>
        <v>15</v>
      </c>
      <c r="AD35" s="1">
        <f t="shared" si="0"/>
        <v>15</v>
      </c>
      <c r="AE35" s="1">
        <v>5</v>
      </c>
      <c r="AF35" s="1">
        <f t="shared" si="5"/>
        <v>15</v>
      </c>
    </row>
    <row r="36" spans="1:32" x14ac:dyDescent="0.35">
      <c r="A36" s="1">
        <v>4</v>
      </c>
      <c r="B36" s="1">
        <v>4</v>
      </c>
      <c r="C36" s="1">
        <f t="shared" si="1"/>
        <v>4</v>
      </c>
      <c r="D36" s="1" t="s">
        <v>40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8" t="s">
        <v>64</v>
      </c>
      <c r="S36" s="1"/>
      <c r="T36" s="1"/>
      <c r="U36" s="1"/>
      <c r="V36" s="1"/>
      <c r="W36" s="1">
        <v>0</v>
      </c>
      <c r="X36" s="1">
        <v>5</v>
      </c>
      <c r="Y36" s="1">
        <v>5</v>
      </c>
      <c r="Z36" s="1">
        <v>5</v>
      </c>
      <c r="AA36" s="1">
        <f t="shared" si="2"/>
        <v>0</v>
      </c>
      <c r="AB36" s="1">
        <f t="shared" si="3"/>
        <v>20</v>
      </c>
      <c r="AC36" s="1">
        <f t="shared" si="4"/>
        <v>20</v>
      </c>
      <c r="AD36" s="1">
        <f t="shared" si="0"/>
        <v>20</v>
      </c>
      <c r="AE36" s="1">
        <v>5</v>
      </c>
      <c r="AF36" s="1">
        <f t="shared" si="5"/>
        <v>20</v>
      </c>
    </row>
    <row r="37" spans="1:32" x14ac:dyDescent="0.35">
      <c r="A37" s="1">
        <v>5</v>
      </c>
      <c r="B37" s="1">
        <v>5</v>
      </c>
      <c r="C37" s="1">
        <f t="shared" si="1"/>
        <v>5</v>
      </c>
      <c r="D37" s="1" t="s">
        <v>41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8" t="s">
        <v>64</v>
      </c>
      <c r="T37" s="1"/>
      <c r="U37" s="1"/>
      <c r="V37" s="1"/>
      <c r="W37" s="1">
        <v>0</v>
      </c>
      <c r="X37" s="1">
        <v>1</v>
      </c>
      <c r="Y37" s="1">
        <v>5</v>
      </c>
      <c r="Z37" s="1">
        <v>5</v>
      </c>
      <c r="AA37" s="1">
        <f t="shared" si="2"/>
        <v>0</v>
      </c>
      <c r="AB37" s="1">
        <f t="shared" si="3"/>
        <v>5</v>
      </c>
      <c r="AC37" s="1">
        <f t="shared" si="4"/>
        <v>25</v>
      </c>
      <c r="AD37" s="1">
        <f t="shared" si="0"/>
        <v>25</v>
      </c>
      <c r="AE37" s="1">
        <v>5</v>
      </c>
      <c r="AF37" s="1">
        <f t="shared" si="5"/>
        <v>25</v>
      </c>
    </row>
    <row r="38" spans="1:32" x14ac:dyDescent="0.35">
      <c r="A38" s="1">
        <v>3</v>
      </c>
      <c r="B38" s="1">
        <v>5</v>
      </c>
      <c r="C38" s="1">
        <f t="shared" si="1"/>
        <v>4</v>
      </c>
      <c r="D38" s="1" t="s">
        <v>42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8"/>
      <c r="S38" s="1"/>
      <c r="T38" s="1"/>
      <c r="U38" s="1"/>
      <c r="V38" s="1"/>
      <c r="W38" s="1">
        <v>0</v>
      </c>
      <c r="X38" s="1">
        <v>5</v>
      </c>
      <c r="Y38" s="1">
        <v>5</v>
      </c>
      <c r="Z38" s="1">
        <v>5</v>
      </c>
      <c r="AA38" s="1">
        <f t="shared" si="2"/>
        <v>0</v>
      </c>
      <c r="AB38" s="1">
        <f t="shared" si="3"/>
        <v>20</v>
      </c>
      <c r="AC38" s="1">
        <f t="shared" si="4"/>
        <v>20</v>
      </c>
      <c r="AD38" s="1">
        <f t="shared" si="0"/>
        <v>20</v>
      </c>
      <c r="AE38" s="1">
        <v>5</v>
      </c>
      <c r="AF38" s="1">
        <f t="shared" si="5"/>
        <v>20</v>
      </c>
    </row>
    <row r="39" spans="1:32" x14ac:dyDescent="0.35">
      <c r="A39" s="1">
        <v>5</v>
      </c>
      <c r="B39" s="1">
        <v>5</v>
      </c>
      <c r="C39" s="1">
        <f t="shared" si="1"/>
        <v>5</v>
      </c>
      <c r="D39" s="1" t="s">
        <v>108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8" t="s">
        <v>64</v>
      </c>
      <c r="S39" s="8" t="s">
        <v>64</v>
      </c>
      <c r="T39" s="1"/>
      <c r="U39" s="1"/>
      <c r="V39" s="1"/>
      <c r="W39" s="1">
        <v>0</v>
      </c>
      <c r="X39" s="1">
        <v>5</v>
      </c>
      <c r="Y39" s="1">
        <v>5</v>
      </c>
      <c r="Z39" s="1">
        <v>5</v>
      </c>
      <c r="AA39" s="1">
        <f t="shared" si="2"/>
        <v>0</v>
      </c>
      <c r="AB39" s="1">
        <f t="shared" si="3"/>
        <v>25</v>
      </c>
      <c r="AC39" s="1">
        <f t="shared" si="4"/>
        <v>25</v>
      </c>
      <c r="AD39" s="1">
        <f t="shared" si="0"/>
        <v>25</v>
      </c>
      <c r="AE39" s="1">
        <v>5</v>
      </c>
      <c r="AF39" s="1">
        <f t="shared" si="5"/>
        <v>25</v>
      </c>
    </row>
    <row r="40" spans="1:32" x14ac:dyDescent="0.35">
      <c r="A40" s="1">
        <v>5</v>
      </c>
      <c r="B40" s="1">
        <v>5</v>
      </c>
      <c r="C40" s="1">
        <f t="shared" si="1"/>
        <v>5</v>
      </c>
      <c r="D40" s="1" t="s">
        <v>43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8"/>
      <c r="T40" s="8" t="s">
        <v>64</v>
      </c>
      <c r="U40" s="8" t="s">
        <v>64</v>
      </c>
      <c r="V40" s="8" t="s">
        <v>64</v>
      </c>
      <c r="W40" s="1">
        <v>0</v>
      </c>
      <c r="X40" s="1">
        <v>0</v>
      </c>
      <c r="Y40" s="1">
        <v>5</v>
      </c>
      <c r="Z40" s="1">
        <v>5</v>
      </c>
      <c r="AA40" s="1">
        <f t="shared" si="2"/>
        <v>0</v>
      </c>
      <c r="AB40" s="1">
        <f t="shared" si="3"/>
        <v>0</v>
      </c>
      <c r="AC40" s="1">
        <f t="shared" si="4"/>
        <v>25</v>
      </c>
      <c r="AD40" s="1">
        <f t="shared" si="0"/>
        <v>25</v>
      </c>
      <c r="AE40" s="1">
        <v>5</v>
      </c>
      <c r="AF40" s="1">
        <f t="shared" si="5"/>
        <v>25</v>
      </c>
    </row>
    <row r="41" spans="1:32" x14ac:dyDescent="0.35">
      <c r="A41" s="1">
        <v>5</v>
      </c>
      <c r="B41" s="1">
        <v>5</v>
      </c>
      <c r="C41" s="1">
        <f t="shared" si="1"/>
        <v>5</v>
      </c>
      <c r="D41" s="1" t="s">
        <v>44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8" t="s">
        <v>64</v>
      </c>
      <c r="U41" s="8" t="s">
        <v>64</v>
      </c>
      <c r="V41" s="8" t="s">
        <v>64</v>
      </c>
      <c r="W41" s="1">
        <v>0</v>
      </c>
      <c r="X41" s="1">
        <v>0</v>
      </c>
      <c r="Y41" s="1">
        <v>4</v>
      </c>
      <c r="Z41" s="1">
        <v>4</v>
      </c>
      <c r="AA41" s="1">
        <f t="shared" si="2"/>
        <v>0</v>
      </c>
      <c r="AB41" s="1">
        <f t="shared" si="3"/>
        <v>0</v>
      </c>
      <c r="AC41" s="1">
        <f t="shared" si="4"/>
        <v>20</v>
      </c>
      <c r="AD41" s="1">
        <f t="shared" si="0"/>
        <v>20</v>
      </c>
      <c r="AE41" s="1">
        <v>5</v>
      </c>
      <c r="AF41" s="1">
        <f t="shared" si="5"/>
        <v>25</v>
      </c>
    </row>
    <row r="42" spans="1:32" x14ac:dyDescent="0.35">
      <c r="A42" s="1">
        <v>5</v>
      </c>
      <c r="B42" s="1">
        <v>5</v>
      </c>
      <c r="C42" s="1">
        <f t="shared" si="1"/>
        <v>5</v>
      </c>
      <c r="D42" s="1" t="s">
        <v>45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8" t="s">
        <v>64</v>
      </c>
      <c r="U42" s="8" t="s">
        <v>64</v>
      </c>
      <c r="V42" s="8" t="s">
        <v>64</v>
      </c>
      <c r="W42" s="1">
        <v>0</v>
      </c>
      <c r="X42" s="1">
        <v>0</v>
      </c>
      <c r="Y42" s="1">
        <v>5</v>
      </c>
      <c r="Z42" s="1">
        <v>5</v>
      </c>
      <c r="AA42" s="1">
        <f t="shared" si="2"/>
        <v>0</v>
      </c>
      <c r="AB42" s="1">
        <f t="shared" si="3"/>
        <v>0</v>
      </c>
      <c r="AC42" s="1">
        <f t="shared" si="4"/>
        <v>25</v>
      </c>
      <c r="AD42" s="1">
        <f t="shared" si="0"/>
        <v>25</v>
      </c>
      <c r="AE42" s="1">
        <v>5</v>
      </c>
      <c r="AF42" s="1">
        <f t="shared" si="5"/>
        <v>25</v>
      </c>
    </row>
    <row r="43" spans="1:32" x14ac:dyDescent="0.35">
      <c r="A43" s="1">
        <v>3</v>
      </c>
      <c r="B43" s="1">
        <v>3</v>
      </c>
      <c r="C43" s="1">
        <f t="shared" si="1"/>
        <v>3</v>
      </c>
      <c r="D43" s="1" t="s">
        <v>46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8" t="s">
        <v>64</v>
      </c>
      <c r="W43" s="1">
        <v>0</v>
      </c>
      <c r="X43" s="1">
        <v>0</v>
      </c>
      <c r="Y43" s="1">
        <v>4</v>
      </c>
      <c r="Z43" s="1">
        <v>4</v>
      </c>
      <c r="AA43" s="1">
        <f t="shared" si="2"/>
        <v>0</v>
      </c>
      <c r="AB43" s="1">
        <f t="shared" si="3"/>
        <v>0</v>
      </c>
      <c r="AC43" s="1">
        <f t="shared" si="4"/>
        <v>12</v>
      </c>
      <c r="AD43" s="1">
        <f t="shared" si="0"/>
        <v>12</v>
      </c>
      <c r="AE43" s="1">
        <v>5</v>
      </c>
      <c r="AF43" s="1">
        <f t="shared" si="5"/>
        <v>15</v>
      </c>
    </row>
    <row r="44" spans="1:32" x14ac:dyDescent="0.35">
      <c r="A44" s="1">
        <v>1</v>
      </c>
      <c r="B44" s="1">
        <v>5</v>
      </c>
      <c r="C44" s="1">
        <f t="shared" si="1"/>
        <v>3</v>
      </c>
      <c r="D44" s="1" t="s">
        <v>47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9" t="s">
        <v>67</v>
      </c>
      <c r="U44" s="9" t="s">
        <v>67</v>
      </c>
      <c r="V44" s="8" t="s">
        <v>64</v>
      </c>
      <c r="W44" s="1">
        <v>0</v>
      </c>
      <c r="X44" s="1">
        <v>0</v>
      </c>
      <c r="Y44" s="1">
        <v>5</v>
      </c>
      <c r="Z44" s="1">
        <v>5</v>
      </c>
      <c r="AA44" s="1">
        <f t="shared" si="2"/>
        <v>0</v>
      </c>
      <c r="AB44" s="1">
        <f t="shared" si="3"/>
        <v>0</v>
      </c>
      <c r="AC44" s="1">
        <f t="shared" si="4"/>
        <v>15</v>
      </c>
      <c r="AD44" s="1">
        <f t="shared" si="0"/>
        <v>15</v>
      </c>
      <c r="AE44" s="1">
        <v>5</v>
      </c>
      <c r="AF44" s="1">
        <f t="shared" si="5"/>
        <v>15</v>
      </c>
    </row>
    <row r="45" spans="1:32" x14ac:dyDescent="0.35">
      <c r="A45" s="1">
        <v>1</v>
      </c>
      <c r="B45" s="1">
        <v>5</v>
      </c>
      <c r="C45" s="1">
        <f t="shared" si="1"/>
        <v>3</v>
      </c>
      <c r="D45" s="1" t="s">
        <v>48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9" t="s">
        <v>67</v>
      </c>
      <c r="U45" s="9" t="s">
        <v>67</v>
      </c>
      <c r="V45" s="8" t="s">
        <v>64</v>
      </c>
      <c r="W45" s="1">
        <v>0</v>
      </c>
      <c r="X45" s="1">
        <v>0</v>
      </c>
      <c r="Y45" s="1">
        <v>4</v>
      </c>
      <c r="Z45" s="1">
        <v>4</v>
      </c>
      <c r="AA45" s="1">
        <f t="shared" si="2"/>
        <v>0</v>
      </c>
      <c r="AB45" s="1">
        <f t="shared" si="3"/>
        <v>0</v>
      </c>
      <c r="AC45" s="1">
        <f t="shared" si="4"/>
        <v>12</v>
      </c>
      <c r="AD45" s="1">
        <f t="shared" si="0"/>
        <v>12</v>
      </c>
      <c r="AE45" s="1">
        <v>5</v>
      </c>
      <c r="AF45" s="1">
        <f t="shared" si="5"/>
        <v>15</v>
      </c>
    </row>
    <row r="46" spans="1:32" x14ac:dyDescent="0.35">
      <c r="A46" s="1">
        <v>1</v>
      </c>
      <c r="B46" s="1">
        <v>5</v>
      </c>
      <c r="C46" s="1">
        <f t="shared" si="1"/>
        <v>3</v>
      </c>
      <c r="D46" s="1" t="s">
        <v>49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9" t="s">
        <v>67</v>
      </c>
      <c r="U46" s="9" t="s">
        <v>67</v>
      </c>
      <c r="V46" s="8" t="s">
        <v>64</v>
      </c>
      <c r="W46" s="1">
        <v>0</v>
      </c>
      <c r="X46" s="1">
        <v>0</v>
      </c>
      <c r="Y46" s="1">
        <v>5</v>
      </c>
      <c r="Z46" s="1">
        <v>5</v>
      </c>
      <c r="AA46" s="1">
        <f t="shared" si="2"/>
        <v>0</v>
      </c>
      <c r="AB46" s="1">
        <f t="shared" si="3"/>
        <v>0</v>
      </c>
      <c r="AC46" s="1">
        <f t="shared" si="4"/>
        <v>15</v>
      </c>
      <c r="AD46" s="1">
        <f t="shared" si="0"/>
        <v>15</v>
      </c>
      <c r="AE46" s="1">
        <v>5</v>
      </c>
      <c r="AF46" s="1">
        <f t="shared" si="5"/>
        <v>15</v>
      </c>
    </row>
    <row r="47" spans="1:32" x14ac:dyDescent="0.35">
      <c r="C47" s="31"/>
      <c r="D47" s="32" t="s">
        <v>50</v>
      </c>
      <c r="E47" s="32">
        <v>0.6</v>
      </c>
      <c r="F47" s="32">
        <v>1.2</v>
      </c>
      <c r="G47" s="32">
        <v>4</v>
      </c>
      <c r="H47" s="32">
        <v>1</v>
      </c>
      <c r="I47" s="32">
        <v>5</v>
      </c>
      <c r="J47" s="32">
        <v>1</v>
      </c>
      <c r="K47" s="32">
        <v>0.5</v>
      </c>
      <c r="L47" s="32">
        <v>3</v>
      </c>
      <c r="M47" s="32">
        <v>1</v>
      </c>
      <c r="N47" s="32">
        <v>250</v>
      </c>
      <c r="O47" s="32">
        <v>0.6</v>
      </c>
      <c r="P47" s="32">
        <v>30</v>
      </c>
      <c r="Q47" s="32">
        <v>3</v>
      </c>
      <c r="R47" s="32">
        <v>2500</v>
      </c>
      <c r="S47" s="32">
        <v>5</v>
      </c>
      <c r="T47" s="32">
        <v>5</v>
      </c>
      <c r="U47" s="32">
        <v>1</v>
      </c>
      <c r="V47" s="32">
        <v>100</v>
      </c>
      <c r="W47" s="30">
        <f>AVERAGE(W24:W46)</f>
        <v>0.52173913043478259</v>
      </c>
      <c r="X47" s="30">
        <f t="shared" ref="X47:AD47" si="6">AVERAGE(X24:X46)</f>
        <v>1.6086956521739131</v>
      </c>
      <c r="Y47" s="30">
        <f t="shared" si="6"/>
        <v>3.6956521739130435</v>
      </c>
      <c r="Z47" s="30">
        <f t="shared" si="6"/>
        <v>4.2173913043478262</v>
      </c>
      <c r="AA47" s="30">
        <f t="shared" si="6"/>
        <v>2.347826086956522</v>
      </c>
      <c r="AB47" s="30">
        <f t="shared" si="6"/>
        <v>7.0869565217391308</v>
      </c>
      <c r="AC47" s="30">
        <f t="shared" si="6"/>
        <v>15.413043478260869</v>
      </c>
      <c r="AD47" s="30">
        <f t="shared" si="6"/>
        <v>17.608695652173914</v>
      </c>
      <c r="AE47" s="1">
        <v>5</v>
      </c>
      <c r="AF47" s="1">
        <f>AVERAGE(AF24:AF46)</f>
        <v>21.086956521739129</v>
      </c>
    </row>
    <row r="48" spans="1:32" x14ac:dyDescent="0.35">
      <c r="C48" s="33"/>
      <c r="D48" s="32" t="s">
        <v>51</v>
      </c>
      <c r="E48" s="32" t="s">
        <v>52</v>
      </c>
      <c r="F48" s="32" t="s">
        <v>53</v>
      </c>
      <c r="G48" s="32" t="s">
        <v>54</v>
      </c>
      <c r="H48" s="32" t="s">
        <v>55</v>
      </c>
      <c r="I48" s="32" t="s">
        <v>56</v>
      </c>
      <c r="J48" s="32" t="s">
        <v>54</v>
      </c>
      <c r="K48" s="32" t="s">
        <v>52</v>
      </c>
      <c r="L48" s="32" t="s">
        <v>54</v>
      </c>
      <c r="M48" s="32" t="s">
        <v>57</v>
      </c>
      <c r="N48" s="32" t="s">
        <v>58</v>
      </c>
      <c r="O48" s="32" t="s">
        <v>52</v>
      </c>
      <c r="P48" s="32" t="s">
        <v>59</v>
      </c>
      <c r="Q48" s="32" t="s">
        <v>60</v>
      </c>
      <c r="R48" s="32" t="s">
        <v>61</v>
      </c>
      <c r="S48" s="32" t="s">
        <v>56</v>
      </c>
      <c r="T48" s="32" t="s">
        <v>58</v>
      </c>
      <c r="U48" s="32" t="s">
        <v>57</v>
      </c>
      <c r="V48" s="32" t="s">
        <v>62</v>
      </c>
      <c r="W48" s="29"/>
      <c r="X48" s="29"/>
      <c r="Y48" s="29"/>
      <c r="Z48" s="29"/>
      <c r="AA48" s="1">
        <f>SUM(AA23:AA47)</f>
        <v>56.347826086956523</v>
      </c>
      <c r="AB48" s="1">
        <f t="shared" ref="AB48:AD48" si="7">SUM(AB23:AB47)</f>
        <v>170.08695652173913</v>
      </c>
      <c r="AC48" s="1">
        <f>SUM(AC23:AC47)</f>
        <v>369.91304347826087</v>
      </c>
      <c r="AD48" s="1">
        <f t="shared" si="7"/>
        <v>422.60869565217394</v>
      </c>
      <c r="AE48" s="1"/>
      <c r="AF48" s="1">
        <f>SUM(AF24:AF46)</f>
        <v>485</v>
      </c>
    </row>
    <row r="49" spans="3:30" x14ac:dyDescent="0.35">
      <c r="Z49" t="s">
        <v>111</v>
      </c>
      <c r="AA49" s="29">
        <f>AA48/AF48 * 100</f>
        <v>11.618108471537427</v>
      </c>
      <c r="AB49" s="29">
        <f>AB48/AF48 * 100</f>
        <v>35.069475571492603</v>
      </c>
      <c r="AC49" s="29">
        <f>AC48/AF48 * 100</f>
        <v>76.270730614074409</v>
      </c>
      <c r="AD49" s="29">
        <f>AD48/AF48 * 100</f>
        <v>87.135813536530705</v>
      </c>
    </row>
    <row r="50" spans="3:30" x14ac:dyDescent="0.35">
      <c r="C50" s="46" t="s">
        <v>63</v>
      </c>
      <c r="D50" s="47"/>
      <c r="E50" s="1"/>
      <c r="F50" s="1"/>
    </row>
    <row r="51" spans="3:30" x14ac:dyDescent="0.35">
      <c r="C51" s="8" t="s">
        <v>64</v>
      </c>
      <c r="D51" s="1" t="s">
        <v>65</v>
      </c>
      <c r="E51" s="43" t="s">
        <v>66</v>
      </c>
      <c r="F51" s="43"/>
    </row>
    <row r="52" spans="3:30" x14ac:dyDescent="0.35">
      <c r="C52" s="9" t="s">
        <v>67</v>
      </c>
      <c r="D52" s="1" t="s">
        <v>68</v>
      </c>
      <c r="E52" s="43"/>
      <c r="F52" s="43"/>
    </row>
    <row r="53" spans="3:30" x14ac:dyDescent="0.35">
      <c r="C53" s="8" t="s">
        <v>69</v>
      </c>
      <c r="D53" s="1" t="s">
        <v>70</v>
      </c>
      <c r="E53" s="43"/>
      <c r="F53" s="43"/>
    </row>
    <row r="54" spans="3:30" x14ac:dyDescent="0.35">
      <c r="C54" s="10" t="s">
        <v>71</v>
      </c>
      <c r="D54" s="1" t="s">
        <v>72</v>
      </c>
      <c r="E54" s="44" t="s">
        <v>73</v>
      </c>
      <c r="F54" s="44"/>
    </row>
    <row r="55" spans="3:30" x14ac:dyDescent="0.35">
      <c r="C55" s="11" t="s">
        <v>74</v>
      </c>
      <c r="D55" s="1" t="s">
        <v>75</v>
      </c>
      <c r="E55" s="44"/>
      <c r="F55" s="44"/>
    </row>
    <row r="56" spans="3:30" x14ac:dyDescent="0.35">
      <c r="C56" s="11" t="s">
        <v>76</v>
      </c>
      <c r="D56" s="1" t="s">
        <v>77</v>
      </c>
      <c r="E56" s="44"/>
      <c r="F56" s="44"/>
    </row>
    <row r="57" spans="3:30" x14ac:dyDescent="0.35">
      <c r="C57" s="34" t="s">
        <v>78</v>
      </c>
      <c r="D57" s="1" t="s">
        <v>79</v>
      </c>
      <c r="E57" s="44"/>
      <c r="F57" s="44"/>
    </row>
    <row r="58" spans="3:30" x14ac:dyDescent="0.35">
      <c r="C58" s="4" t="s">
        <v>80</v>
      </c>
      <c r="D58" s="1" t="s">
        <v>81</v>
      </c>
      <c r="E58" s="44" t="s">
        <v>82</v>
      </c>
      <c r="F58" s="44"/>
    </row>
    <row r="59" spans="3:30" x14ac:dyDescent="0.35">
      <c r="C59" s="4" t="s">
        <v>69</v>
      </c>
      <c r="D59" s="1" t="s">
        <v>83</v>
      </c>
      <c r="E59" s="44"/>
      <c r="F59" s="44"/>
    </row>
    <row r="60" spans="3:30" x14ac:dyDescent="0.35">
      <c r="C60" s="4" t="s">
        <v>84</v>
      </c>
      <c r="D60" s="1" t="s">
        <v>85</v>
      </c>
      <c r="E60" s="44"/>
      <c r="F60" s="44"/>
    </row>
  </sheetData>
  <mergeCells count="8">
    <mergeCell ref="A22:B22"/>
    <mergeCell ref="AA21:AD21"/>
    <mergeCell ref="E51:F53"/>
    <mergeCell ref="E54:F57"/>
    <mergeCell ref="E58:F60"/>
    <mergeCell ref="W21:Z21"/>
    <mergeCell ref="C50:D50"/>
    <mergeCell ref="C22:C23"/>
  </mergeCells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defaultColWidth="8.81640625" defaultRowHeight="14.5" x14ac:dyDescent="0.35"/>
  <cols>
    <col min="1" max="1" width="14" customWidth="1"/>
    <col min="3" max="3" width="25.453125" customWidth="1"/>
  </cols>
  <sheetData>
    <row r="1" spans="1:3" x14ac:dyDescent="0.35">
      <c r="A1" t="s">
        <v>86</v>
      </c>
      <c r="B1" s="50" t="s">
        <v>63</v>
      </c>
      <c r="C1" s="50"/>
    </row>
    <row r="2" spans="1:3" x14ac:dyDescent="0.35">
      <c r="A2" t="s">
        <v>87</v>
      </c>
      <c r="B2" s="8" t="s">
        <v>64</v>
      </c>
      <c r="C2" s="1" t="s">
        <v>65</v>
      </c>
    </row>
    <row r="3" spans="1:3" x14ac:dyDescent="0.35">
      <c r="A3" t="s">
        <v>87</v>
      </c>
      <c r="B3" s="9" t="s">
        <v>67</v>
      </c>
      <c r="C3" s="1" t="s">
        <v>68</v>
      </c>
    </row>
    <row r="4" spans="1:3" x14ac:dyDescent="0.35">
      <c r="A4" t="s">
        <v>87</v>
      </c>
      <c r="B4" s="8" t="s">
        <v>69</v>
      </c>
      <c r="C4" s="1" t="s">
        <v>70</v>
      </c>
    </row>
    <row r="5" spans="1:3" x14ac:dyDescent="0.35">
      <c r="A5" t="s">
        <v>88</v>
      </c>
      <c r="B5" s="10" t="s">
        <v>71</v>
      </c>
      <c r="C5" s="1" t="s">
        <v>72</v>
      </c>
    </row>
    <row r="6" spans="1:3" x14ac:dyDescent="0.35">
      <c r="A6" t="s">
        <v>89</v>
      </c>
      <c r="B6" s="11" t="s">
        <v>74</v>
      </c>
      <c r="C6" s="1" t="s">
        <v>75</v>
      </c>
    </row>
    <row r="7" spans="1:3" x14ac:dyDescent="0.35">
      <c r="A7" t="s">
        <v>87</v>
      </c>
      <c r="B7" s="11" t="s">
        <v>90</v>
      </c>
      <c r="C7" s="1" t="s">
        <v>77</v>
      </c>
    </row>
    <row r="8" spans="1:3" x14ac:dyDescent="0.35">
      <c r="A8" t="s">
        <v>87</v>
      </c>
      <c r="B8" s="11" t="s">
        <v>80</v>
      </c>
      <c r="C8" s="1" t="s">
        <v>79</v>
      </c>
    </row>
    <row r="9" spans="1:3" x14ac:dyDescent="0.35">
      <c r="A9" t="s">
        <v>87</v>
      </c>
      <c r="B9" s="4" t="s">
        <v>80</v>
      </c>
      <c r="C9" s="1" t="s">
        <v>81</v>
      </c>
    </row>
    <row r="10" spans="1:3" x14ac:dyDescent="0.35">
      <c r="A10" t="s">
        <v>87</v>
      </c>
      <c r="B10" s="4" t="s">
        <v>69</v>
      </c>
      <c r="C10" s="1" t="s">
        <v>83</v>
      </c>
    </row>
    <row r="11" spans="1:3" x14ac:dyDescent="0.35">
      <c r="A11" t="s">
        <v>89</v>
      </c>
      <c r="B11" s="4" t="s">
        <v>84</v>
      </c>
      <c r="C11" s="1" t="s">
        <v>85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workbookViewId="0">
      <selection activeCell="F10" sqref="A1:F10"/>
    </sheetView>
  </sheetViews>
  <sheetFormatPr defaultColWidth="8.81640625" defaultRowHeight="14.5" x14ac:dyDescent="0.35"/>
  <cols>
    <col min="1" max="1" width="5" customWidth="1"/>
    <col min="2" max="2" width="26.453125" customWidth="1"/>
    <col min="3" max="12" width="5.36328125" customWidth="1"/>
    <col min="13" max="16" width="5.453125" customWidth="1"/>
  </cols>
  <sheetData>
    <row r="2" spans="1:16" x14ac:dyDescent="0.35">
      <c r="B2" s="1" t="s">
        <v>91</v>
      </c>
      <c r="C2" s="5"/>
      <c r="D2" s="6"/>
      <c r="E2" s="6"/>
      <c r="F2" s="6"/>
      <c r="G2" s="6"/>
      <c r="H2" s="6"/>
      <c r="I2" s="6"/>
      <c r="J2" s="6"/>
      <c r="K2" s="6"/>
      <c r="L2" s="6"/>
    </row>
    <row r="3" spans="1:16" x14ac:dyDescent="0.35">
      <c r="B3" s="1" t="s">
        <v>92</v>
      </c>
      <c r="C3" s="14"/>
      <c r="D3" s="15"/>
      <c r="E3" s="15" t="s">
        <v>71</v>
      </c>
      <c r="F3" s="15" t="s">
        <v>71</v>
      </c>
      <c r="G3" s="15"/>
      <c r="H3" s="15"/>
      <c r="I3" s="15"/>
      <c r="J3" s="15"/>
      <c r="K3" s="15"/>
      <c r="L3" s="15"/>
    </row>
    <row r="4" spans="1:16" x14ac:dyDescent="0.35">
      <c r="B4" s="1" t="s">
        <v>93</v>
      </c>
      <c r="C4" s="14"/>
      <c r="D4" s="15"/>
      <c r="E4" s="15"/>
      <c r="F4" s="11" t="s">
        <v>90</v>
      </c>
      <c r="G4" s="15"/>
      <c r="H4" s="15"/>
      <c r="I4" s="15"/>
      <c r="J4" s="15"/>
      <c r="K4" s="15"/>
      <c r="L4" s="15"/>
    </row>
    <row r="5" spans="1:16" x14ac:dyDescent="0.35">
      <c r="B5" s="12" t="s">
        <v>94</v>
      </c>
      <c r="C5" s="1"/>
      <c r="D5" s="7"/>
      <c r="E5" s="8"/>
      <c r="F5" s="9"/>
      <c r="G5" s="1"/>
      <c r="H5" s="1"/>
      <c r="I5" s="1"/>
      <c r="J5" s="1"/>
      <c r="K5" s="1"/>
      <c r="L5" s="1"/>
    </row>
    <row r="6" spans="1:16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6" x14ac:dyDescent="0.35">
      <c r="B7" t="s">
        <v>19</v>
      </c>
      <c r="C7" s="1"/>
      <c r="D7" s="4" t="s">
        <v>69</v>
      </c>
      <c r="E7" s="4" t="s">
        <v>69</v>
      </c>
      <c r="F7" s="4" t="s">
        <v>69</v>
      </c>
      <c r="G7" s="1"/>
      <c r="H7" s="1"/>
      <c r="I7" s="1"/>
      <c r="J7" s="1"/>
      <c r="K7" s="1"/>
      <c r="L7" s="1"/>
      <c r="M7" s="51" t="s">
        <v>95</v>
      </c>
      <c r="N7" s="52"/>
      <c r="O7" s="52"/>
      <c r="P7" s="52"/>
    </row>
    <row r="8" spans="1:16" ht="76.5" x14ac:dyDescent="0.35">
      <c r="A8" s="53" t="s">
        <v>96</v>
      </c>
      <c r="B8" s="2" t="s">
        <v>97</v>
      </c>
      <c r="C8" s="3"/>
      <c r="D8" s="13" t="s">
        <v>92</v>
      </c>
      <c r="E8" s="13" t="s">
        <v>93</v>
      </c>
      <c r="F8" s="13" t="s">
        <v>94</v>
      </c>
      <c r="G8" s="4"/>
      <c r="H8" s="4"/>
      <c r="I8" s="4"/>
      <c r="J8" s="4"/>
      <c r="K8" s="4"/>
      <c r="L8" s="4"/>
      <c r="M8" s="16" t="s">
        <v>98</v>
      </c>
      <c r="N8" s="16" t="s">
        <v>99</v>
      </c>
      <c r="O8" s="16" t="s">
        <v>100</v>
      </c>
      <c r="P8" s="16" t="s">
        <v>101</v>
      </c>
    </row>
    <row r="9" spans="1:16" x14ac:dyDescent="0.35">
      <c r="A9" s="54"/>
      <c r="B9" s="1" t="s">
        <v>102</v>
      </c>
      <c r="C9" s="5"/>
      <c r="D9" s="6"/>
      <c r="E9" s="6"/>
      <c r="F9" s="6"/>
      <c r="G9" s="6"/>
      <c r="H9" s="6"/>
      <c r="I9" s="6"/>
      <c r="J9" s="6"/>
      <c r="K9" s="6"/>
      <c r="L9" s="6"/>
      <c r="M9">
        <v>5</v>
      </c>
      <c r="N9">
        <v>4</v>
      </c>
      <c r="O9">
        <v>1</v>
      </c>
      <c r="P9">
        <v>3</v>
      </c>
    </row>
    <row r="10" spans="1:16" x14ac:dyDescent="0.35">
      <c r="A10" s="1">
        <v>10</v>
      </c>
      <c r="B10" s="12" t="s">
        <v>103</v>
      </c>
      <c r="C10" s="1"/>
      <c r="D10" s="7" t="s">
        <v>69</v>
      </c>
      <c r="E10" s="8" t="s">
        <v>64</v>
      </c>
      <c r="F10" s="9" t="s">
        <v>67</v>
      </c>
      <c r="G10" s="1"/>
      <c r="H10" s="1"/>
      <c r="I10" s="1"/>
      <c r="J10" s="1"/>
      <c r="K10" s="1"/>
      <c r="L10" s="1"/>
    </row>
    <row r="11" spans="1:1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2" spans="1:12" x14ac:dyDescent="0.35">
      <c r="A22" s="50" t="s">
        <v>63</v>
      </c>
      <c r="B22" s="50"/>
    </row>
    <row r="23" spans="1:12" x14ac:dyDescent="0.35">
      <c r="A23" s="8" t="s">
        <v>64</v>
      </c>
      <c r="B23" s="1" t="s">
        <v>65</v>
      </c>
    </row>
    <row r="24" spans="1:12" x14ac:dyDescent="0.35">
      <c r="A24" s="9" t="s">
        <v>67</v>
      </c>
      <c r="B24" s="1" t="s">
        <v>68</v>
      </c>
    </row>
    <row r="25" spans="1:12" x14ac:dyDescent="0.35">
      <c r="A25" s="8" t="s">
        <v>69</v>
      </c>
      <c r="B25" s="1" t="s">
        <v>70</v>
      </c>
    </row>
    <row r="26" spans="1:12" x14ac:dyDescent="0.35">
      <c r="A26" s="10" t="s">
        <v>71</v>
      </c>
      <c r="B26" s="1" t="s">
        <v>72</v>
      </c>
    </row>
    <row r="27" spans="1:12" x14ac:dyDescent="0.35">
      <c r="A27" s="11" t="s">
        <v>74</v>
      </c>
      <c r="B27" s="1" t="s">
        <v>75</v>
      </c>
    </row>
    <row r="28" spans="1:12" x14ac:dyDescent="0.35">
      <c r="A28" s="11" t="s">
        <v>90</v>
      </c>
      <c r="B28" s="1" t="s">
        <v>77</v>
      </c>
    </row>
    <row r="29" spans="1:12" x14ac:dyDescent="0.35">
      <c r="A29" s="11" t="s">
        <v>80</v>
      </c>
      <c r="B29" s="1" t="s">
        <v>79</v>
      </c>
    </row>
    <row r="30" spans="1:12" x14ac:dyDescent="0.35">
      <c r="A30" s="4" t="s">
        <v>80</v>
      </c>
      <c r="B30" s="1" t="s">
        <v>81</v>
      </c>
    </row>
    <row r="31" spans="1:12" x14ac:dyDescent="0.35">
      <c r="A31" s="4" t="s">
        <v>69</v>
      </c>
      <c r="B31" s="1" t="s">
        <v>83</v>
      </c>
    </row>
    <row r="32" spans="1:12" x14ac:dyDescent="0.35">
      <c r="A32" s="4" t="s">
        <v>84</v>
      </c>
      <c r="B32" s="1" t="s">
        <v>85</v>
      </c>
    </row>
  </sheetData>
  <mergeCells count="3">
    <mergeCell ref="M7:P7"/>
    <mergeCell ref="A8:A9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</dc:creator>
  <cp:keywords/>
  <dc:description/>
  <cp:lastModifiedBy>Kathryn Atherton</cp:lastModifiedBy>
  <cp:revision/>
  <cp:lastPrinted>2015-12-11T00:51:51Z</cp:lastPrinted>
  <dcterms:created xsi:type="dcterms:W3CDTF">2011-03-07T10:51:27Z</dcterms:created>
  <dcterms:modified xsi:type="dcterms:W3CDTF">2015-12-11T02:32:36Z</dcterms:modified>
</cp:coreProperties>
</file>