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codeName="ThisWorkbook" defaultThemeVersion="166925"/>
  <mc:AlternateContent xmlns:mc="http://schemas.openxmlformats.org/markup-compatibility/2006">
    <mc:Choice Requires="x15">
      <x15ac:absPath xmlns:x15ac="http://schemas.microsoft.com/office/spreadsheetml/2010/11/ac" url="C:\Users\GusSekhon\Dev\sample-excel\sample-excel\"/>
    </mc:Choice>
  </mc:AlternateContent>
  <xr:revisionPtr revIDLastSave="0" documentId="13_ncr:1_{8C03C62F-A105-469B-B192-8400BED424AC}" xr6:coauthVersionLast="45" xr6:coauthVersionMax="45" xr10:uidLastSave="{00000000-0000-0000-0000-000000000000}"/>
  <bookViews>
    <workbookView xWindow="1695" yWindow="1050" windowWidth="24825" windowHeight="11250" tabRatio="798" xr2:uid="{AE1F34B8-DE16-4837-B47E-A2CAD3EC07DA}"/>
  </bookViews>
  <sheets>
    <sheet name="Introduction" sheetId="14" r:id="rId1"/>
    <sheet name="Create scope and portfolio" sheetId="1" r:id="rId2"/>
    <sheet name="Create your instrument universe" sheetId="15" r:id="rId3"/>
    <sheet name="Set up initial holdings" sheetId="12" r:id="rId4"/>
    <sheet name="Upserting market quotes" sheetId="19" r:id="rId5"/>
    <sheet name="Run valuation" sheetId="20" r:id="rId6"/>
    <sheet name="Securitising base fund" sheetId="21" r:id="rId7"/>
    <sheet name="Unit price calc" sheetId="24" r:id="rId8"/>
    <sheet name="Create foreign ccy portfolios" sheetId="25" r:id="rId9"/>
    <sheet name="Add FX quotes" sheetId="26" r:id="rId10"/>
    <sheet name="Set up foreign holdings" sheetId="27" r:id="rId11"/>
    <sheet name="Create your test environment" sheetId="16" r:id="rId12"/>
    <sheet name="Make live trades in production" sheetId="4" r:id="rId13"/>
    <sheet name="Add some test transactions" sheetId="17" r:id="rId14"/>
    <sheet name="Inputs" sheetId="3" state="hidden" r:id="rId15"/>
  </sheets>
  <externalReferences>
    <externalReference r:id="rId16"/>
  </externalReferences>
  <definedNames>
    <definedName name="AsAtDate" localSheetId="9">'[1]View portfolios'!$F$23</definedName>
    <definedName name="AsAtDate" localSheetId="2">#REF!</definedName>
    <definedName name="AsAtDate" localSheetId="5">'[1]View portfolios'!$F$23</definedName>
    <definedName name="AsAtDate" localSheetId="6">#REF!</definedName>
    <definedName name="AsAtDate" localSheetId="7">'[1]View portfolios'!$F$23</definedName>
    <definedName name="AsAtDate">#REF!</definedName>
    <definedName name="EffectiveDate" localSheetId="9">'[1]View portfolios'!$F$21</definedName>
    <definedName name="EffectiveDate" localSheetId="2">#REF!</definedName>
    <definedName name="EffectiveDate" localSheetId="5">'[1]View portfolios'!$F$21</definedName>
    <definedName name="EffectiveDate" localSheetId="6">#REF!</definedName>
    <definedName name="EffectiveDate" localSheetId="7">'[1]View portfolios'!$F$21</definedName>
    <definedName name="EffectiveDate">#REF!</definedName>
    <definedName name="fbnAggregationParameters_Template_ref" localSheetId="9">'Add FX quotes'!#REF!</definedName>
    <definedName name="fbnAggregationParameters_Template_ref" localSheetId="2">'Create your instrument universe'!#REF!</definedName>
    <definedName name="fbnAggregationParameters_Template_ref" localSheetId="5">'Run valuation'!$Q$33:$R$35</definedName>
    <definedName name="fbnAggregationParameters_Template_ref" localSheetId="6">'Securitising base fund'!#REF!</definedName>
    <definedName name="fbnAggregationParameters_Template_ref" localSheetId="7">'Unit price calc'!$Q$32:$R$34</definedName>
    <definedName name="fbnHoldings_Template_ref" localSheetId="2">'Create your instrument universe'!#REF!</definedName>
    <definedName name="fbnHoldings_Template_ref" localSheetId="6">'Securitising base fund'!#REF!</definedName>
    <definedName name="fbnHoldings_Template_ref" localSheetId="10">'Set up foreign holdings'!#REF!</definedName>
    <definedName name="fbnHoldings_Template_ref" localSheetId="3">'Set up initial holdings'!#REF!</definedName>
    <definedName name="fbnHoldings_Template_ref" localSheetId="4">'Upserting market quotes'!#REF!</definedName>
    <definedName name="fbnInstrumentProperties_Template_ref" localSheetId="2">'Create your instrument universe'!$G$85:$H$85</definedName>
    <definedName name="fbnInstrumentProperties_Template_ref" localSheetId="6">'Securitising base fund'!$G$32:$H$32</definedName>
    <definedName name="fbnInstruments_Template_ref" localSheetId="2">'Create your instrument universe'!$O$22:$U$22</definedName>
    <definedName name="fbnInstruments_Template_ref" localSheetId="6">'Securitising base fund'!#REF!</definedName>
    <definedName name="fbnPortfoliosAdd_Template_ref" localSheetId="8">'Create foreign ccy portfolios'!#REF!</definedName>
    <definedName name="fbnPortfoliosAdd_Template_ref" localSheetId="1">'Create scope and portfolio'!#REF!</definedName>
    <definedName name="fbnPortfoliosAdd_Template_ref" localSheetId="11">'Create your test environment'!#REF!</definedName>
    <definedName name="fbnPropertiesAdd_Template_ref" localSheetId="2">'Create your instrument universe'!$G$81:$M$81</definedName>
    <definedName name="fbnPropertiesAdd_Template_ref" localSheetId="6">'Securitising base fund'!$G$28:$M$28</definedName>
    <definedName name="fbnSecurities_Template_ref" localSheetId="2">'Create your instrument universe'!#REF!</definedName>
    <definedName name="fbnSecurities_Template_ref" localSheetId="6">'Securitising base fund'!#REF!</definedName>
    <definedName name="fbnTransactionsAdd_Template_ref" localSheetId="13">'Add some test transactions'!$E$47:$P$47</definedName>
    <definedName name="fbnTransactionsAdd_Template_ref" localSheetId="12">'Make live trades in production'!$E$44:$P$44</definedName>
    <definedName name="Portfolio" localSheetId="13">#REF!</definedName>
    <definedName name="Portfolio" localSheetId="2">#REF!</definedName>
    <definedName name="Portfolio" localSheetId="11">#REF!</definedName>
    <definedName name="Portfolio" localSheetId="6">#REF!</definedName>
    <definedName name="Portfolio">#REF!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50" i="21" l="1"/>
  <c r="K42" i="21"/>
  <c r="L28" i="21" a="1"/>
  <c r="L28" i="21" s="1"/>
  <c r="K24" i="15" a="1"/>
  <c r="K24" i="15" s="1"/>
  <c r="K31" i="15" l="1"/>
  <c r="K30" i="15"/>
  <c r="K29" i="15"/>
  <c r="K28" i="15"/>
  <c r="K27" i="15"/>
  <c r="K26" i="15"/>
  <c r="K25" i="15"/>
  <c r="K32" i="15"/>
  <c r="L31" i="21"/>
  <c r="L29" i="21"/>
  <c r="L30" i="21"/>
  <c r="F19" i="27" l="1"/>
  <c r="F25" i="27"/>
  <c r="E40" i="27"/>
  <c r="L26" i="26" l="1"/>
  <c r="L27" i="26"/>
  <c r="L28" i="26"/>
  <c r="L29" i="26"/>
  <c r="L30" i="26"/>
  <c r="L31" i="26"/>
  <c r="L32" i="26"/>
  <c r="L33" i="26"/>
  <c r="F22" i="26"/>
  <c r="M27" i="26" s="1"/>
  <c r="H33" i="25"/>
  <c r="H32" i="25"/>
  <c r="H31" i="25"/>
  <c r="H30" i="25"/>
  <c r="H29" i="25"/>
  <c r="E27" i="25" a="1"/>
  <c r="E27" i="25" s="1"/>
  <c r="F64" i="24"/>
  <c r="M68" i="24" s="1"/>
  <c r="G52" i="24"/>
  <c r="M29" i="25" a="1"/>
  <c r="M29" i="25" l="1"/>
  <c r="M30" i="25"/>
  <c r="M31" i="25"/>
  <c r="M32" i="25"/>
  <c r="M33" i="25"/>
  <c r="M33" i="26"/>
  <c r="M32" i="26"/>
  <c r="M26" i="26"/>
  <c r="M31" i="26"/>
  <c r="M30" i="26"/>
  <c r="M29" i="26"/>
  <c r="M28" i="26"/>
  <c r="D45" i="21"/>
  <c r="E24" i="21"/>
  <c r="P26" i="26"/>
  <c r="H68" i="24" l="1"/>
  <c r="F26" i="19" l="1"/>
  <c r="F27" i="24" s="1"/>
  <c r="L36" i="24" s="1"/>
  <c r="E33" i="24" a="1"/>
  <c r="M30" i="19" l="1"/>
  <c r="F27" i="20"/>
  <c r="L37" i="20" s="1"/>
  <c r="F27" i="12"/>
  <c r="E42" i="12" s="1"/>
  <c r="E34" i="20" a="1"/>
  <c r="F36" i="24"/>
  <c r="G44" i="24"/>
  <c r="G38" i="24"/>
  <c r="E42" i="24"/>
  <c r="F39" i="24"/>
  <c r="G39" i="24"/>
  <c r="E36" i="24"/>
  <c r="F34" i="24"/>
  <c r="F38" i="24"/>
  <c r="E37" i="24"/>
  <c r="F40" i="24"/>
  <c r="G41" i="24"/>
  <c r="I37" i="24"/>
  <c r="E35" i="24"/>
  <c r="E39" i="24"/>
  <c r="H43" i="24"/>
  <c r="E34" i="24"/>
  <c r="F33" i="24"/>
  <c r="E40" i="24"/>
  <c r="I39" i="24"/>
  <c r="E33" i="24"/>
  <c r="I42" i="24"/>
  <c r="F35" i="24"/>
  <c r="G33" i="24"/>
  <c r="F41" i="24"/>
  <c r="E43" i="24"/>
  <c r="I43" i="24"/>
  <c r="G35" i="24"/>
  <c r="E44" i="24"/>
  <c r="E38" i="24"/>
  <c r="H36" i="24"/>
  <c r="G37" i="24"/>
  <c r="H38" i="24"/>
  <c r="F42" i="24"/>
  <c r="H44" i="24"/>
  <c r="I41" i="24"/>
  <c r="H41" i="24"/>
  <c r="H34" i="24"/>
  <c r="G40" i="24"/>
  <c r="I34" i="24"/>
  <c r="I36" i="24"/>
  <c r="H42" i="24"/>
  <c r="I44" i="24"/>
  <c r="F43" i="24"/>
  <c r="F44" i="24"/>
  <c r="E41" i="24"/>
  <c r="H39" i="24"/>
  <c r="F37" i="24"/>
  <c r="G36" i="24"/>
  <c r="G43" i="24"/>
  <c r="I33" i="24"/>
  <c r="H37" i="24"/>
  <c r="H33" i="24"/>
  <c r="H35" i="24"/>
  <c r="G42" i="24"/>
  <c r="I35" i="24"/>
  <c r="I38" i="24"/>
  <c r="G34" i="24"/>
  <c r="I40" i="24"/>
  <c r="H40" i="24"/>
  <c r="F20" i="27" l="1"/>
  <c r="G53" i="24"/>
  <c r="G54" i="24" s="1"/>
  <c r="K68" i="24" s="1"/>
  <c r="P68" i="24" s="1"/>
  <c r="M31" i="19"/>
  <c r="Y25" i="15"/>
  <c r="Y26" i="15"/>
  <c r="Y27" i="15"/>
  <c r="Y28" i="15"/>
  <c r="Y29" i="15"/>
  <c r="Y30" i="15"/>
  <c r="Y31" i="15"/>
  <c r="Y32" i="15"/>
  <c r="Y24" i="15"/>
  <c r="F52" i="15" a="1"/>
  <c r="F36" i="20"/>
  <c r="E37" i="20"/>
  <c r="H42" i="20"/>
  <c r="E36" i="20"/>
  <c r="H35" i="20"/>
  <c r="G41" i="20"/>
  <c r="I40" i="20"/>
  <c r="I45" i="20"/>
  <c r="G40" i="20"/>
  <c r="F39" i="20"/>
  <c r="I39" i="20"/>
  <c r="E45" i="20"/>
  <c r="H36" i="20"/>
  <c r="F44" i="20"/>
  <c r="I34" i="20"/>
  <c r="G37" i="20"/>
  <c r="E44" i="20"/>
  <c r="G45" i="20"/>
  <c r="E39" i="20"/>
  <c r="G42" i="20"/>
  <c r="F35" i="20"/>
  <c r="E42" i="20"/>
  <c r="H37" i="20"/>
  <c r="H39" i="20"/>
  <c r="G34" i="20"/>
  <c r="H45" i="20"/>
  <c r="I41" i="20"/>
  <c r="G44" i="20"/>
  <c r="I43" i="20"/>
  <c r="H44" i="20"/>
  <c r="E40" i="20"/>
  <c r="I44" i="20"/>
  <c r="G38" i="20"/>
  <c r="H38" i="20"/>
  <c r="H43" i="20"/>
  <c r="G43" i="20"/>
  <c r="G39" i="20"/>
  <c r="F41" i="20"/>
  <c r="F43" i="20"/>
  <c r="I36" i="20"/>
  <c r="H34" i="20"/>
  <c r="I38" i="20"/>
  <c r="E35" i="20"/>
  <c r="F45" i="20"/>
  <c r="F38" i="20"/>
  <c r="I35" i="20"/>
  <c r="H40" i="20"/>
  <c r="F42" i="20"/>
  <c r="E43" i="20"/>
  <c r="E38" i="20"/>
  <c r="G35" i="20"/>
  <c r="I42" i="20"/>
  <c r="F37" i="20"/>
  <c r="G36" i="20"/>
  <c r="E41" i="20"/>
  <c r="E34" i="20"/>
  <c r="H41" i="20"/>
  <c r="F34" i="20"/>
  <c r="F40" i="20"/>
  <c r="I37" i="20"/>
  <c r="M32" i="19" l="1"/>
  <c r="H29" i="1"/>
  <c r="F60" i="15"/>
  <c r="G54" i="15"/>
  <c r="F67" i="15"/>
  <c r="I64" i="15"/>
  <c r="I67" i="15"/>
  <c r="L70" i="15"/>
  <c r="J52" i="15"/>
  <c r="K66" i="15"/>
  <c r="J71" i="15"/>
  <c r="H66" i="15"/>
  <c r="G71" i="15"/>
  <c r="F66" i="15"/>
  <c r="L56" i="15"/>
  <c r="I55" i="15"/>
  <c r="L66" i="15"/>
  <c r="H59" i="15"/>
  <c r="I68" i="15"/>
  <c r="G72" i="15"/>
  <c r="G60" i="15"/>
  <c r="G58" i="15"/>
  <c r="J67" i="15"/>
  <c r="F64" i="15"/>
  <c r="K72" i="15"/>
  <c r="I58" i="15"/>
  <c r="F71" i="15"/>
  <c r="L72" i="15"/>
  <c r="L60" i="15"/>
  <c r="I72" i="15"/>
  <c r="K68" i="15"/>
  <c r="G57" i="15"/>
  <c r="G70" i="15"/>
  <c r="K56" i="15"/>
  <c r="F61" i="15"/>
  <c r="J59" i="15"/>
  <c r="H64" i="15"/>
  <c r="H71" i="15"/>
  <c r="L61" i="15"/>
  <c r="K69" i="15"/>
  <c r="G63" i="15"/>
  <c r="I69" i="15"/>
  <c r="J70" i="15"/>
  <c r="K67" i="15"/>
  <c r="I56" i="15"/>
  <c r="K61" i="15"/>
  <c r="L54" i="15"/>
  <c r="H53" i="15"/>
  <c r="H61" i="15"/>
  <c r="I60" i="15"/>
  <c r="J72" i="15"/>
  <c r="L69" i="15"/>
  <c r="G67" i="15"/>
  <c r="F56" i="15"/>
  <c r="H57" i="15"/>
  <c r="J65" i="15"/>
  <c r="K55" i="15"/>
  <c r="H65" i="15"/>
  <c r="J69" i="15"/>
  <c r="F54" i="15"/>
  <c r="I54" i="15"/>
  <c r="H56" i="15"/>
  <c r="I63" i="15"/>
  <c r="J54" i="15"/>
  <c r="F63" i="15"/>
  <c r="H60" i="15"/>
  <c r="K62" i="15"/>
  <c r="L55" i="15"/>
  <c r="G66" i="15"/>
  <c r="L59" i="15"/>
  <c r="K54" i="15"/>
  <c r="I65" i="15"/>
  <c r="J57" i="15"/>
  <c r="K60" i="15"/>
  <c r="H67" i="15"/>
  <c r="F53" i="15"/>
  <c r="L52" i="15"/>
  <c r="F52" i="15"/>
  <c r="F62" i="15"/>
  <c r="G64" i="15"/>
  <c r="I70" i="15"/>
  <c r="H63" i="15"/>
  <c r="G56" i="15"/>
  <c r="F65" i="15"/>
  <c r="F68" i="15"/>
  <c r="G59" i="15"/>
  <c r="J53" i="15"/>
  <c r="F58" i="15"/>
  <c r="J55" i="15"/>
  <c r="F70" i="15"/>
  <c r="J56" i="15"/>
  <c r="K52" i="15"/>
  <c r="I62" i="15"/>
  <c r="F55" i="15"/>
  <c r="L67" i="15"/>
  <c r="L68" i="15"/>
  <c r="J62" i="15"/>
  <c r="I59" i="15"/>
  <c r="H54" i="15"/>
  <c r="J68" i="15"/>
  <c r="H52" i="15"/>
  <c r="F72" i="15"/>
  <c r="F57" i="15"/>
  <c r="G52" i="15"/>
  <c r="I66" i="15"/>
  <c r="I52" i="15"/>
  <c r="G65" i="15"/>
  <c r="K70" i="15"/>
  <c r="J61" i="15"/>
  <c r="H72" i="15"/>
  <c r="K59" i="15"/>
  <c r="J58" i="15"/>
  <c r="L65" i="15"/>
  <c r="I61" i="15"/>
  <c r="G53" i="15"/>
  <c r="J63" i="15"/>
  <c r="J60" i="15"/>
  <c r="L57" i="15"/>
  <c r="I53" i="15"/>
  <c r="I57" i="15"/>
  <c r="H69" i="15"/>
  <c r="G62" i="15"/>
  <c r="J66" i="15"/>
  <c r="K53" i="15"/>
  <c r="G68" i="15"/>
  <c r="I71" i="15"/>
  <c r="G55" i="15"/>
  <c r="J64" i="15"/>
  <c r="L64" i="15"/>
  <c r="K57" i="15"/>
  <c r="G61" i="15"/>
  <c r="K71" i="15"/>
  <c r="L71" i="15"/>
  <c r="K65" i="15"/>
  <c r="L62" i="15"/>
  <c r="K64" i="15"/>
  <c r="G69" i="15"/>
  <c r="H55" i="15"/>
  <c r="H68" i="15"/>
  <c r="L63" i="15"/>
  <c r="F69" i="15"/>
  <c r="F59" i="15"/>
  <c r="H70" i="15"/>
  <c r="L53" i="15"/>
  <c r="H62" i="15"/>
  <c r="H58" i="15"/>
  <c r="K58" i="15"/>
  <c r="K63" i="15"/>
  <c r="L58" i="15"/>
  <c r="M29" i="1"/>
  <c r="M33" i="19" l="1"/>
  <c r="I26" i="17"/>
  <c r="I31" i="17" s="1"/>
  <c r="I32" i="17" s="1"/>
  <c r="H32" i="17"/>
  <c r="E52" i="4" a="1"/>
  <c r="P30" i="19"/>
  <c r="I28" i="17" l="1"/>
  <c r="J31" i="17" s="1"/>
  <c r="J32" i="17" s="1"/>
  <c r="M32" i="17" l="1"/>
  <c r="F52" i="17"/>
  <c r="F50" i="17"/>
  <c r="H31" i="17"/>
  <c r="M31" i="17"/>
  <c r="M28" i="4"/>
  <c r="M29" i="4"/>
  <c r="M30" i="4"/>
  <c r="E55" i="17" a="1"/>
  <c r="L24" i="17"/>
  <c r="E88" i="17" a="1"/>
  <c r="I25" i="4" l="1"/>
  <c r="J28" i="4" s="1"/>
  <c r="J29" i="4" s="1"/>
  <c r="J30" i="4" s="1"/>
  <c r="I23" i="4"/>
  <c r="I28" i="4" s="1"/>
  <c r="I29" i="4" s="1"/>
  <c r="I30" i="4" s="1"/>
  <c r="L28" i="16" l="1"/>
  <c r="E26" i="16" a="1"/>
  <c r="E26" i="16" l="1"/>
  <c r="I50" i="16" l="1"/>
  <c r="AG121" i="4"/>
  <c r="AD52" i="4"/>
  <c r="X116" i="4"/>
  <c r="AC59" i="4"/>
  <c r="W92" i="4"/>
  <c r="AF76" i="4"/>
  <c r="G94" i="4"/>
  <c r="H88" i="4"/>
  <c r="H133" i="4"/>
  <c r="AG59" i="4"/>
  <c r="L114" i="4"/>
  <c r="E94" i="4"/>
  <c r="S76" i="4"/>
  <c r="AF128" i="4"/>
  <c r="N123" i="4"/>
  <c r="S74" i="4"/>
  <c r="P60" i="4"/>
  <c r="R54" i="4"/>
  <c r="P81" i="4"/>
  <c r="AF100" i="4"/>
  <c r="AF56" i="4"/>
  <c r="O64" i="4"/>
  <c r="J66" i="4"/>
  <c r="X142" i="4"/>
  <c r="AJ149" i="4"/>
  <c r="S121" i="4"/>
  <c r="AJ72" i="4"/>
  <c r="AJ84" i="4"/>
  <c r="AJ116" i="4"/>
  <c r="X128" i="4"/>
  <c r="AJ90" i="4"/>
  <c r="P83" i="4"/>
  <c r="AI70" i="4"/>
  <c r="AF65" i="4"/>
  <c r="L97" i="4"/>
  <c r="P137" i="4"/>
  <c r="X59" i="4"/>
  <c r="H132" i="4"/>
  <c r="V84" i="4"/>
  <c r="T93" i="4"/>
  <c r="X108" i="4"/>
  <c r="T72" i="4"/>
  <c r="AB52" i="4"/>
  <c r="S140" i="4"/>
  <c r="AI119" i="4"/>
  <c r="X131" i="4"/>
  <c r="I122" i="4"/>
  <c r="AA67" i="4"/>
  <c r="O71" i="4"/>
  <c r="AH84" i="4"/>
  <c r="R76" i="4"/>
  <c r="AJ105" i="4"/>
  <c r="U78" i="4"/>
  <c r="X104" i="4"/>
  <c r="Y123" i="4"/>
  <c r="L54" i="4"/>
  <c r="AE86" i="4"/>
  <c r="AH53" i="4"/>
  <c r="E59" i="4"/>
  <c r="Q69" i="4"/>
  <c r="W57" i="4"/>
  <c r="AJ88" i="4"/>
  <c r="I52" i="4"/>
  <c r="Y78" i="4"/>
  <c r="R65" i="4"/>
  <c r="L146" i="4"/>
  <c r="Q60" i="4"/>
  <c r="AF130" i="4"/>
  <c r="K60" i="4"/>
  <c r="Y94" i="4"/>
  <c r="H141" i="4"/>
  <c r="AB53" i="4"/>
  <c r="AF140" i="4"/>
  <c r="K100" i="4"/>
  <c r="X62" i="4"/>
  <c r="G81" i="4"/>
  <c r="Y81" i="4"/>
  <c r="P139" i="4"/>
  <c r="AC56" i="4"/>
  <c r="R99" i="4"/>
  <c r="AJ83" i="4"/>
  <c r="T61" i="4"/>
  <c r="V93" i="4"/>
  <c r="L123" i="4"/>
  <c r="L108" i="4"/>
  <c r="AD113" i="4"/>
  <c r="H99" i="4"/>
  <c r="X150" i="4"/>
  <c r="AB117" i="4"/>
  <c r="AG94" i="4"/>
  <c r="O61" i="4"/>
  <c r="AD103" i="4"/>
  <c r="T85" i="4"/>
  <c r="G80" i="4"/>
  <c r="AJ103" i="4"/>
  <c r="AF143" i="4"/>
  <c r="X91" i="4"/>
  <c r="AB124" i="4"/>
  <c r="AF134" i="4"/>
  <c r="K87" i="4"/>
  <c r="F107" i="4"/>
  <c r="AG116" i="4"/>
  <c r="V72" i="4"/>
  <c r="N133" i="4"/>
  <c r="H111" i="4"/>
  <c r="X114" i="4"/>
  <c r="N53" i="4"/>
  <c r="P96" i="4"/>
  <c r="AD61" i="4"/>
  <c r="AI54" i="4"/>
  <c r="R123" i="4"/>
  <c r="S146" i="4"/>
  <c r="Z84" i="4"/>
  <c r="AE87" i="4"/>
  <c r="L139" i="4"/>
  <c r="S104" i="4"/>
  <c r="W93" i="4"/>
  <c r="R82" i="4"/>
  <c r="Q73" i="4"/>
  <c r="O82" i="4"/>
  <c r="R55" i="4"/>
  <c r="AB67" i="4"/>
  <c r="AF114" i="4"/>
  <c r="AJ113" i="4"/>
  <c r="H152" i="4"/>
  <c r="X81" i="4"/>
  <c r="N68" i="4"/>
  <c r="AJ73" i="4"/>
  <c r="X122" i="4"/>
  <c r="P130" i="4"/>
  <c r="X137" i="4"/>
  <c r="G90" i="4"/>
  <c r="AA62" i="4"/>
  <c r="T125" i="4"/>
  <c r="AB87" i="4"/>
  <c r="AI139" i="4"/>
  <c r="P72" i="4"/>
  <c r="AB113" i="4"/>
  <c r="L124" i="4"/>
  <c r="N64" i="4"/>
  <c r="AC92" i="4"/>
  <c r="AJ96" i="4"/>
  <c r="V71" i="4"/>
  <c r="Q79" i="4"/>
  <c r="AF57" i="4"/>
  <c r="P108" i="4"/>
  <c r="X98" i="4"/>
  <c r="AJ76" i="4"/>
  <c r="AF85" i="4"/>
  <c r="AE62" i="4"/>
  <c r="AA60" i="4"/>
  <c r="AJ91" i="4"/>
  <c r="L140" i="4"/>
  <c r="AB70" i="4"/>
  <c r="Y65" i="4"/>
  <c r="E62" i="4"/>
  <c r="X105" i="4"/>
  <c r="W53" i="4"/>
  <c r="AF152" i="4"/>
  <c r="AJ151" i="4"/>
  <c r="P92" i="4"/>
  <c r="AF121" i="4"/>
  <c r="L128" i="4"/>
  <c r="L144" i="4"/>
  <c r="Y57" i="4"/>
  <c r="AJ137" i="4"/>
  <c r="P129" i="4"/>
  <c r="L125" i="4"/>
  <c r="N78" i="4"/>
  <c r="Y66" i="4"/>
  <c r="K61" i="4"/>
  <c r="AC55" i="4"/>
  <c r="T52" i="4"/>
  <c r="E71" i="4"/>
  <c r="AA120" i="4"/>
  <c r="Z103" i="4"/>
  <c r="W97" i="4"/>
  <c r="H54" i="4"/>
  <c r="X126" i="4"/>
  <c r="Y56" i="4"/>
  <c r="AF69" i="4"/>
  <c r="X65" i="4"/>
  <c r="AH81" i="4"/>
  <c r="AF146" i="4"/>
  <c r="P121" i="4"/>
  <c r="V83" i="4"/>
  <c r="Z109" i="4"/>
  <c r="X93" i="4"/>
  <c r="P55" i="4"/>
  <c r="AA59" i="4"/>
  <c r="F61" i="4"/>
  <c r="H125" i="4"/>
  <c r="AB144" i="4"/>
  <c r="AF132" i="4"/>
  <c r="I135" i="4"/>
  <c r="W64" i="4"/>
  <c r="J58" i="4"/>
  <c r="P127" i="4"/>
  <c r="M97" i="4"/>
  <c r="AF138" i="4"/>
  <c r="E61" i="4"/>
  <c r="AF96" i="4"/>
  <c r="E67" i="4"/>
  <c r="AJ80" i="4"/>
  <c r="AA86" i="4"/>
  <c r="X129" i="4"/>
  <c r="T54" i="4"/>
  <c r="Q57" i="4"/>
  <c r="AH91" i="4"/>
  <c r="M94" i="4"/>
  <c r="AF102" i="4"/>
  <c r="AI60" i="4"/>
  <c r="G75" i="4"/>
  <c r="Q101" i="4"/>
  <c r="AH93" i="4"/>
  <c r="X103" i="4"/>
  <c r="L59" i="4"/>
  <c r="T74" i="4"/>
  <c r="U104" i="4"/>
  <c r="AF122" i="4"/>
  <c r="AH126" i="4"/>
  <c r="X72" i="4"/>
  <c r="K103" i="4"/>
  <c r="I118" i="4"/>
  <c r="L118" i="4"/>
  <c r="J98" i="4"/>
  <c r="X76" i="4"/>
  <c r="AA66" i="4"/>
  <c r="P54" i="4"/>
  <c r="T119" i="4"/>
  <c r="F105" i="4"/>
  <c r="Z80" i="4"/>
  <c r="AE56" i="4"/>
  <c r="V79" i="4"/>
  <c r="M80" i="4"/>
  <c r="Q117" i="4"/>
  <c r="Y117" i="4"/>
  <c r="AC100" i="4"/>
  <c r="K56" i="4"/>
  <c r="S119" i="4"/>
  <c r="AG54" i="4"/>
  <c r="E65" i="4"/>
  <c r="U75" i="4"/>
  <c r="S73" i="4"/>
  <c r="L102" i="4"/>
  <c r="Y92" i="4"/>
  <c r="AF104" i="4"/>
  <c r="S60" i="4"/>
  <c r="K66" i="4"/>
  <c r="AC77" i="4"/>
  <c r="I144" i="4"/>
  <c r="M82" i="4"/>
  <c r="Y68" i="4"/>
  <c r="AJ77" i="4"/>
  <c r="L127" i="4"/>
  <c r="AF66" i="4"/>
  <c r="L133" i="4"/>
  <c r="AF108" i="4"/>
  <c r="E68" i="4"/>
  <c r="N55" i="4"/>
  <c r="Y76" i="4"/>
  <c r="AH87" i="4"/>
  <c r="P149" i="4"/>
  <c r="M84" i="4"/>
  <c r="X124" i="4"/>
  <c r="AF52" i="4"/>
  <c r="AC60" i="4"/>
  <c r="AF106" i="4"/>
  <c r="L107" i="4"/>
  <c r="L65" i="4"/>
  <c r="AB148" i="4"/>
  <c r="Y144" i="4"/>
  <c r="W76" i="4"/>
  <c r="AD133" i="4"/>
  <c r="W66" i="4"/>
  <c r="L91" i="4"/>
  <c r="J102" i="4"/>
  <c r="Y128" i="4"/>
  <c r="AB85" i="4"/>
  <c r="AF115" i="4"/>
  <c r="G52" i="4"/>
  <c r="G63" i="4"/>
  <c r="V62" i="4"/>
  <c r="AD129" i="4"/>
  <c r="L130" i="4"/>
  <c r="AF98" i="4"/>
  <c r="I119" i="4"/>
  <c r="AJ52" i="4"/>
  <c r="J70" i="4"/>
  <c r="J75" i="4"/>
  <c r="T63" i="4"/>
  <c r="P61" i="4"/>
  <c r="W84" i="4"/>
  <c r="Q56" i="4"/>
  <c r="AI64" i="4"/>
  <c r="AD57" i="4"/>
  <c r="X97" i="4"/>
  <c r="S125" i="4"/>
  <c r="S114" i="4"/>
  <c r="AB79" i="4"/>
  <c r="P80" i="4"/>
  <c r="J64" i="4"/>
  <c r="P152" i="4"/>
  <c r="I56" i="4"/>
  <c r="AF109" i="4"/>
  <c r="P52" i="4"/>
  <c r="AH75" i="4"/>
  <c r="Y60" i="4"/>
  <c r="T80" i="4"/>
  <c r="AA54" i="4"/>
  <c r="L109" i="4"/>
  <c r="X69" i="4"/>
  <c r="K75" i="4"/>
  <c r="AC70" i="4"/>
  <c r="AJ135" i="4"/>
  <c r="S147" i="4"/>
  <c r="M95" i="4"/>
  <c r="O55" i="4"/>
  <c r="K70" i="4"/>
  <c r="W67" i="4"/>
  <c r="I62" i="4"/>
  <c r="AE103" i="4"/>
  <c r="L113" i="4"/>
  <c r="AE74" i="4"/>
  <c r="AB73" i="4"/>
  <c r="AC76" i="4"/>
  <c r="O58" i="4"/>
  <c r="H66" i="4"/>
  <c r="AC97" i="4"/>
  <c r="K59" i="4"/>
  <c r="R57" i="4"/>
  <c r="T90" i="4"/>
  <c r="M60" i="4"/>
  <c r="AF58" i="4"/>
  <c r="W87" i="4"/>
  <c r="AH54" i="4"/>
  <c r="P87" i="4"/>
  <c r="S116" i="4"/>
  <c r="P97" i="4"/>
  <c r="L122" i="4"/>
  <c r="V95" i="4"/>
  <c r="O91" i="4"/>
  <c r="G68" i="4"/>
  <c r="AD151" i="4"/>
  <c r="H78" i="4"/>
  <c r="Z61" i="4"/>
  <c r="AJ82" i="4"/>
  <c r="R98" i="4"/>
  <c r="X149" i="4"/>
  <c r="Y69" i="4"/>
  <c r="L111" i="4"/>
  <c r="Z69" i="4"/>
  <c r="N106" i="4"/>
  <c r="AA70" i="4"/>
  <c r="Q96" i="4"/>
  <c r="AH63" i="4"/>
  <c r="Z94" i="4"/>
  <c r="S61" i="4"/>
  <c r="L67" i="4"/>
  <c r="T60" i="4"/>
  <c r="X78" i="4"/>
  <c r="AC52" i="4"/>
  <c r="E90" i="4"/>
  <c r="J69" i="4"/>
  <c r="H118" i="4"/>
  <c r="AF94" i="4"/>
  <c r="AA65" i="4"/>
  <c r="W85" i="4"/>
  <c r="P93" i="4"/>
  <c r="J104" i="4"/>
  <c r="L135" i="4"/>
  <c r="AH78" i="4"/>
  <c r="H86" i="4"/>
  <c r="W94" i="4"/>
  <c r="Y74" i="4"/>
  <c r="X145" i="4"/>
  <c r="X82" i="4"/>
  <c r="H149" i="4"/>
  <c r="W77" i="4"/>
  <c r="H57" i="4"/>
  <c r="R72" i="4"/>
  <c r="N105" i="4"/>
  <c r="AF99" i="4"/>
  <c r="AE57" i="4"/>
  <c r="M68" i="4"/>
  <c r="H135" i="4"/>
  <c r="N150" i="4"/>
  <c r="H73" i="4"/>
  <c r="AC146" i="4"/>
  <c r="H121" i="4"/>
  <c r="P119" i="4"/>
  <c r="AJ89" i="4"/>
  <c r="Z63" i="4"/>
  <c r="O59" i="4"/>
  <c r="F59" i="4"/>
  <c r="AJ99" i="4"/>
  <c r="M61" i="4"/>
  <c r="T71" i="4"/>
  <c r="W65" i="4"/>
  <c r="AB60" i="4"/>
  <c r="F53" i="4"/>
  <c r="L78" i="4"/>
  <c r="X80" i="4"/>
  <c r="X147" i="4"/>
  <c r="W61" i="4"/>
  <c r="AF112" i="4"/>
  <c r="N86" i="4"/>
  <c r="AH80" i="4"/>
  <c r="AB86" i="4"/>
  <c r="E99" i="4"/>
  <c r="J67" i="4"/>
  <c r="AF137" i="4"/>
  <c r="K65" i="4"/>
  <c r="H103" i="4"/>
  <c r="G79" i="4"/>
  <c r="I71" i="4"/>
  <c r="AB91" i="4"/>
  <c r="AJ148" i="4"/>
  <c r="R70" i="4"/>
  <c r="L138" i="4"/>
  <c r="AG96" i="4"/>
  <c r="AF127" i="4"/>
  <c r="AJ145" i="4"/>
  <c r="R87" i="4"/>
  <c r="S52" i="4"/>
  <c r="AB64" i="4"/>
  <c r="AF141" i="4"/>
  <c r="AF88" i="4"/>
  <c r="X66" i="4"/>
  <c r="AB54" i="4"/>
  <c r="AB72" i="4"/>
  <c r="AC84" i="4"/>
  <c r="X135" i="4"/>
  <c r="P115" i="4"/>
  <c r="AE90" i="4"/>
  <c r="M126" i="4"/>
  <c r="U97" i="4"/>
  <c r="L137" i="4"/>
  <c r="AF97" i="4"/>
  <c r="X70" i="4"/>
  <c r="K52" i="4"/>
  <c r="P71" i="4"/>
  <c r="M87" i="4"/>
  <c r="N84" i="4"/>
  <c r="AH64" i="4"/>
  <c r="W96" i="4"/>
  <c r="L88" i="4"/>
  <c r="AH88" i="4"/>
  <c r="AJ125" i="4"/>
  <c r="I127" i="4"/>
  <c r="L53" i="4"/>
  <c r="AI76" i="4"/>
  <c r="P123" i="4"/>
  <c r="J108" i="4"/>
  <c r="Z65" i="4"/>
  <c r="AD56" i="4"/>
  <c r="N72" i="4"/>
  <c r="M81" i="4"/>
  <c r="M77" i="4"/>
  <c r="AA93" i="4"/>
  <c r="AB99" i="4"/>
  <c r="I63" i="4"/>
  <c r="N107" i="4"/>
  <c r="AJ129" i="4"/>
  <c r="S122" i="4"/>
  <c r="AD137" i="4"/>
  <c r="AE63" i="4"/>
  <c r="N101" i="4"/>
  <c r="AA84" i="4"/>
  <c r="W95" i="4"/>
  <c r="AD72" i="4"/>
  <c r="O145" i="4"/>
  <c r="Y89" i="4"/>
  <c r="AD60" i="4"/>
  <c r="AJ53" i="4"/>
  <c r="T58" i="4"/>
  <c r="K115" i="4"/>
  <c r="I132" i="4"/>
  <c r="AC83" i="4"/>
  <c r="H83" i="4"/>
  <c r="S85" i="4"/>
  <c r="AF82" i="4"/>
  <c r="AI143" i="4"/>
  <c r="R95" i="4"/>
  <c r="AE69" i="4"/>
  <c r="H144" i="4"/>
  <c r="AG55" i="4"/>
  <c r="P110" i="4"/>
  <c r="M76" i="4"/>
  <c r="AE152" i="4"/>
  <c r="F60" i="4"/>
  <c r="AG129" i="4"/>
  <c r="AH55" i="4"/>
  <c r="AI152" i="4"/>
  <c r="N74" i="4"/>
  <c r="I73" i="4"/>
  <c r="I88" i="4"/>
  <c r="I75" i="4"/>
  <c r="AJ141" i="4"/>
  <c r="X57" i="4"/>
  <c r="N147" i="4"/>
  <c r="AD93" i="4"/>
  <c r="N95" i="4"/>
  <c r="AI68" i="4"/>
  <c r="AF79" i="4"/>
  <c r="N65" i="4"/>
  <c r="P134" i="4"/>
  <c r="AA55" i="4"/>
  <c r="AF118" i="4"/>
  <c r="T87" i="4"/>
  <c r="AI84" i="4"/>
  <c r="P79" i="4"/>
  <c r="T128" i="4"/>
  <c r="I108" i="4"/>
  <c r="AE70" i="4"/>
  <c r="E79" i="4"/>
  <c r="AA52" i="4"/>
  <c r="G83" i="4"/>
  <c r="L116" i="4"/>
  <c r="T100" i="4"/>
  <c r="W62" i="4"/>
  <c r="J59" i="4"/>
  <c r="AB57" i="4"/>
  <c r="X130" i="4"/>
  <c r="L81" i="4"/>
  <c r="P56" i="4"/>
  <c r="L57" i="4"/>
  <c r="AJ98" i="4"/>
  <c r="P140" i="4"/>
  <c r="L141" i="4"/>
  <c r="AJ143" i="4"/>
  <c r="N56" i="4"/>
  <c r="Y126" i="4"/>
  <c r="K53" i="4"/>
  <c r="AH92" i="4"/>
  <c r="T83" i="4"/>
  <c r="E55" i="4"/>
  <c r="AB90" i="4"/>
  <c r="H95" i="4"/>
  <c r="F55" i="4"/>
  <c r="AI79" i="4"/>
  <c r="AJ115" i="4"/>
  <c r="M70" i="4"/>
  <c r="G56" i="4"/>
  <c r="L89" i="4"/>
  <c r="T86" i="4"/>
  <c r="AG58" i="4"/>
  <c r="H98" i="4"/>
  <c r="AF119" i="4"/>
  <c r="AB77" i="4"/>
  <c r="F74" i="4"/>
  <c r="N63" i="4"/>
  <c r="L143" i="4"/>
  <c r="AD53" i="4"/>
  <c r="M93" i="4"/>
  <c r="G62" i="4"/>
  <c r="X99" i="4"/>
  <c r="U99" i="4"/>
  <c r="AF125" i="4"/>
  <c r="T130" i="4"/>
  <c r="AI131" i="4"/>
  <c r="M102" i="4"/>
  <c r="W79" i="4"/>
  <c r="U67" i="4"/>
  <c r="L84" i="4"/>
  <c r="Q74" i="4"/>
  <c r="H53" i="4"/>
  <c r="I103" i="4"/>
  <c r="AC93" i="4"/>
  <c r="H93" i="4"/>
  <c r="F67" i="4"/>
  <c r="K64" i="4"/>
  <c r="N113" i="4"/>
  <c r="AJ132" i="4"/>
  <c r="AD105" i="4"/>
  <c r="H117" i="4"/>
  <c r="AD132" i="4"/>
  <c r="H113" i="4"/>
  <c r="H122" i="4"/>
  <c r="Y67" i="4"/>
  <c r="Y131" i="4"/>
  <c r="P143" i="4"/>
  <c r="X143" i="4"/>
  <c r="T53" i="4"/>
  <c r="AA63" i="4"/>
  <c r="Q64" i="4"/>
  <c r="Y114" i="4"/>
  <c r="AD141" i="4"/>
  <c r="AD97" i="4"/>
  <c r="AB61" i="4"/>
  <c r="I58" i="4"/>
  <c r="AB97" i="4"/>
  <c r="T94" i="4"/>
  <c r="H62" i="4"/>
  <c r="I150" i="4"/>
  <c r="U101" i="4"/>
  <c r="AF75" i="4"/>
  <c r="H145" i="4"/>
  <c r="M108" i="4"/>
  <c r="AI97" i="4"/>
  <c r="J55" i="4"/>
  <c r="N128" i="4"/>
  <c r="V119" i="4"/>
  <c r="Q63" i="4"/>
  <c r="Y130" i="4"/>
  <c r="P146" i="4"/>
  <c r="I54" i="4"/>
  <c r="AJ106" i="4"/>
  <c r="X118" i="4"/>
  <c r="S82" i="4"/>
  <c r="AH71" i="4"/>
  <c r="AD152" i="4"/>
  <c r="AG88" i="4"/>
  <c r="L74" i="4"/>
  <c r="AF67" i="4"/>
  <c r="AA85" i="4"/>
  <c r="F75" i="4"/>
  <c r="Y64" i="4"/>
  <c r="F57" i="4"/>
  <c r="P120" i="4"/>
  <c r="X140" i="4"/>
  <c r="J72" i="4"/>
  <c r="L85" i="4"/>
  <c r="Z62" i="4"/>
  <c r="H105" i="4"/>
  <c r="AA73" i="4"/>
  <c r="K69" i="4"/>
  <c r="H77" i="4"/>
  <c r="W89" i="4"/>
  <c r="AI86" i="4"/>
  <c r="W54" i="4"/>
  <c r="AF59" i="4"/>
  <c r="L79" i="4"/>
  <c r="K71" i="4"/>
  <c r="Y62" i="4"/>
  <c r="T76" i="4"/>
  <c r="H115" i="4"/>
  <c r="L119" i="4"/>
  <c r="AB129" i="4"/>
  <c r="H91" i="4"/>
  <c r="U63" i="4"/>
  <c r="AJ117" i="4"/>
  <c r="AJ69" i="4"/>
  <c r="R88" i="4"/>
  <c r="I57" i="4"/>
  <c r="K62" i="4"/>
  <c r="R94" i="4"/>
  <c r="S66" i="4"/>
  <c r="AD145" i="4"/>
  <c r="AB131" i="4"/>
  <c r="AC80" i="4"/>
  <c r="W99" i="4"/>
  <c r="AG100" i="4"/>
  <c r="I125" i="4"/>
  <c r="AF93" i="4"/>
  <c r="L71" i="4"/>
  <c r="AI63" i="4"/>
  <c r="R58" i="4"/>
  <c r="I147" i="4"/>
  <c r="H139" i="4"/>
  <c r="AJ78" i="4"/>
  <c r="R80" i="4"/>
  <c r="H123" i="4"/>
  <c r="L101" i="4"/>
  <c r="M53" i="4"/>
  <c r="R59" i="4"/>
  <c r="G89" i="4"/>
  <c r="H119" i="4"/>
  <c r="AJ128" i="4"/>
  <c r="L149" i="4"/>
  <c r="U107" i="4"/>
  <c r="AF142" i="4"/>
  <c r="AC99" i="4"/>
  <c r="L106" i="4"/>
  <c r="AJ86" i="4"/>
  <c r="AI128" i="4"/>
  <c r="S143" i="4"/>
  <c r="T62" i="4"/>
  <c r="M85" i="4"/>
  <c r="L87" i="4"/>
  <c r="Y87" i="4"/>
  <c r="Q66" i="4"/>
  <c r="T95" i="4"/>
  <c r="K111" i="4"/>
  <c r="T101" i="4"/>
  <c r="W82" i="4"/>
  <c r="Q54" i="4"/>
  <c r="AB56" i="4"/>
  <c r="AB95" i="4"/>
  <c r="X148" i="4"/>
  <c r="L69" i="4"/>
  <c r="AJ104" i="4"/>
  <c r="AG61" i="4"/>
  <c r="P103" i="4"/>
  <c r="P144" i="4"/>
  <c r="L64" i="4"/>
  <c r="AJ57" i="4"/>
  <c r="Z54" i="4"/>
  <c r="X90" i="4"/>
  <c r="U57" i="4"/>
  <c r="L117" i="4"/>
  <c r="T92" i="4"/>
  <c r="N76" i="4"/>
  <c r="AH68" i="4"/>
  <c r="AH60" i="4"/>
  <c r="AD125" i="4"/>
  <c r="R100" i="4"/>
  <c r="AJ119" i="4"/>
  <c r="W75" i="4"/>
  <c r="AJ118" i="4"/>
  <c r="E52" i="4"/>
  <c r="J132" i="4"/>
  <c r="O53" i="4"/>
  <c r="AI78" i="4"/>
  <c r="U81" i="4"/>
  <c r="W127" i="4"/>
  <c r="T122" i="4"/>
  <c r="AE59" i="4"/>
  <c r="X151" i="4"/>
  <c r="I131" i="4"/>
  <c r="AD59" i="4"/>
  <c r="W107" i="4"/>
  <c r="AB121" i="4"/>
  <c r="W100" i="4"/>
  <c r="P100" i="4"/>
  <c r="Q116" i="4"/>
  <c r="AB128" i="4"/>
  <c r="O101" i="4"/>
  <c r="S59" i="4"/>
  <c r="L112" i="4"/>
  <c r="E111" i="4"/>
  <c r="U70" i="4"/>
  <c r="I90" i="4"/>
  <c r="F66" i="4"/>
  <c r="AG67" i="4"/>
  <c r="I145" i="4"/>
  <c r="P113" i="4"/>
  <c r="Z72" i="4"/>
  <c r="F56" i="4"/>
  <c r="G76" i="4"/>
  <c r="AB104" i="4"/>
  <c r="X85" i="4"/>
  <c r="X54" i="4"/>
  <c r="AD121" i="4"/>
  <c r="W98" i="4"/>
  <c r="AH83" i="4"/>
  <c r="K68" i="4"/>
  <c r="P64" i="4"/>
  <c r="G78" i="4"/>
  <c r="AJ55" i="4"/>
  <c r="AI75" i="4"/>
  <c r="AH66" i="4"/>
  <c r="G57" i="4"/>
  <c r="Z111" i="4"/>
  <c r="Y73" i="4"/>
  <c r="R52" i="4"/>
  <c r="AF117" i="4"/>
  <c r="L52" i="4"/>
  <c r="H63" i="4"/>
  <c r="L80" i="4"/>
  <c r="T73" i="4"/>
  <c r="N104" i="4"/>
  <c r="AB58" i="4"/>
  <c r="R101" i="4"/>
  <c r="I80" i="4"/>
  <c r="N85" i="4"/>
  <c r="AI69" i="4"/>
  <c r="N81" i="4"/>
  <c r="AF63" i="4"/>
  <c r="AF110" i="4"/>
  <c r="U55" i="4"/>
  <c r="T121" i="4"/>
  <c r="P68" i="4"/>
  <c r="K55" i="4"/>
  <c r="V67" i="4"/>
  <c r="P69" i="4"/>
  <c r="AE54" i="4"/>
  <c r="P101" i="4"/>
  <c r="AD115" i="4"/>
  <c r="U65" i="4"/>
  <c r="AH101" i="4"/>
  <c r="S64" i="4"/>
  <c r="AF116" i="4"/>
  <c r="AC64" i="4"/>
  <c r="Y133" i="4"/>
  <c r="V132" i="4"/>
  <c r="L129" i="4"/>
  <c r="P89" i="4"/>
  <c r="Q67" i="4"/>
  <c r="G61" i="4"/>
  <c r="Q72" i="4"/>
  <c r="E70" i="4"/>
  <c r="R75" i="4"/>
  <c r="S90" i="4"/>
  <c r="T113" i="4"/>
  <c r="AB136" i="4"/>
  <c r="AE52" i="4"/>
  <c r="AI74" i="4"/>
  <c r="W63" i="4"/>
  <c r="N112" i="4"/>
  <c r="V56" i="4"/>
  <c r="L121" i="4"/>
  <c r="AA75" i="4"/>
  <c r="S65" i="4"/>
  <c r="R73" i="4"/>
  <c r="F84" i="4"/>
  <c r="AJ109" i="4"/>
  <c r="N58" i="4"/>
  <c r="AH97" i="4"/>
  <c r="H136" i="4"/>
  <c r="O73" i="4"/>
  <c r="T81" i="4"/>
  <c r="G72" i="4"/>
  <c r="P117" i="4"/>
  <c r="X61" i="4"/>
  <c r="M89" i="4"/>
  <c r="N110" i="4"/>
  <c r="AI57" i="4"/>
  <c r="G74" i="4"/>
  <c r="R74" i="4"/>
  <c r="AF86" i="4"/>
  <c r="AH100" i="4"/>
  <c r="U69" i="4"/>
  <c r="L55" i="4"/>
  <c r="Y82" i="4"/>
  <c r="I65" i="4"/>
  <c r="H107" i="4"/>
  <c r="AE64" i="4"/>
  <c r="K67" i="4"/>
  <c r="R56" i="4"/>
  <c r="X94" i="4"/>
  <c r="F89" i="4"/>
  <c r="AI87" i="4"/>
  <c r="L147" i="4"/>
  <c r="Q149" i="4"/>
  <c r="AD69" i="4"/>
  <c r="N73" i="4"/>
  <c r="AC86" i="4"/>
  <c r="H97" i="4"/>
  <c r="L152" i="4"/>
  <c r="M66" i="4"/>
  <c r="AF80" i="4"/>
  <c r="AI140" i="4"/>
  <c r="H104" i="4"/>
  <c r="AG77" i="4"/>
  <c r="U93" i="4"/>
  <c r="AJ110" i="4"/>
  <c r="AA95" i="4"/>
  <c r="S68" i="4"/>
  <c r="P104" i="4"/>
  <c r="M58" i="4"/>
  <c r="E106" i="4"/>
  <c r="AD143" i="4"/>
  <c r="H108" i="4"/>
  <c r="T89" i="4"/>
  <c r="E149" i="4"/>
  <c r="K72" i="4"/>
  <c r="Y63" i="4"/>
  <c r="AD128" i="4"/>
  <c r="AJ92" i="4"/>
  <c r="S69" i="4"/>
  <c r="AF151" i="4"/>
  <c r="S55" i="4"/>
  <c r="AC94" i="4"/>
  <c r="AA74" i="4"/>
  <c r="I55" i="4"/>
  <c r="R64" i="4"/>
  <c r="Q89" i="4"/>
  <c r="T91" i="4"/>
  <c r="M62" i="4"/>
  <c r="AA64" i="4"/>
  <c r="AC69" i="4"/>
  <c r="K74" i="4"/>
  <c r="AJ101" i="4"/>
  <c r="W59" i="4"/>
  <c r="W86" i="4"/>
  <c r="H69" i="4"/>
  <c r="AI62" i="4"/>
  <c r="E57" i="4"/>
  <c r="X115" i="4"/>
  <c r="AF135" i="4"/>
  <c r="X92" i="4"/>
  <c r="T110" i="4"/>
  <c r="N75" i="4"/>
  <c r="P109" i="4"/>
  <c r="X83" i="4"/>
  <c r="P62" i="4"/>
  <c r="AD62" i="4"/>
  <c r="AB152" i="4"/>
  <c r="G91" i="4"/>
  <c r="T75" i="4"/>
  <c r="Y86" i="4"/>
  <c r="M98" i="4"/>
  <c r="AH82" i="4"/>
  <c r="AJ97" i="4"/>
  <c r="X120" i="4"/>
  <c r="S70" i="4"/>
  <c r="X100" i="4"/>
  <c r="P125" i="4"/>
  <c r="X109" i="4"/>
  <c r="AH86" i="4"/>
  <c r="J61" i="4"/>
  <c r="T59" i="4"/>
  <c r="T108" i="4"/>
  <c r="AI66" i="4"/>
  <c r="L62" i="4"/>
  <c r="H56" i="4"/>
  <c r="G60" i="4"/>
  <c r="X138" i="4"/>
  <c r="AJ107" i="4"/>
  <c r="S124" i="4"/>
  <c r="X152" i="4"/>
  <c r="AG53" i="4"/>
  <c r="S57" i="4"/>
  <c r="X84" i="4"/>
  <c r="AI149" i="4"/>
  <c r="P84" i="4"/>
  <c r="L131" i="4"/>
  <c r="E87" i="4"/>
  <c r="AI52" i="4"/>
  <c r="N89" i="4"/>
  <c r="L93" i="4"/>
  <c r="AF60" i="4"/>
  <c r="U59" i="4"/>
  <c r="AF107" i="4"/>
  <c r="P111" i="4"/>
  <c r="S72" i="4"/>
  <c r="L95" i="4"/>
  <c r="L98" i="4"/>
  <c r="H81" i="4"/>
  <c r="Z56" i="4"/>
  <c r="AI58" i="4"/>
  <c r="AA101" i="4"/>
  <c r="S71" i="4"/>
  <c r="H85" i="4"/>
  <c r="H120" i="4"/>
  <c r="P91" i="4"/>
  <c r="T65" i="4"/>
  <c r="AG92" i="4"/>
  <c r="AH52" i="4"/>
  <c r="AC88" i="4"/>
  <c r="L68" i="4"/>
  <c r="W60" i="4"/>
  <c r="K63" i="4"/>
  <c r="U56" i="4"/>
  <c r="P106" i="4"/>
  <c r="AF126" i="4"/>
  <c r="G97" i="4"/>
  <c r="Z70" i="4"/>
  <c r="L60" i="4"/>
  <c r="G58" i="4"/>
  <c r="H65" i="4"/>
  <c r="AJ133" i="4"/>
  <c r="AC101" i="4"/>
  <c r="AH89" i="4"/>
  <c r="AJ68" i="4"/>
  <c r="L61" i="4"/>
  <c r="G98" i="4"/>
  <c r="H148" i="4"/>
  <c r="AG52" i="4"/>
  <c r="L120" i="4"/>
  <c r="X71" i="4"/>
  <c r="L99" i="4"/>
  <c r="X89" i="4"/>
  <c r="AE83" i="4"/>
  <c r="AI89" i="4"/>
  <c r="P145" i="4"/>
  <c r="AH77" i="4"/>
  <c r="P95" i="4"/>
  <c r="S75" i="4"/>
  <c r="S152" i="4"/>
  <c r="P132" i="4"/>
  <c r="AF81" i="4"/>
  <c r="AJ111" i="4"/>
  <c r="R91" i="4"/>
  <c r="AI148" i="4"/>
  <c r="AB74" i="4"/>
  <c r="V102" i="4"/>
  <c r="V63" i="4"/>
  <c r="F58" i="4"/>
  <c r="AF113" i="4"/>
  <c r="AF150" i="4"/>
  <c r="N93" i="4"/>
  <c r="AI144" i="4"/>
  <c r="H67" i="4"/>
  <c r="AD118" i="4"/>
  <c r="AF111" i="4"/>
  <c r="Z124" i="4"/>
  <c r="AG56" i="4"/>
  <c r="I72" i="4"/>
  <c r="J68" i="4"/>
  <c r="Q97" i="4"/>
  <c r="S115" i="4"/>
  <c r="O130" i="4"/>
  <c r="AI77" i="4"/>
  <c r="K135" i="4"/>
  <c r="AF148" i="4"/>
  <c r="AA119" i="4"/>
  <c r="O131" i="4"/>
  <c r="S58" i="4"/>
  <c r="AB89" i="4"/>
  <c r="W55" i="4"/>
  <c r="AA72" i="4"/>
  <c r="AD91" i="4"/>
  <c r="T145" i="4"/>
  <c r="W103" i="4"/>
  <c r="O107" i="4"/>
  <c r="AD63" i="4"/>
  <c r="H106" i="4"/>
  <c r="AI130" i="4"/>
  <c r="X86" i="4"/>
  <c r="L145" i="4"/>
  <c r="S151" i="4"/>
  <c r="N144" i="4"/>
  <c r="M63" i="4"/>
  <c r="H143" i="4"/>
  <c r="H127" i="4"/>
  <c r="Y72" i="4"/>
  <c r="AH98" i="4"/>
  <c r="Z86" i="4"/>
  <c r="AE76" i="4"/>
  <c r="AJ71" i="4"/>
  <c r="AG65" i="4"/>
  <c r="L115" i="4"/>
  <c r="M91" i="4"/>
  <c r="X119" i="4"/>
  <c r="I133" i="4"/>
  <c r="N61" i="4"/>
  <c r="AE129" i="4"/>
  <c r="AD109" i="4"/>
  <c r="S83" i="4"/>
  <c r="W71" i="4"/>
  <c r="AG73" i="4"/>
  <c r="F68" i="4"/>
  <c r="AJ85" i="4"/>
  <c r="V130" i="4"/>
  <c r="E118" i="4"/>
  <c r="M69" i="4"/>
  <c r="AA87" i="4"/>
  <c r="AF149" i="4"/>
  <c r="X106" i="4"/>
  <c r="AC105" i="4"/>
  <c r="AI85" i="4"/>
  <c r="P90" i="4"/>
  <c r="AI80" i="4"/>
  <c r="G124" i="4"/>
  <c r="Y102" i="4"/>
  <c r="AD54" i="4"/>
  <c r="Q80" i="4"/>
  <c r="AB66" i="4"/>
  <c r="K102" i="4"/>
  <c r="AJ140" i="4"/>
  <c r="AC116" i="4"/>
  <c r="K129" i="4"/>
  <c r="M96" i="4"/>
  <c r="AC152" i="4"/>
  <c r="Z100" i="4"/>
  <c r="V134" i="4"/>
  <c r="E54" i="4"/>
  <c r="Z87" i="4"/>
  <c r="F72" i="4"/>
  <c r="AA78" i="4"/>
  <c r="AD146" i="4"/>
  <c r="P131" i="4"/>
  <c r="E150" i="4"/>
  <c r="U124" i="4"/>
  <c r="Y97" i="4"/>
  <c r="N139" i="4"/>
  <c r="M148" i="4"/>
  <c r="AD140" i="4"/>
  <c r="AD58" i="4"/>
  <c r="AH57" i="4"/>
  <c r="E66" i="4"/>
  <c r="G100" i="4"/>
  <c r="X113" i="4"/>
  <c r="P124" i="4"/>
  <c r="AJ146" i="4"/>
  <c r="E53" i="4"/>
  <c r="AE136" i="4"/>
  <c r="AF84" i="4"/>
  <c r="AI83" i="4"/>
  <c r="O88" i="4"/>
  <c r="L148" i="4"/>
  <c r="J106" i="4"/>
  <c r="AF92" i="4"/>
  <c r="K54" i="4"/>
  <c r="AC91" i="4"/>
  <c r="R79" i="4"/>
  <c r="AE78" i="4"/>
  <c r="P76" i="4"/>
  <c r="O98" i="4"/>
  <c r="N59" i="4"/>
  <c r="T56" i="4"/>
  <c r="AB78" i="4"/>
  <c r="F54" i="4"/>
  <c r="Y125" i="4"/>
  <c r="AC73" i="4"/>
  <c r="AI71" i="4"/>
  <c r="AB145" i="4"/>
  <c r="I64" i="4"/>
  <c r="AF90" i="4"/>
  <c r="J62" i="4"/>
  <c r="M104" i="4"/>
  <c r="I66" i="4"/>
  <c r="E103" i="4"/>
  <c r="AF147" i="4"/>
  <c r="N146" i="4"/>
  <c r="AC63" i="4"/>
  <c r="L77" i="4"/>
  <c r="H124" i="4"/>
  <c r="AB119" i="4"/>
  <c r="W78" i="4"/>
  <c r="AJ61" i="4"/>
  <c r="V55" i="4"/>
  <c r="T68" i="4"/>
  <c r="Q133" i="4"/>
  <c r="AJ131" i="4"/>
  <c r="H131" i="4"/>
  <c r="O137" i="4"/>
  <c r="O69" i="4"/>
  <c r="Q94" i="4"/>
  <c r="AG64" i="4"/>
  <c r="H79" i="4"/>
  <c r="I74" i="4"/>
  <c r="H101" i="4"/>
  <c r="E141" i="4"/>
  <c r="U110" i="4"/>
  <c r="R62" i="4"/>
  <c r="N88" i="4"/>
  <c r="AJ94" i="4"/>
  <c r="K83" i="4"/>
  <c r="AB94" i="4"/>
  <c r="T114" i="4"/>
  <c r="V91" i="4"/>
  <c r="S142" i="4"/>
  <c r="O87" i="4"/>
  <c r="AH96" i="4"/>
  <c r="AA99" i="4"/>
  <c r="N152" i="4"/>
  <c r="AG91" i="4"/>
  <c r="AG84" i="4"/>
  <c r="T97" i="4"/>
  <c r="AB115" i="4"/>
  <c r="K152" i="4"/>
  <c r="AG140" i="4"/>
  <c r="J76" i="4"/>
  <c r="X55" i="4"/>
  <c r="AI136" i="4"/>
  <c r="S92" i="4"/>
  <c r="Y143" i="4"/>
  <c r="AH116" i="4"/>
  <c r="E125" i="4"/>
  <c r="AE121" i="4"/>
  <c r="Q145" i="4"/>
  <c r="F63" i="4"/>
  <c r="Q90" i="4"/>
  <c r="O119" i="4"/>
  <c r="AJ93" i="4"/>
  <c r="I134" i="4"/>
  <c r="Z66" i="4"/>
  <c r="S117" i="4"/>
  <c r="O79" i="4"/>
  <c r="X95" i="4"/>
  <c r="Q107" i="4"/>
  <c r="J109" i="4"/>
  <c r="X87" i="4"/>
  <c r="Y118" i="4"/>
  <c r="O57" i="4"/>
  <c r="AJ63" i="4"/>
  <c r="Z92" i="4"/>
  <c r="L82" i="4"/>
  <c r="G86" i="4"/>
  <c r="V151" i="4"/>
  <c r="W72" i="4"/>
  <c r="AI126" i="4"/>
  <c r="O65" i="4"/>
  <c r="AE73" i="4"/>
  <c r="J107" i="4"/>
  <c r="L105" i="4"/>
  <c r="Q83" i="4"/>
  <c r="U88" i="4"/>
  <c r="X67" i="4"/>
  <c r="J100" i="4"/>
  <c r="X132" i="4"/>
  <c r="AA69" i="4"/>
  <c r="N91" i="4"/>
  <c r="V124" i="4"/>
  <c r="AC127" i="4"/>
  <c r="E83" i="4"/>
  <c r="T69" i="4"/>
  <c r="AA127" i="4"/>
  <c r="O84" i="4"/>
  <c r="O124" i="4"/>
  <c r="E114" i="4"/>
  <c r="X107" i="4"/>
  <c r="E108" i="4"/>
  <c r="E74" i="4"/>
  <c r="AI72" i="4"/>
  <c r="N131" i="4"/>
  <c r="M92" i="4"/>
  <c r="AC135" i="4"/>
  <c r="Y115" i="4"/>
  <c r="R83" i="4"/>
  <c r="G65" i="4"/>
  <c r="P105" i="4"/>
  <c r="AF72" i="4"/>
  <c r="AC58" i="4"/>
  <c r="U95" i="4"/>
  <c r="L103" i="4"/>
  <c r="L73" i="4"/>
  <c r="H134" i="4"/>
  <c r="AB114" i="4"/>
  <c r="X96" i="4"/>
  <c r="AE72" i="4"/>
  <c r="T126" i="4"/>
  <c r="AF105" i="4"/>
  <c r="AB82" i="4"/>
  <c r="S94" i="4"/>
  <c r="AB100" i="4"/>
  <c r="P136" i="4"/>
  <c r="L70" i="4"/>
  <c r="AE89" i="4"/>
  <c r="T103" i="4"/>
  <c r="E64" i="4"/>
  <c r="Q108" i="4"/>
  <c r="H128" i="4"/>
  <c r="AG66" i="4"/>
  <c r="AB88" i="4"/>
  <c r="AF101" i="4"/>
  <c r="AG83" i="4"/>
  <c r="Q122" i="4"/>
  <c r="AD85" i="4"/>
  <c r="V109" i="4"/>
  <c r="Y59" i="4"/>
  <c r="N134" i="4"/>
  <c r="F62" i="4"/>
  <c r="V106" i="4"/>
  <c r="F87" i="4"/>
  <c r="N87" i="4"/>
  <c r="AC140" i="4"/>
  <c r="AB127" i="4"/>
  <c r="R125" i="4"/>
  <c r="S129" i="4"/>
  <c r="T144" i="4"/>
  <c r="X102" i="4"/>
  <c r="AI102" i="4"/>
  <c r="P150" i="4"/>
  <c r="AG125" i="4"/>
  <c r="AH108" i="4"/>
  <c r="AI123" i="4"/>
  <c r="U105" i="4"/>
  <c r="J54" i="4"/>
  <c r="P138" i="4"/>
  <c r="V90" i="4"/>
  <c r="AJ121" i="4"/>
  <c r="R126" i="4"/>
  <c r="H138" i="4"/>
  <c r="AI133" i="4"/>
  <c r="N77" i="4"/>
  <c r="P118" i="4"/>
  <c r="AG57" i="4"/>
  <c r="AF55" i="4"/>
  <c r="Z57" i="4"/>
  <c r="P74" i="4"/>
  <c r="AB76" i="4"/>
  <c r="M101" i="4"/>
  <c r="AJ147" i="4"/>
  <c r="P77" i="4"/>
  <c r="P63" i="4"/>
  <c r="I91" i="4"/>
  <c r="I98" i="4"/>
  <c r="AH110" i="4"/>
  <c r="AH59" i="4"/>
  <c r="M147" i="4"/>
  <c r="H116" i="4"/>
  <c r="O85" i="4"/>
  <c r="AD104" i="4"/>
  <c r="AI59" i="4"/>
  <c r="AI67" i="4"/>
  <c r="O70" i="4"/>
  <c r="I117" i="4"/>
  <c r="J85" i="4"/>
  <c r="M52" i="4"/>
  <c r="X123" i="4"/>
  <c r="F73" i="4"/>
  <c r="S112" i="4"/>
  <c r="W88" i="4"/>
  <c r="V68" i="4"/>
  <c r="AJ127" i="4"/>
  <c r="AI92" i="4"/>
  <c r="I129" i="4"/>
  <c r="G102" i="4"/>
  <c r="AB84" i="4"/>
  <c r="AI56" i="4"/>
  <c r="AD117" i="4"/>
  <c r="H137" i="4"/>
  <c r="M88" i="4"/>
  <c r="X112" i="4"/>
  <c r="X117" i="4"/>
  <c r="AF53" i="4"/>
  <c r="AA136" i="4"/>
  <c r="AA53" i="4"/>
  <c r="AA112" i="4"/>
  <c r="M100" i="4"/>
  <c r="P86" i="4"/>
  <c r="AD75" i="4"/>
  <c r="AE100" i="4"/>
  <c r="E82" i="4"/>
  <c r="AE60" i="4"/>
  <c r="H87" i="4"/>
  <c r="P128" i="4"/>
  <c r="P75" i="4"/>
  <c r="G110" i="4"/>
  <c r="AA148" i="4"/>
  <c r="K79" i="4"/>
  <c r="AJ122" i="4"/>
  <c r="AD88" i="4"/>
  <c r="J133" i="4"/>
  <c r="AI115" i="4"/>
  <c r="AH105" i="4"/>
  <c r="N127" i="4"/>
  <c r="AH94" i="4"/>
  <c r="P66" i="4"/>
  <c r="T133" i="4"/>
  <c r="P82" i="4"/>
  <c r="AB137" i="4"/>
  <c r="G118" i="4"/>
  <c r="J56" i="4"/>
  <c r="AI117" i="4"/>
  <c r="I87" i="4"/>
  <c r="Y151" i="4"/>
  <c r="L132" i="4"/>
  <c r="L150" i="4"/>
  <c r="Y136" i="4"/>
  <c r="K128" i="4"/>
  <c r="AB108" i="4"/>
  <c r="J63" i="4"/>
  <c r="Y113" i="4"/>
  <c r="H52" i="4"/>
  <c r="S123" i="4"/>
  <c r="T116" i="4"/>
  <c r="Y105" i="4"/>
  <c r="I112" i="4"/>
  <c r="R135" i="4"/>
  <c r="AJ130" i="4"/>
  <c r="S148" i="4"/>
  <c r="G134" i="4"/>
  <c r="AB81" i="4"/>
  <c r="AG127" i="4"/>
  <c r="T105" i="4"/>
  <c r="P67" i="4"/>
  <c r="AB71" i="4"/>
  <c r="V57" i="4"/>
  <c r="AG142" i="4"/>
  <c r="AD66" i="4"/>
  <c r="K73" i="4"/>
  <c r="S98" i="4"/>
  <c r="M103" i="4"/>
  <c r="I140" i="4"/>
  <c r="T118" i="4"/>
  <c r="M56" i="4"/>
  <c r="Y88" i="4"/>
  <c r="V136" i="4"/>
  <c r="G149" i="4"/>
  <c r="Y67" i="17"/>
  <c r="S150" i="4"/>
  <c r="V66" i="4"/>
  <c r="M130" i="4"/>
  <c r="AE105" i="4"/>
  <c r="H112" i="4"/>
  <c r="AJ70" i="4"/>
  <c r="Q55" i="4"/>
  <c r="G148" i="4"/>
  <c r="I67" i="4"/>
  <c r="V144" i="4"/>
  <c r="AH129" i="4"/>
  <c r="AA91" i="4"/>
  <c r="O96" i="4"/>
  <c r="K61" i="17"/>
  <c r="AH62" i="4"/>
  <c r="O140" i="4"/>
  <c r="P107" i="4"/>
  <c r="Y79" i="4"/>
  <c r="AB125" i="4"/>
  <c r="W101" i="4"/>
  <c r="AB62" i="4"/>
  <c r="AD73" i="4"/>
  <c r="AI120" i="4"/>
  <c r="AD71" i="4"/>
  <c r="AB103" i="4"/>
  <c r="E81" i="4"/>
  <c r="AG122" i="4"/>
  <c r="W81" i="4"/>
  <c r="J77" i="4"/>
  <c r="AE68" i="4"/>
  <c r="AB120" i="4"/>
  <c r="K77" i="4"/>
  <c r="AE88" i="4"/>
  <c r="P94" i="4"/>
  <c r="V59" i="4"/>
  <c r="L151" i="4"/>
  <c r="K139" i="4"/>
  <c r="S111" i="4"/>
  <c r="P151" i="4"/>
  <c r="Y85" i="4"/>
  <c r="AD89" i="4"/>
  <c r="M105" i="4"/>
  <c r="AH117" i="4"/>
  <c r="V104" i="4"/>
  <c r="J134" i="4"/>
  <c r="E92" i="4"/>
  <c r="L63" i="4"/>
  <c r="P85" i="4"/>
  <c r="AF78" i="4"/>
  <c r="H90" i="4"/>
  <c r="AI95" i="4"/>
  <c r="H151" i="4"/>
  <c r="AI90" i="4"/>
  <c r="Y83" i="4"/>
  <c r="J82" i="4"/>
  <c r="AJ123" i="4"/>
  <c r="AA56" i="4"/>
  <c r="Q92" i="4"/>
  <c r="H55" i="4"/>
  <c r="AD142" i="4"/>
  <c r="AH90" i="4"/>
  <c r="F100" i="4"/>
  <c r="G82" i="4"/>
  <c r="AB139" i="4"/>
  <c r="AJ100" i="4"/>
  <c r="AI142" i="4"/>
  <c r="AF54" i="4"/>
  <c r="AF74" i="4"/>
  <c r="AI137" i="4"/>
  <c r="AC54" i="4"/>
  <c r="X125" i="4"/>
  <c r="AA58" i="4"/>
  <c r="W80" i="4"/>
  <c r="AG119" i="4"/>
  <c r="J52" i="4"/>
  <c r="AA140" i="4"/>
  <c r="AE65" i="4"/>
  <c r="F106" i="4"/>
  <c r="S133" i="4"/>
  <c r="S126" i="4"/>
  <c r="G128" i="4"/>
  <c r="R77" i="4"/>
  <c r="Y54" i="4"/>
  <c r="T150" i="4"/>
  <c r="AB149" i="4"/>
  <c r="J97" i="4"/>
  <c r="J145" i="4"/>
  <c r="N90" i="4"/>
  <c r="U109" i="4"/>
  <c r="AG71" i="4"/>
  <c r="AH147" i="4"/>
  <c r="G88" i="4"/>
  <c r="I151" i="4"/>
  <c r="AE118" i="4"/>
  <c r="F150" i="4"/>
  <c r="S102" i="4"/>
  <c r="AA124" i="4"/>
  <c r="I124" i="4"/>
  <c r="AA82" i="4"/>
  <c r="Y129" i="4"/>
  <c r="V111" i="4"/>
  <c r="K146" i="4"/>
  <c r="N121" i="4"/>
  <c r="F104" i="4"/>
  <c r="U73" i="4"/>
  <c r="I95" i="4"/>
  <c r="Y99" i="4"/>
  <c r="Z68" i="4"/>
  <c r="L75" i="4"/>
  <c r="AB118" i="4"/>
  <c r="AG132" i="4"/>
  <c r="U87" i="4"/>
  <c r="AI99" i="4"/>
  <c r="AE58" i="4"/>
  <c r="J119" i="4"/>
  <c r="AB75" i="4"/>
  <c r="AJ87" i="4"/>
  <c r="N82" i="4"/>
  <c r="R92" i="4"/>
  <c r="AI108" i="4"/>
  <c r="AC96" i="4"/>
  <c r="Y71" i="4"/>
  <c r="O75" i="4"/>
  <c r="E135" i="4"/>
  <c r="AF89" i="4"/>
  <c r="AA118" i="4"/>
  <c r="AI141" i="4"/>
  <c r="AD127" i="4"/>
  <c r="AA57" i="4"/>
  <c r="H94" i="4"/>
  <c r="X121" i="4"/>
  <c r="F65" i="4"/>
  <c r="AH76" i="4"/>
  <c r="Z90" i="4"/>
  <c r="M74" i="4"/>
  <c r="I59" i="4"/>
  <c r="AH61" i="4"/>
  <c r="AH143" i="4"/>
  <c r="AI138" i="4"/>
  <c r="I85" i="4"/>
  <c r="U61" i="4"/>
  <c r="H70" i="4"/>
  <c r="Q75" i="4"/>
  <c r="U64" i="4"/>
  <c r="F122" i="4"/>
  <c r="H150" i="4"/>
  <c r="X75" i="4"/>
  <c r="S108" i="4"/>
  <c r="E63" i="4"/>
  <c r="AG113" i="4"/>
  <c r="AJ139" i="4"/>
  <c r="Y134" i="4"/>
  <c r="AE53" i="4"/>
  <c r="AG105" i="4"/>
  <c r="AD64" i="4"/>
  <c r="N70" i="4"/>
  <c r="N69" i="4"/>
  <c r="S100" i="4"/>
  <c r="W108" i="4"/>
  <c r="S67" i="4"/>
  <c r="T98" i="4"/>
  <c r="AJ79" i="4"/>
  <c r="AD139" i="4"/>
  <c r="Q85" i="4"/>
  <c r="AG124" i="4"/>
  <c r="G67" i="4"/>
  <c r="K57" i="4"/>
  <c r="AB83" i="4"/>
  <c r="I130" i="4"/>
  <c r="H80" i="4"/>
  <c r="Y141" i="4"/>
  <c r="AA144" i="4"/>
  <c r="AI122" i="4"/>
  <c r="X79" i="4"/>
  <c r="U100" i="4"/>
  <c r="AJ66" i="4"/>
  <c r="AI55" i="4"/>
  <c r="R149" i="4"/>
  <c r="G144" i="4"/>
  <c r="K141" i="4"/>
  <c r="P142" i="4"/>
  <c r="M83" i="4"/>
  <c r="O148" i="4"/>
  <c r="AH107" i="4"/>
  <c r="F123" i="4"/>
  <c r="F78" i="4"/>
  <c r="Z77" i="4"/>
  <c r="M124" i="4"/>
  <c r="Y84" i="4"/>
  <c r="N108" i="4"/>
  <c r="E113" i="4"/>
  <c r="N103" i="4"/>
  <c r="S84" i="4"/>
  <c r="AH121" i="4"/>
  <c r="N79" i="4"/>
  <c r="Z97" i="4"/>
  <c r="V110" i="4"/>
  <c r="AF133" i="4"/>
  <c r="R90" i="4"/>
  <c r="F88" i="4"/>
  <c r="G87" i="4"/>
  <c r="AJ138" i="4"/>
  <c r="N83" i="4"/>
  <c r="Q113" i="4"/>
  <c r="AG75" i="4"/>
  <c r="U77" i="4"/>
  <c r="K89" i="4"/>
  <c r="AC53" i="4"/>
  <c r="AC90" i="4"/>
  <c r="AG93" i="4"/>
  <c r="AC138" i="4"/>
  <c r="Z102" i="4"/>
  <c r="AG148" i="4"/>
  <c r="O129" i="4"/>
  <c r="H76" i="4"/>
  <c r="H72" i="4"/>
  <c r="AD98" i="4"/>
  <c r="U68" i="4"/>
  <c r="I60" i="4"/>
  <c r="N141" i="4"/>
  <c r="AA97" i="4"/>
  <c r="N57" i="4"/>
  <c r="AE55" i="4"/>
  <c r="O108" i="4"/>
  <c r="F144" i="4"/>
  <c r="X88" i="4"/>
  <c r="G53" i="4"/>
  <c r="S144" i="4"/>
  <c r="M120" i="4"/>
  <c r="AF77" i="4"/>
  <c r="Z145" i="4"/>
  <c r="AD149" i="4"/>
  <c r="I143" i="4"/>
  <c r="H102" i="4"/>
  <c r="I105" i="4"/>
  <c r="K58" i="4"/>
  <c r="X139" i="4"/>
  <c r="M90" i="4"/>
  <c r="AE133" i="4"/>
  <c r="Q68" i="4"/>
  <c r="AH136" i="4"/>
  <c r="AB92" i="4"/>
  <c r="P114" i="4"/>
  <c r="X110" i="4"/>
  <c r="K76" i="4"/>
  <c r="J90" i="4"/>
  <c r="Q53" i="4"/>
  <c r="Z108" i="4"/>
  <c r="AJ136" i="4"/>
  <c r="X144" i="4"/>
  <c r="AG80" i="4"/>
  <c r="J94" i="4"/>
  <c r="G59" i="4"/>
  <c r="X63" i="4"/>
  <c r="AI118" i="4"/>
  <c r="J131" i="4"/>
  <c r="X111" i="4"/>
  <c r="P141" i="4"/>
  <c r="AC132" i="4"/>
  <c r="M79" i="4"/>
  <c r="H89" i="4"/>
  <c r="H146" i="4"/>
  <c r="G54" i="4"/>
  <c r="AB135" i="4"/>
  <c r="AI125" i="4"/>
  <c r="I86" i="4"/>
  <c r="M73" i="4"/>
  <c r="J92" i="4"/>
  <c r="Y104" i="4"/>
  <c r="P65" i="4"/>
  <c r="AF144" i="4"/>
  <c r="AC85" i="4"/>
  <c r="U53" i="4"/>
  <c r="AB143" i="4"/>
  <c r="X134" i="4"/>
  <c r="AD79" i="4"/>
  <c r="AJ152" i="4"/>
  <c r="J135" i="4"/>
  <c r="L76" i="4"/>
  <c r="T117" i="4"/>
  <c r="AD120" i="4"/>
  <c r="Z119" i="4"/>
  <c r="I148" i="4"/>
  <c r="R66" i="4"/>
  <c r="AE127" i="4"/>
  <c r="K98" i="4"/>
  <c r="Y109" i="4"/>
  <c r="AH122" i="4"/>
  <c r="K80" i="4"/>
  <c r="AD101" i="4"/>
  <c r="AF70" i="4"/>
  <c r="AH144" i="4"/>
  <c r="P88" i="4"/>
  <c r="J122" i="4"/>
  <c r="R144" i="4"/>
  <c r="H147" i="4"/>
  <c r="Q118" i="4"/>
  <c r="R85" i="4"/>
  <c r="X101" i="4"/>
  <c r="Y101" i="4"/>
  <c r="M86" i="4"/>
  <c r="AE147" i="4"/>
  <c r="K92" i="4"/>
  <c r="E127" i="4"/>
  <c r="AC129" i="4"/>
  <c r="I79" i="4"/>
  <c r="E84" i="4"/>
  <c r="V148" i="4"/>
  <c r="U92" i="4"/>
  <c r="N80" i="4"/>
  <c r="W58" i="4"/>
  <c r="I141" i="4"/>
  <c r="AE93" i="4"/>
  <c r="AB147" i="4"/>
  <c r="AF120" i="4"/>
  <c r="O114" i="4"/>
  <c r="R53" i="4"/>
  <c r="AI109" i="4"/>
  <c r="F101" i="4"/>
  <c r="O106" i="4"/>
  <c r="V99" i="4"/>
  <c r="AF61" i="4"/>
  <c r="AF91" i="4"/>
  <c r="Y145" i="4"/>
  <c r="AJ75" i="4"/>
  <c r="G99" i="4"/>
  <c r="AB101" i="4"/>
  <c r="Z99" i="4"/>
  <c r="T99" i="4"/>
  <c r="AC61" i="4"/>
  <c r="V86" i="4"/>
  <c r="Q86" i="4"/>
  <c r="AE71" i="4"/>
  <c r="I126" i="4"/>
  <c r="N115" i="4"/>
  <c r="AE84" i="4"/>
  <c r="Y70" i="4"/>
  <c r="M55" i="4"/>
  <c r="W102" i="4"/>
  <c r="O97" i="4"/>
  <c r="I104" i="4"/>
  <c r="N132" i="4"/>
  <c r="M140" i="4"/>
  <c r="AG79" i="4"/>
  <c r="I81" i="4"/>
  <c r="Y116" i="4"/>
  <c r="J110" i="4"/>
  <c r="E117" i="4"/>
  <c r="E101" i="4"/>
  <c r="T79" i="4"/>
  <c r="G114" i="4"/>
  <c r="AB68" i="4"/>
  <c r="AF131" i="4"/>
  <c r="U122" i="4"/>
  <c r="H60" i="4"/>
  <c r="U145" i="4"/>
  <c r="O52" i="4"/>
  <c r="Y52" i="4"/>
  <c r="E77" i="4"/>
  <c r="T57" i="4"/>
  <c r="AF129" i="4"/>
  <c r="S139" i="4"/>
  <c r="S56" i="4"/>
  <c r="P99" i="4"/>
  <c r="AG110" i="4"/>
  <c r="AD55" i="4"/>
  <c r="H114" i="4"/>
  <c r="P133" i="4"/>
  <c r="H130" i="4"/>
  <c r="O150" i="4"/>
  <c r="Z73" i="4"/>
  <c r="O56" i="4"/>
  <c r="S54" i="4"/>
  <c r="V69" i="4"/>
  <c r="AA141" i="4"/>
  <c r="L90" i="4"/>
  <c r="AH151" i="4"/>
  <c r="H129" i="4"/>
  <c r="AA81" i="4"/>
  <c r="AA68" i="4"/>
  <c r="T142" i="4"/>
  <c r="AF83" i="4"/>
  <c r="P58" i="4"/>
  <c r="H84" i="4"/>
  <c r="P98" i="4"/>
  <c r="J60" i="4"/>
  <c r="V80" i="4"/>
  <c r="H110" i="4"/>
  <c r="V120" i="4"/>
  <c r="E139" i="4"/>
  <c r="F70" i="4"/>
  <c r="AA131" i="4"/>
  <c r="Y140" i="4"/>
  <c r="Q65" i="4"/>
  <c r="O66" i="4"/>
  <c r="G116" i="4"/>
  <c r="L100" i="4"/>
  <c r="Q134" i="4"/>
  <c r="AF136" i="4"/>
  <c r="L142" i="4"/>
  <c r="W131" i="4"/>
  <c r="F138" i="4"/>
  <c r="AC145" i="4"/>
  <c r="R131" i="4"/>
  <c r="M110" i="4"/>
  <c r="S78" i="4"/>
  <c r="AJ142" i="4"/>
  <c r="AC134" i="4"/>
  <c r="W129" i="4"/>
  <c r="AG128" i="4"/>
  <c r="AH118" i="4"/>
  <c r="Z74" i="4"/>
  <c r="Q140" i="4"/>
  <c r="T148" i="4"/>
  <c r="V142" i="4"/>
  <c r="U133" i="4"/>
  <c r="AH85" i="4"/>
  <c r="T96" i="4"/>
  <c r="T115" i="4"/>
  <c r="V52" i="4"/>
  <c r="R78" i="4"/>
  <c r="G85" i="4"/>
  <c r="Z137" i="4"/>
  <c r="E104" i="4"/>
  <c r="O62" i="4"/>
  <c r="O110" i="4"/>
  <c r="U62" i="4"/>
  <c r="AA111" i="4"/>
  <c r="F152" i="4"/>
  <c r="AG133" i="4"/>
  <c r="AE109" i="4"/>
  <c r="T134" i="4"/>
  <c r="H109" i="4"/>
  <c r="Z107" i="4"/>
  <c r="F99" i="4"/>
  <c r="AJ126" i="4"/>
  <c r="G95" i="4"/>
  <c r="J96" i="4"/>
  <c r="AC128" i="4"/>
  <c r="AC95" i="4"/>
  <c r="N129" i="4"/>
  <c r="N99" i="4"/>
  <c r="E129" i="4"/>
  <c r="M143" i="4"/>
  <c r="R148" i="4"/>
  <c r="K84" i="4"/>
  <c r="Y69" i="17"/>
  <c r="AD73" i="17"/>
  <c r="P70" i="4"/>
  <c r="R96" i="4"/>
  <c r="AD148" i="4"/>
  <c r="AI129" i="4"/>
  <c r="Z52" i="4"/>
  <c r="O109" i="4"/>
  <c r="AA71" i="4"/>
  <c r="Z114" i="4"/>
  <c r="U130" i="4"/>
  <c r="AD130" i="4"/>
  <c r="E112" i="4"/>
  <c r="V75" i="4"/>
  <c r="V94" i="4"/>
  <c r="Z144" i="4"/>
  <c r="R113" i="4"/>
  <c r="T147" i="4"/>
  <c r="P147" i="4"/>
  <c r="E69" i="4"/>
  <c r="U113" i="4"/>
  <c r="AA83" i="4"/>
  <c r="Z121" i="4"/>
  <c r="I53" i="4"/>
  <c r="S97" i="4"/>
  <c r="J105" i="4"/>
  <c r="AD84" i="4"/>
  <c r="AE98" i="4"/>
  <c r="AE114" i="4"/>
  <c r="AB96" i="4"/>
  <c r="V58" i="4"/>
  <c r="Y149" i="4"/>
  <c r="U86" i="4"/>
  <c r="AA98" i="4"/>
  <c r="AE104" i="4"/>
  <c r="AB132" i="4"/>
  <c r="AH142" i="4"/>
  <c r="V143" i="4"/>
  <c r="S62" i="4"/>
  <c r="AE96" i="4"/>
  <c r="G109" i="4"/>
  <c r="F110" i="4"/>
  <c r="O139" i="4"/>
  <c r="AD112" i="4"/>
  <c r="AA108" i="4"/>
  <c r="AG85" i="4"/>
  <c r="AG72" i="4"/>
  <c r="R143" i="4"/>
  <c r="P148" i="4"/>
  <c r="S63" i="4"/>
  <c r="E96" i="4"/>
  <c r="Z57" i="17"/>
  <c r="L86" i="4"/>
  <c r="AF103" i="4"/>
  <c r="G70" i="4"/>
  <c r="Z88" i="4"/>
  <c r="O80" i="4"/>
  <c r="U83" i="4"/>
  <c r="E78" i="4"/>
  <c r="AG62" i="4"/>
  <c r="H92" i="17"/>
  <c r="M118" i="4"/>
  <c r="Q52" i="4"/>
  <c r="AA61" i="4"/>
  <c r="AE148" i="4"/>
  <c r="N71" i="4"/>
  <c r="G63" i="17"/>
  <c r="Q59" i="4"/>
  <c r="V81" i="4"/>
  <c r="AB59" i="4"/>
  <c r="G123" i="4"/>
  <c r="AI101" i="4"/>
  <c r="AF63" i="17"/>
  <c r="U75" i="17"/>
  <c r="H58" i="17"/>
  <c r="Z81" i="4"/>
  <c r="AD131" i="4"/>
  <c r="E56" i="17"/>
  <c r="Q137" i="4"/>
  <c r="AF56" i="17"/>
  <c r="H58" i="4"/>
  <c r="O149" i="4"/>
  <c r="N140" i="4"/>
  <c r="Z89" i="4"/>
  <c r="N138" i="4"/>
  <c r="Z112" i="4"/>
  <c r="I70" i="4"/>
  <c r="W150" i="4"/>
  <c r="K81" i="4"/>
  <c r="T56" i="17"/>
  <c r="AC78" i="17"/>
  <c r="T73" i="17"/>
  <c r="M101" i="17"/>
  <c r="Z110" i="4"/>
  <c r="X74" i="4"/>
  <c r="AE135" i="4"/>
  <c r="K95" i="17"/>
  <c r="AB106" i="4"/>
  <c r="E71" i="17"/>
  <c r="M113" i="4"/>
  <c r="T68" i="17"/>
  <c r="M137" i="4"/>
  <c r="AG104" i="4"/>
  <c r="AG90" i="4"/>
  <c r="AE78" i="17"/>
  <c r="T123" i="4"/>
  <c r="J118" i="4"/>
  <c r="I93" i="4"/>
  <c r="H61" i="4"/>
  <c r="V137" i="4"/>
  <c r="AG67" i="17"/>
  <c r="Q115" i="4"/>
  <c r="W126" i="4"/>
  <c r="Q78" i="4"/>
  <c r="AA55" i="17"/>
  <c r="X52" i="4"/>
  <c r="O112" i="4"/>
  <c r="AE115" i="4"/>
  <c r="AA129" i="4"/>
  <c r="AH62" i="17"/>
  <c r="U117" i="4"/>
  <c r="R67" i="17"/>
  <c r="AC74" i="17"/>
  <c r="AG77" i="17"/>
  <c r="Z55" i="4"/>
  <c r="S99" i="4"/>
  <c r="U108" i="4"/>
  <c r="Z63" i="17"/>
  <c r="AH130" i="4"/>
  <c r="AD95" i="4"/>
  <c r="AI91" i="4"/>
  <c r="I69" i="4"/>
  <c r="N120" i="4"/>
  <c r="M71" i="4"/>
  <c r="AA143" i="4"/>
  <c r="AE75" i="4"/>
  <c r="S106" i="4"/>
  <c r="AF124" i="4"/>
  <c r="U72" i="4"/>
  <c r="AJ150" i="4"/>
  <c r="O67" i="4"/>
  <c r="R89" i="4"/>
  <c r="F148" i="4"/>
  <c r="Z104" i="4"/>
  <c r="Q123" i="4"/>
  <c r="I116" i="4"/>
  <c r="T84" i="4"/>
  <c r="V60" i="4"/>
  <c r="AH60" i="17"/>
  <c r="K95" i="4"/>
  <c r="V140" i="4"/>
  <c r="L94" i="4"/>
  <c r="E102" i="4"/>
  <c r="AI150" i="4"/>
  <c r="AE137" i="4"/>
  <c r="Q76" i="4"/>
  <c r="T88" i="4"/>
  <c r="AC144" i="4"/>
  <c r="N109" i="4"/>
  <c r="AC121" i="4"/>
  <c r="AF62" i="4"/>
  <c r="G73" i="4"/>
  <c r="Q102" i="4"/>
  <c r="AC62" i="4"/>
  <c r="AG134" i="4"/>
  <c r="G64" i="4"/>
  <c r="F64" i="4"/>
  <c r="J86" i="4"/>
  <c r="Q98" i="4"/>
  <c r="O83" i="4"/>
  <c r="O122" i="4"/>
  <c r="H96" i="4"/>
  <c r="W147" i="4"/>
  <c r="Y80" i="4"/>
  <c r="T140" i="4"/>
  <c r="AJ134" i="4"/>
  <c r="AE112" i="4"/>
  <c r="AC111" i="4"/>
  <c r="Y110" i="4"/>
  <c r="AI88" i="4"/>
  <c r="Q138" i="4"/>
  <c r="W133" i="4"/>
  <c r="K93" i="4"/>
  <c r="U141" i="4"/>
  <c r="AH56" i="4"/>
  <c r="Y147" i="4"/>
  <c r="L66" i="4"/>
  <c r="V147" i="4"/>
  <c r="I82" i="4"/>
  <c r="U84" i="4"/>
  <c r="K88" i="4"/>
  <c r="R103" i="4"/>
  <c r="AG145" i="4"/>
  <c r="H59" i="17"/>
  <c r="K117" i="4"/>
  <c r="F77" i="4"/>
  <c r="AC78" i="4"/>
  <c r="K134" i="4"/>
  <c r="V145" i="4"/>
  <c r="J93" i="17"/>
  <c r="G58" i="17"/>
  <c r="V78" i="17"/>
  <c r="Y60" i="17"/>
  <c r="AA103" i="4"/>
  <c r="W69" i="17"/>
  <c r="AA133" i="4"/>
  <c r="AG135" i="4"/>
  <c r="AB109" i="4"/>
  <c r="R55" i="17"/>
  <c r="AB55" i="4"/>
  <c r="Z133" i="4"/>
  <c r="Y112" i="4"/>
  <c r="AH115" i="4"/>
  <c r="M111" i="4"/>
  <c r="AD62" i="17"/>
  <c r="Z132" i="4"/>
  <c r="S57" i="17"/>
  <c r="R141" i="4"/>
  <c r="S135" i="4"/>
  <c r="G92" i="4"/>
  <c r="AC112" i="4"/>
  <c r="J75" i="17"/>
  <c r="R71" i="4"/>
  <c r="Z116" i="4"/>
  <c r="V92" i="4"/>
  <c r="F91" i="17"/>
  <c r="AC55" i="17"/>
  <c r="W91" i="4"/>
  <c r="G111" i="4"/>
  <c r="J53" i="4"/>
  <c r="R56" i="17"/>
  <c r="T75" i="17"/>
  <c r="I110" i="4"/>
  <c r="AJ144" i="4"/>
  <c r="O60" i="4"/>
  <c r="Z139" i="4"/>
  <c r="AD86" i="4"/>
  <c r="AG107" i="4"/>
  <c r="AD116" i="4"/>
  <c r="AD74" i="4"/>
  <c r="H92" i="4"/>
  <c r="AC74" i="4"/>
  <c r="Y150" i="4"/>
  <c r="AH140" i="4"/>
  <c r="V133" i="4"/>
  <c r="U96" i="4"/>
  <c r="I77" i="4"/>
  <c r="T109" i="4"/>
  <c r="N126" i="4"/>
  <c r="V138" i="4"/>
  <c r="AI127" i="4"/>
  <c r="V57" i="17"/>
  <c r="N67" i="4"/>
  <c r="U76" i="17"/>
  <c r="O77" i="4"/>
  <c r="V73" i="4"/>
  <c r="T127" i="4"/>
  <c r="AB80" i="4"/>
  <c r="Q58" i="4"/>
  <c r="L136" i="4"/>
  <c r="O115" i="4"/>
  <c r="AI112" i="4"/>
  <c r="W83" i="4"/>
  <c r="S86" i="4"/>
  <c r="P116" i="4"/>
  <c r="M127" i="4"/>
  <c r="AB146" i="4"/>
  <c r="P135" i="4"/>
  <c r="AG69" i="4"/>
  <c r="Z82" i="4"/>
  <c r="AA96" i="4"/>
  <c r="F80" i="4"/>
  <c r="Z60" i="4"/>
  <c r="K86" i="4"/>
  <c r="F91" i="4"/>
  <c r="AD150" i="4"/>
  <c r="G66" i="4"/>
  <c r="G93" i="4"/>
  <c r="AC87" i="4"/>
  <c r="AH141" i="4"/>
  <c r="Z106" i="4"/>
  <c r="AB133" i="4"/>
  <c r="H75" i="4"/>
  <c r="G101" i="4"/>
  <c r="Y137" i="4"/>
  <c r="T102" i="4"/>
  <c r="AJ56" i="4"/>
  <c r="Z135" i="4"/>
  <c r="O76" i="17"/>
  <c r="R74" i="17"/>
  <c r="AA146" i="4"/>
  <c r="J99" i="4"/>
  <c r="AC150" i="4"/>
  <c r="T69" i="17"/>
  <c r="F71" i="17"/>
  <c r="M116" i="4"/>
  <c r="N98" i="4"/>
  <c r="AE119" i="4"/>
  <c r="AG151" i="4"/>
  <c r="AB142" i="4"/>
  <c r="I102" i="4"/>
  <c r="T132" i="4"/>
  <c r="K91" i="4"/>
  <c r="K123" i="4"/>
  <c r="K69" i="17"/>
  <c r="W56" i="4"/>
  <c r="J138" i="4"/>
  <c r="I99" i="17"/>
  <c r="N136" i="4"/>
  <c r="I61" i="17"/>
  <c r="E86" i="4"/>
  <c r="I89" i="17"/>
  <c r="E100" i="4"/>
  <c r="W66" i="17"/>
  <c r="AC71" i="4"/>
  <c r="AA73" i="17"/>
  <c r="U89" i="4"/>
  <c r="O102" i="4"/>
  <c r="Q130" i="4"/>
  <c r="F73" i="17"/>
  <c r="K55" i="17"/>
  <c r="Z67" i="17"/>
  <c r="AA115" i="4"/>
  <c r="Q62" i="17"/>
  <c r="S107" i="4"/>
  <c r="G117" i="4"/>
  <c r="G106" i="4"/>
  <c r="E145" i="4"/>
  <c r="P73" i="4"/>
  <c r="T143" i="4"/>
  <c r="E80" i="4"/>
  <c r="G147" i="4"/>
  <c r="Y98" i="4"/>
  <c r="V100" i="4"/>
  <c r="AG95" i="4"/>
  <c r="X77" i="4"/>
  <c r="F92" i="4"/>
  <c r="Y148" i="4"/>
  <c r="Y61" i="4"/>
  <c r="Z67" i="4"/>
  <c r="V64" i="4"/>
  <c r="W73" i="4"/>
  <c r="O68" i="4"/>
  <c r="E140" i="4"/>
  <c r="L110" i="4"/>
  <c r="M139" i="4"/>
  <c r="AB93" i="4"/>
  <c r="O74" i="4"/>
  <c r="O92" i="4"/>
  <c r="X136" i="4"/>
  <c r="AA106" i="4"/>
  <c r="H74" i="4"/>
  <c r="R133" i="4"/>
  <c r="R117" i="4"/>
  <c r="Z71" i="4"/>
  <c r="Q124" i="4"/>
  <c r="V139" i="4"/>
  <c r="AE80" i="4"/>
  <c r="G96" i="4"/>
  <c r="AD67" i="4"/>
  <c r="Z143" i="4"/>
  <c r="AC104" i="4"/>
  <c r="AI65" i="4"/>
  <c r="W104" i="4"/>
  <c r="N148" i="4"/>
  <c r="AJ58" i="4"/>
  <c r="O81" i="4"/>
  <c r="U91" i="4"/>
  <c r="T139" i="4"/>
  <c r="AH99" i="4"/>
  <c r="AG120" i="4"/>
  <c r="N114" i="4"/>
  <c r="AG111" i="4"/>
  <c r="Y75" i="4"/>
  <c r="AD134" i="4"/>
  <c r="AG81" i="4"/>
  <c r="R63" i="4"/>
  <c r="F71" i="4"/>
  <c r="AG68" i="4"/>
  <c r="L72" i="4"/>
  <c r="AJ120" i="4"/>
  <c r="J84" i="4"/>
  <c r="AA109" i="4"/>
  <c r="X127" i="4"/>
  <c r="M75" i="4"/>
  <c r="AD147" i="4"/>
  <c r="AI82" i="4"/>
  <c r="AG102" i="4"/>
  <c r="W68" i="4"/>
  <c r="Y103" i="4"/>
  <c r="N137" i="4"/>
  <c r="N117" i="4"/>
  <c r="AD107" i="4"/>
  <c r="AC123" i="4"/>
  <c r="I128" i="4"/>
  <c r="AH69" i="4"/>
  <c r="S118" i="4"/>
  <c r="AD82" i="4"/>
  <c r="M67" i="4"/>
  <c r="M56" i="17"/>
  <c r="E91" i="4"/>
  <c r="AH135" i="4"/>
  <c r="S149" i="4"/>
  <c r="J93" i="4"/>
  <c r="K150" i="4"/>
  <c r="K114" i="4"/>
  <c r="R118" i="4"/>
  <c r="E88" i="17"/>
  <c r="AC68" i="4"/>
  <c r="AJ67" i="4"/>
  <c r="AJ59" i="4"/>
  <c r="I58" i="17"/>
  <c r="AH132" i="4"/>
  <c r="Q82" i="4"/>
  <c r="K99" i="4"/>
  <c r="AH106" i="4"/>
  <c r="K93" i="17"/>
  <c r="U137" i="4"/>
  <c r="Y107" i="4"/>
  <c r="AH67" i="4"/>
  <c r="E142" i="4"/>
  <c r="V141" i="4"/>
  <c r="M90" i="17"/>
  <c r="R116" i="4"/>
  <c r="G55" i="17"/>
  <c r="AH70" i="4"/>
  <c r="M121" i="4"/>
  <c r="T137" i="4"/>
  <c r="AC119" i="4"/>
  <c r="E123" i="4"/>
  <c r="O111" i="4"/>
  <c r="I67" i="17"/>
  <c r="V61" i="17"/>
  <c r="AH72" i="4"/>
  <c r="K112" i="4"/>
  <c r="R72" i="17"/>
  <c r="K65" i="17"/>
  <c r="AD124" i="4"/>
  <c r="E138" i="4"/>
  <c r="P77" i="17"/>
  <c r="AE107" i="4"/>
  <c r="U139" i="4"/>
  <c r="S136" i="4"/>
  <c r="O120" i="4"/>
  <c r="I111" i="4"/>
  <c r="V88" i="4"/>
  <c r="AA90" i="4"/>
  <c r="AG136" i="4"/>
  <c r="F72" i="17"/>
  <c r="N55" i="17"/>
  <c r="AC122" i="4"/>
  <c r="M132" i="4"/>
  <c r="L102" i="17"/>
  <c r="AC67" i="4"/>
  <c r="AJ60" i="4"/>
  <c r="AG126" i="4"/>
  <c r="N96" i="4"/>
  <c r="Y93" i="4"/>
  <c r="U112" i="4"/>
  <c r="AH63" i="17"/>
  <c r="S95" i="4"/>
  <c r="AI134" i="4"/>
  <c r="H142" i="4"/>
  <c r="AB98" i="4"/>
  <c r="L58" i="4"/>
  <c r="M129" i="4"/>
  <c r="E56" i="4"/>
  <c r="AB116" i="4"/>
  <c r="Z83" i="4"/>
  <c r="AC89" i="4"/>
  <c r="I101" i="4"/>
  <c r="U148" i="4"/>
  <c r="O93" i="4"/>
  <c r="Y135" i="4"/>
  <c r="Y100" i="4"/>
  <c r="H100" i="4"/>
  <c r="AD78" i="4"/>
  <c r="W114" i="4"/>
  <c r="AD138" i="4"/>
  <c r="Y120" i="4"/>
  <c r="AA134" i="4"/>
  <c r="K59" i="17"/>
  <c r="P126" i="4"/>
  <c r="K105" i="4"/>
  <c r="AE123" i="4"/>
  <c r="S79" i="4"/>
  <c r="I137" i="4"/>
  <c r="M134" i="4"/>
  <c r="R86" i="4"/>
  <c r="T107" i="4"/>
  <c r="F141" i="4"/>
  <c r="H68" i="4"/>
  <c r="AA122" i="4"/>
  <c r="AG98" i="4"/>
  <c r="K110" i="4"/>
  <c r="U80" i="4"/>
  <c r="AJ114" i="4"/>
  <c r="V70" i="4"/>
  <c r="AA126" i="4"/>
  <c r="O54" i="4"/>
  <c r="AD136" i="4"/>
  <c r="S120" i="4"/>
  <c r="P102" i="4"/>
  <c r="T78" i="4"/>
  <c r="AE79" i="4"/>
  <c r="N54" i="4"/>
  <c r="O118" i="4"/>
  <c r="K78" i="4"/>
  <c r="AG86" i="4"/>
  <c r="AF73" i="4"/>
  <c r="AB63" i="4"/>
  <c r="AF139" i="4"/>
  <c r="V87" i="4"/>
  <c r="W115" i="4"/>
  <c r="T149" i="4"/>
  <c r="R139" i="4"/>
  <c r="F146" i="4"/>
  <c r="N66" i="4"/>
  <c r="K108" i="4"/>
  <c r="F58" i="17"/>
  <c r="K113" i="4"/>
  <c r="O126" i="4"/>
  <c r="S96" i="4"/>
  <c r="V128" i="4"/>
  <c r="J128" i="4"/>
  <c r="I123" i="4"/>
  <c r="L105" i="17"/>
  <c r="U126" i="4"/>
  <c r="I69" i="17"/>
  <c r="AE95" i="4"/>
  <c r="AB68" i="17"/>
  <c r="Y77" i="4"/>
  <c r="M141" i="4"/>
  <c r="AG141" i="4"/>
  <c r="AG78" i="17"/>
  <c r="Z128" i="4"/>
  <c r="F81" i="4"/>
  <c r="Y106" i="4"/>
  <c r="U85" i="4"/>
  <c r="O72" i="4"/>
  <c r="M107" i="4"/>
  <c r="V58" i="17"/>
  <c r="S110" i="4"/>
  <c r="AD100" i="4"/>
  <c r="AE151" i="4"/>
  <c r="F149" i="4"/>
  <c r="U82" i="4"/>
  <c r="AB65" i="4"/>
  <c r="AC106" i="4"/>
  <c r="I66" i="17"/>
  <c r="V68" i="17"/>
  <c r="P57" i="17"/>
  <c r="M142" i="4"/>
  <c r="K118" i="4"/>
  <c r="AG149" i="4"/>
  <c r="J91" i="4"/>
  <c r="M63" i="17"/>
  <c r="O128" i="4"/>
  <c r="AG89" i="4"/>
  <c r="AH114" i="4"/>
  <c r="N119" i="4"/>
  <c r="Z58" i="17"/>
  <c r="AC141" i="4"/>
  <c r="T65" i="17"/>
  <c r="AD70" i="4"/>
  <c r="AE126" i="4"/>
  <c r="O100" i="4"/>
  <c r="M78" i="4"/>
  <c r="H64" i="17"/>
  <c r="Y122" i="4"/>
  <c r="AG74" i="17"/>
  <c r="Q141" i="4"/>
  <c r="R102" i="4"/>
  <c r="M128" i="4"/>
  <c r="T66" i="4"/>
  <c r="G84" i="4"/>
  <c r="S132" i="4"/>
  <c r="Z113" i="4"/>
  <c r="E75" i="4"/>
  <c r="T112" i="4"/>
  <c r="AH134" i="4"/>
  <c r="AE66" i="4"/>
  <c r="I149" i="4"/>
  <c r="AG137" i="4"/>
  <c r="Z93" i="4"/>
  <c r="AG60" i="4"/>
  <c r="AI146" i="4"/>
  <c r="W52" i="4"/>
  <c r="AB123" i="4"/>
  <c r="E89" i="4"/>
  <c r="AB140" i="4"/>
  <c r="AE58" i="17"/>
  <c r="J120" i="4"/>
  <c r="AH64" i="17"/>
  <c r="Z136" i="4"/>
  <c r="AE77" i="4"/>
  <c r="V98" i="4"/>
  <c r="H64" i="4"/>
  <c r="AD65" i="4"/>
  <c r="W142" i="4"/>
  <c r="V96" i="4"/>
  <c r="F97" i="4"/>
  <c r="Q147" i="4"/>
  <c r="F98" i="4"/>
  <c r="V116" i="4"/>
  <c r="AF71" i="4"/>
  <c r="E73" i="4"/>
  <c r="AG70" i="4"/>
  <c r="AH95" i="4"/>
  <c r="Q106" i="4"/>
  <c r="AE139" i="4"/>
  <c r="R121" i="4"/>
  <c r="T124" i="4"/>
  <c r="Q135" i="4"/>
  <c r="X141" i="4"/>
  <c r="AE130" i="4"/>
  <c r="AF68" i="4"/>
  <c r="K149" i="4"/>
  <c r="W136" i="4"/>
  <c r="AJ95" i="4"/>
  <c r="AJ62" i="4"/>
  <c r="AD135" i="4"/>
  <c r="P112" i="4"/>
  <c r="AC120" i="4"/>
  <c r="AE101" i="4"/>
  <c r="K138" i="4"/>
  <c r="AI151" i="4"/>
  <c r="AA139" i="4"/>
  <c r="M122" i="4"/>
  <c r="G139" i="4"/>
  <c r="I89" i="4"/>
  <c r="L96" i="4"/>
  <c r="AE128" i="4"/>
  <c r="Z140" i="4"/>
  <c r="Q112" i="4"/>
  <c r="G115" i="4"/>
  <c r="F113" i="4"/>
  <c r="E146" i="4"/>
  <c r="E105" i="17"/>
  <c r="F103" i="4"/>
  <c r="AF123" i="4"/>
  <c r="AE138" i="4"/>
  <c r="H140" i="4"/>
  <c r="G135" i="4"/>
  <c r="F77" i="17"/>
  <c r="U128" i="4"/>
  <c r="I75" i="17"/>
  <c r="Y55" i="4"/>
  <c r="AI107" i="4"/>
  <c r="Y121" i="4"/>
  <c r="Q148" i="4"/>
  <c r="U143" i="4"/>
  <c r="AA142" i="4"/>
  <c r="AD61" i="17"/>
  <c r="T70" i="4"/>
  <c r="S77" i="4"/>
  <c r="I100" i="4"/>
  <c r="N68" i="17"/>
  <c r="J66" i="17"/>
  <c r="W59" i="17"/>
  <c r="F137" i="4"/>
  <c r="U70" i="17"/>
  <c r="AD126" i="4"/>
  <c r="Q143" i="4"/>
  <c r="G129" i="4"/>
  <c r="Z129" i="4"/>
  <c r="Q103" i="4"/>
  <c r="AG130" i="4"/>
  <c r="M64" i="4"/>
  <c r="T63" i="17"/>
  <c r="AG109" i="4"/>
  <c r="N93" i="17"/>
  <c r="K90" i="17"/>
  <c r="G78" i="17"/>
  <c r="Z78" i="4"/>
  <c r="K131" i="4"/>
  <c r="F116" i="4"/>
  <c r="AE108" i="4"/>
  <c r="U120" i="4"/>
  <c r="Y53" i="4"/>
  <c r="W61" i="17"/>
  <c r="Y142" i="4"/>
  <c r="Y55" i="17"/>
  <c r="O152" i="4"/>
  <c r="AD56" i="17"/>
  <c r="AE149" i="4"/>
  <c r="L55" i="17"/>
  <c r="K120" i="4"/>
  <c r="V74" i="4"/>
  <c r="I96" i="4"/>
  <c r="I59" i="17"/>
  <c r="V115" i="4"/>
  <c r="K94" i="17"/>
  <c r="J89" i="4"/>
  <c r="Z75" i="4"/>
  <c r="AB134" i="4"/>
  <c r="J137" i="4"/>
  <c r="AD94" i="4"/>
  <c r="E105" i="4"/>
  <c r="R110" i="4"/>
  <c r="AJ108" i="4"/>
  <c r="F114" i="4"/>
  <c r="F69" i="4"/>
  <c r="AB150" i="4"/>
  <c r="N124" i="4"/>
  <c r="H82" i="4"/>
  <c r="AE131" i="4"/>
  <c r="J65" i="4"/>
  <c r="AD110" i="4"/>
  <c r="AI53" i="4"/>
  <c r="AC109" i="4"/>
  <c r="AD87" i="4"/>
  <c r="H126" i="4"/>
  <c r="AC113" i="4"/>
  <c r="S127" i="4"/>
  <c r="Z64" i="4"/>
  <c r="X53" i="4"/>
  <c r="R145" i="4"/>
  <c r="AD67" i="17"/>
  <c r="F124" i="4"/>
  <c r="Q121" i="4"/>
  <c r="AD119" i="4"/>
  <c r="T77" i="4"/>
  <c r="E110" i="4"/>
  <c r="W138" i="4"/>
  <c r="R129" i="4"/>
  <c r="I136" i="4"/>
  <c r="AB105" i="4"/>
  <c r="AI111" i="4"/>
  <c r="Y91" i="4"/>
  <c r="K107" i="4"/>
  <c r="J81" i="4"/>
  <c r="AG63" i="4"/>
  <c r="AC143" i="4"/>
  <c r="M144" i="4"/>
  <c r="G136" i="4"/>
  <c r="U74" i="4"/>
  <c r="AF95" i="4"/>
  <c r="N143" i="4"/>
  <c r="O132" i="4"/>
  <c r="AB112" i="4"/>
  <c r="K119" i="4"/>
  <c r="AC130" i="4"/>
  <c r="V123" i="4"/>
  <c r="I152" i="4"/>
  <c r="Q61" i="4"/>
  <c r="L126" i="4"/>
  <c r="AH127" i="4"/>
  <c r="K133" i="4"/>
  <c r="V152" i="4"/>
  <c r="Y58" i="4"/>
  <c r="R122" i="4"/>
  <c r="AI61" i="4"/>
  <c r="F76" i="4"/>
  <c r="K121" i="4"/>
  <c r="AE94" i="4"/>
  <c r="AA59" i="17"/>
  <c r="Z122" i="4"/>
  <c r="X64" i="4"/>
  <c r="U144" i="4"/>
  <c r="AH149" i="4"/>
  <c r="AD102" i="4"/>
  <c r="AC136" i="4"/>
  <c r="R111" i="4"/>
  <c r="F59" i="17"/>
  <c r="F96" i="4"/>
  <c r="R93" i="4"/>
  <c r="AE141" i="4"/>
  <c r="AC110" i="4"/>
  <c r="G150" i="4"/>
  <c r="AB110" i="4"/>
  <c r="P73" i="17"/>
  <c r="V131" i="4"/>
  <c r="J88" i="17"/>
  <c r="G122" i="4"/>
  <c r="AF60" i="17"/>
  <c r="X58" i="4"/>
  <c r="R127" i="4"/>
  <c r="L66" i="17"/>
  <c r="AH103" i="4"/>
  <c r="K127" i="4"/>
  <c r="V76" i="4"/>
  <c r="J57" i="4"/>
  <c r="AB71" i="17"/>
  <c r="W112" i="4"/>
  <c r="AA66" i="17"/>
  <c r="V61" i="4"/>
  <c r="G127" i="4"/>
  <c r="N58" i="17"/>
  <c r="AH104" i="4"/>
  <c r="W64" i="17"/>
  <c r="W135" i="4"/>
  <c r="R115" i="4"/>
  <c r="T106" i="4"/>
  <c r="O76" i="4"/>
  <c r="AI106" i="4"/>
  <c r="G120" i="4"/>
  <c r="AA107" i="4"/>
  <c r="E122" i="4"/>
  <c r="Z142" i="4"/>
  <c r="F96" i="17"/>
  <c r="O63" i="4"/>
  <c r="AB122" i="4"/>
  <c r="K144" i="4"/>
  <c r="AG112" i="4"/>
  <c r="W113" i="4"/>
  <c r="AE69" i="17"/>
  <c r="F130" i="4"/>
  <c r="Q120" i="4"/>
  <c r="AB111" i="4"/>
  <c r="U61" i="17"/>
  <c r="Z125" i="4"/>
  <c r="AE75" i="17"/>
  <c r="AB74" i="17"/>
  <c r="G76" i="17"/>
  <c r="G71" i="17"/>
  <c r="S67" i="17"/>
  <c r="AB66" i="17"/>
  <c r="AC115" i="4"/>
  <c r="E98" i="17"/>
  <c r="U114" i="4"/>
  <c r="AE150" i="4"/>
  <c r="Q56" i="17"/>
  <c r="O143" i="4"/>
  <c r="Q151" i="4"/>
  <c r="Z148" i="4"/>
  <c r="AD83" i="4"/>
  <c r="AD90" i="4"/>
  <c r="E109" i="4"/>
  <c r="O144" i="4"/>
  <c r="F94" i="4"/>
  <c r="J124" i="4"/>
  <c r="U103" i="4"/>
  <c r="Z130" i="4"/>
  <c r="M117" i="4"/>
  <c r="Q70" i="4"/>
  <c r="V105" i="4"/>
  <c r="O89" i="4"/>
  <c r="K145" i="4"/>
  <c r="AH109" i="4"/>
  <c r="W152" i="4"/>
  <c r="AE132" i="4"/>
  <c r="AG146" i="4"/>
  <c r="G145" i="4"/>
  <c r="U58" i="17"/>
  <c r="L91" i="17"/>
  <c r="Q75" i="17"/>
  <c r="AG64" i="17"/>
  <c r="U52" i="4"/>
  <c r="W141" i="4"/>
  <c r="J125" i="4"/>
  <c r="R114" i="4"/>
  <c r="E128" i="4"/>
  <c r="Q91" i="4"/>
  <c r="G152" i="4"/>
  <c r="Q68" i="17"/>
  <c r="T62" i="17"/>
  <c r="AH148" i="4"/>
  <c r="AD92" i="4"/>
  <c r="Y132" i="4"/>
  <c r="F117" i="4"/>
  <c r="R76" i="17"/>
  <c r="F142" i="4"/>
  <c r="K151" i="4"/>
  <c r="Q114" i="4"/>
  <c r="AA110" i="4"/>
  <c r="AG143" i="4"/>
  <c r="M72" i="4"/>
  <c r="E88" i="4"/>
  <c r="W74" i="4"/>
  <c r="W120" i="4"/>
  <c r="AG66" i="17"/>
  <c r="O95" i="4"/>
  <c r="M70" i="17"/>
  <c r="AH79" i="4"/>
  <c r="O113" i="4"/>
  <c r="G71" i="4"/>
  <c r="K104" i="4"/>
  <c r="R61" i="17"/>
  <c r="M136" i="4"/>
  <c r="AE92" i="4"/>
  <c r="M60" i="17"/>
  <c r="M133" i="4"/>
  <c r="Y73" i="17"/>
  <c r="K147" i="4"/>
  <c r="E57" i="17"/>
  <c r="J79" i="4"/>
  <c r="I84" i="4"/>
  <c r="E61" i="17"/>
  <c r="W116" i="4"/>
  <c r="AE142" i="4"/>
  <c r="U132" i="4"/>
  <c r="J151" i="4"/>
  <c r="J74" i="4"/>
  <c r="AH120" i="4"/>
  <c r="R104" i="4"/>
  <c r="Q119" i="4"/>
  <c r="AG103" i="4"/>
  <c r="M106" i="4"/>
  <c r="Z60" i="17"/>
  <c r="AH61" i="17"/>
  <c r="K76" i="17"/>
  <c r="K68" i="17"/>
  <c r="R59" i="17"/>
  <c r="L71" i="17"/>
  <c r="Q142" i="4"/>
  <c r="Y62" i="17"/>
  <c r="AE120" i="4"/>
  <c r="V63" i="17"/>
  <c r="W145" i="4"/>
  <c r="L104" i="17"/>
  <c r="G61" i="17"/>
  <c r="Y111" i="4"/>
  <c r="AF77" i="17"/>
  <c r="AC76" i="17"/>
  <c r="J67" i="17"/>
  <c r="AF57" i="17"/>
  <c r="V66" i="17"/>
  <c r="AG69" i="17"/>
  <c r="X77" i="17"/>
  <c r="N63" i="17"/>
  <c r="AJ65" i="4"/>
  <c r="AI103" i="4"/>
  <c r="N70" i="17"/>
  <c r="R147" i="4"/>
  <c r="M57" i="17"/>
  <c r="I68" i="17"/>
  <c r="Z58" i="4"/>
  <c r="P74" i="17"/>
  <c r="T72" i="17"/>
  <c r="AE66" i="17"/>
  <c r="Q61" i="17"/>
  <c r="AB64" i="17"/>
  <c r="AH56" i="17"/>
  <c r="U57" i="17"/>
  <c r="AC63" i="17"/>
  <c r="J147" i="4"/>
  <c r="AG115" i="4"/>
  <c r="O127" i="4"/>
  <c r="Z150" i="4"/>
  <c r="K90" i="4"/>
  <c r="Y119" i="4"/>
  <c r="O103" i="4"/>
  <c r="F109" i="4"/>
  <c r="AE57" i="17"/>
  <c r="J116" i="4"/>
  <c r="AB141" i="4"/>
  <c r="AI116" i="4"/>
  <c r="M99" i="17"/>
  <c r="AA72" i="17"/>
  <c r="W110" i="4"/>
  <c r="M54" i="4"/>
  <c r="V112" i="4"/>
  <c r="V69" i="17"/>
  <c r="J91" i="17"/>
  <c r="U54" i="4"/>
  <c r="U68" i="17"/>
  <c r="T76" i="17"/>
  <c r="F97" i="17"/>
  <c r="Z56" i="17"/>
  <c r="W132" i="4"/>
  <c r="K70" i="17"/>
  <c r="J127" i="4"/>
  <c r="AE70" i="17"/>
  <c r="O99" i="4"/>
  <c r="E76" i="4"/>
  <c r="K136" i="4"/>
  <c r="N59" i="17"/>
  <c r="W122" i="4"/>
  <c r="AG58" i="17"/>
  <c r="AC82" i="4"/>
  <c r="AF55" i="17"/>
  <c r="V126" i="4"/>
  <c r="J150" i="4"/>
  <c r="Z115" i="4"/>
  <c r="AA145" i="4"/>
  <c r="AH113" i="4"/>
  <c r="AB69" i="4"/>
  <c r="U152" i="4"/>
  <c r="Q146" i="4"/>
  <c r="P78" i="4"/>
  <c r="O136" i="4"/>
  <c r="J136" i="4"/>
  <c r="H103" i="17"/>
  <c r="AC69" i="17"/>
  <c r="G77" i="4"/>
  <c r="AE116" i="4"/>
  <c r="AE125" i="4"/>
  <c r="J144" i="4"/>
  <c r="G142" i="4"/>
  <c r="K137" i="4"/>
  <c r="W125" i="4"/>
  <c r="AE144" i="4"/>
  <c r="AE67" i="4"/>
  <c r="J62" i="17"/>
  <c r="U71" i="17"/>
  <c r="X57" i="17"/>
  <c r="Q71" i="17"/>
  <c r="Q72" i="17"/>
  <c r="O57" i="17"/>
  <c r="G151" i="4"/>
  <c r="H63" i="17"/>
  <c r="O63" i="17"/>
  <c r="R77" i="17"/>
  <c r="O116" i="4"/>
  <c r="T129" i="4"/>
  <c r="O73" i="17"/>
  <c r="E60" i="4"/>
  <c r="AB151" i="4"/>
  <c r="M61" i="17"/>
  <c r="AC57" i="4"/>
  <c r="Q127" i="4"/>
  <c r="AH67" i="17"/>
  <c r="E130" i="4"/>
  <c r="G55" i="4"/>
  <c r="E78" i="17"/>
  <c r="F82" i="4"/>
  <c r="E95" i="17"/>
  <c r="V82" i="4"/>
  <c r="AD66" i="17"/>
  <c r="AB77" i="17"/>
  <c r="J121" i="4"/>
  <c r="L74" i="17"/>
  <c r="N60" i="4"/>
  <c r="AF78" i="17"/>
  <c r="W68" i="17"/>
  <c r="T55" i="17"/>
  <c r="U66" i="17"/>
  <c r="AA71" i="17"/>
  <c r="T74" i="17"/>
  <c r="U115" i="4"/>
  <c r="Y75" i="17"/>
  <c r="AH131" i="4"/>
  <c r="F52" i="4"/>
  <c r="W57" i="17"/>
  <c r="W106" i="4"/>
  <c r="J143" i="4"/>
  <c r="Z152" i="4"/>
  <c r="AG138" i="4"/>
  <c r="S138" i="4"/>
  <c r="M69" i="17"/>
  <c r="L75" i="17"/>
  <c r="AJ81" i="4"/>
  <c r="J95" i="4"/>
  <c r="AI105" i="4"/>
  <c r="AC65" i="4"/>
  <c r="S101" i="4"/>
  <c r="N116" i="4"/>
  <c r="L83" i="4"/>
  <c r="O138" i="4"/>
  <c r="K148" i="4"/>
  <c r="E58" i="17"/>
  <c r="Q95" i="4"/>
  <c r="X133" i="4"/>
  <c r="F118" i="4"/>
  <c r="AE97" i="4"/>
  <c r="T151" i="4"/>
  <c r="N111" i="4"/>
  <c r="Q63" i="17"/>
  <c r="Q69" i="17"/>
  <c r="Y56" i="17"/>
  <c r="E133" i="4"/>
  <c r="J140" i="4"/>
  <c r="O125" i="4"/>
  <c r="M99" i="4"/>
  <c r="G113" i="4"/>
  <c r="Q109" i="4"/>
  <c r="U125" i="4"/>
  <c r="Z123" i="4"/>
  <c r="AG152" i="4"/>
  <c r="AD111" i="4"/>
  <c r="AA116" i="4"/>
  <c r="E68" i="17"/>
  <c r="P53" i="4"/>
  <c r="Z78" i="17"/>
  <c r="AF87" i="4"/>
  <c r="R130" i="4"/>
  <c r="AI124" i="4"/>
  <c r="F111" i="4"/>
  <c r="G112" i="4"/>
  <c r="G143" i="4"/>
  <c r="E95" i="4"/>
  <c r="AB58" i="17"/>
  <c r="AE61" i="4"/>
  <c r="G125" i="4"/>
  <c r="J80" i="4"/>
  <c r="S59" i="17"/>
  <c r="K140" i="4"/>
  <c r="Y78" i="17"/>
  <c r="AF72" i="17"/>
  <c r="AA125" i="4"/>
  <c r="U73" i="17"/>
  <c r="AE85" i="4"/>
  <c r="Z147" i="4"/>
  <c r="Q84" i="4"/>
  <c r="F67" i="17"/>
  <c r="AD108" i="4"/>
  <c r="V71" i="17"/>
  <c r="F64" i="17"/>
  <c r="AE134" i="4"/>
  <c r="AA88" i="4"/>
  <c r="J98" i="17"/>
  <c r="AH146" i="4"/>
  <c r="V54" i="4"/>
  <c r="W76" i="17"/>
  <c r="AD70" i="17"/>
  <c r="T120" i="4"/>
  <c r="I146" i="4"/>
  <c r="Z59" i="4"/>
  <c r="AB59" i="17"/>
  <c r="F125" i="4"/>
  <c r="O117" i="4"/>
  <c r="J139" i="4"/>
  <c r="M119" i="4"/>
  <c r="Q132" i="4"/>
  <c r="Q100" i="4"/>
  <c r="S134" i="4"/>
  <c r="L60" i="17"/>
  <c r="AD99" i="4"/>
  <c r="AD77" i="4"/>
  <c r="Y139" i="4"/>
  <c r="K142" i="4"/>
  <c r="E137" i="4"/>
  <c r="U127" i="4"/>
  <c r="H70" i="17"/>
  <c r="N78" i="17"/>
  <c r="V97" i="4"/>
  <c r="AH123" i="4"/>
  <c r="J90" i="17"/>
  <c r="N77" i="17"/>
  <c r="F147" i="4"/>
  <c r="G97" i="17"/>
  <c r="N104" i="17"/>
  <c r="AB62" i="17"/>
  <c r="L103" i="17"/>
  <c r="L65" i="17"/>
  <c r="AD69" i="17"/>
  <c r="J113" i="4"/>
  <c r="V114" i="4"/>
  <c r="F56" i="17"/>
  <c r="AA138" i="4"/>
  <c r="U60" i="17"/>
  <c r="AC151" i="4"/>
  <c r="X56" i="17"/>
  <c r="X78" i="17"/>
  <c r="W69" i="4"/>
  <c r="M66" i="17"/>
  <c r="AH73" i="17"/>
  <c r="F63" i="17"/>
  <c r="AG59" i="17"/>
  <c r="AD76" i="4"/>
  <c r="AA76" i="4"/>
  <c r="N125" i="4"/>
  <c r="O104" i="4"/>
  <c r="AI73" i="4"/>
  <c r="AC117" i="4"/>
  <c r="X146" i="4"/>
  <c r="S103" i="4"/>
  <c r="J146" i="4"/>
  <c r="F85" i="4"/>
  <c r="W148" i="4"/>
  <c r="M115" i="4"/>
  <c r="AD96" i="4"/>
  <c r="J111" i="4"/>
  <c r="AE91" i="4"/>
  <c r="O69" i="17"/>
  <c r="AH139" i="4"/>
  <c r="U116" i="4"/>
  <c r="AC98" i="4"/>
  <c r="Q81" i="4"/>
  <c r="V118" i="4"/>
  <c r="R58" i="17"/>
  <c r="I64" i="17"/>
  <c r="AH138" i="4"/>
  <c r="V89" i="4"/>
  <c r="F119" i="4"/>
  <c r="L104" i="4"/>
  <c r="S89" i="4"/>
  <c r="AG150" i="4"/>
  <c r="T136" i="4"/>
  <c r="M65" i="4"/>
  <c r="AC114" i="4"/>
  <c r="AI98" i="4"/>
  <c r="AA89" i="4"/>
  <c r="N69" i="17"/>
  <c r="P55" i="17"/>
  <c r="L92" i="4"/>
  <c r="U138" i="4"/>
  <c r="E121" i="4"/>
  <c r="AI94" i="4"/>
  <c r="Q105" i="4"/>
  <c r="P59" i="4"/>
  <c r="N74" i="17"/>
  <c r="AC66" i="4"/>
  <c r="AG106" i="4"/>
  <c r="AG60" i="17"/>
  <c r="Y95" i="4"/>
  <c r="M97" i="17"/>
  <c r="S69" i="17"/>
  <c r="U146" i="4"/>
  <c r="U62" i="17"/>
  <c r="AD81" i="4"/>
  <c r="AE145" i="4"/>
  <c r="S53" i="4"/>
  <c r="AC102" i="4"/>
  <c r="Q88" i="4"/>
  <c r="F108" i="4"/>
  <c r="Y90" i="4"/>
  <c r="M114" i="4"/>
  <c r="R106" i="4"/>
  <c r="R78" i="17"/>
  <c r="G105" i="4"/>
  <c r="Q58" i="17"/>
  <c r="O142" i="4"/>
  <c r="W130" i="4"/>
  <c r="I95" i="17"/>
  <c r="AC137" i="4"/>
  <c r="I120" i="4"/>
  <c r="W134" i="4"/>
  <c r="P57" i="4"/>
  <c r="U78" i="17"/>
  <c r="F112" i="4"/>
  <c r="AI113" i="4"/>
  <c r="Z118" i="4"/>
  <c r="P67" i="17"/>
  <c r="T78" i="17"/>
  <c r="Q77" i="4"/>
  <c r="AE110" i="4"/>
  <c r="Z62" i="17"/>
  <c r="W140" i="4"/>
  <c r="I138" i="4"/>
  <c r="AD106" i="4"/>
  <c r="P70" i="17"/>
  <c r="Q129" i="4"/>
  <c r="K63" i="17"/>
  <c r="I83" i="4"/>
  <c r="N60" i="17"/>
  <c r="H69" i="17"/>
  <c r="Q126" i="4"/>
  <c r="R109" i="4"/>
  <c r="M92" i="17"/>
  <c r="U131" i="4"/>
  <c r="I92" i="4"/>
  <c r="W62" i="17"/>
  <c r="O67" i="17"/>
  <c r="R75" i="17"/>
  <c r="H65" i="17"/>
  <c r="V59" i="17"/>
  <c r="AA67" i="17"/>
  <c r="AG147" i="4"/>
  <c r="G103" i="17"/>
  <c r="V108" i="4"/>
  <c r="G57" i="17"/>
  <c r="F65" i="17"/>
  <c r="AD65" i="17"/>
  <c r="R71" i="17"/>
  <c r="AC66" i="17"/>
  <c r="R73" i="17"/>
  <c r="F133" i="4"/>
  <c r="S80" i="4"/>
  <c r="R60" i="4"/>
  <c r="AA77" i="4"/>
  <c r="M57" i="4"/>
  <c r="AH133" i="4"/>
  <c r="I139" i="4"/>
  <c r="AA105" i="4"/>
  <c r="F127" i="4"/>
  <c r="E148" i="4"/>
  <c r="L89" i="17"/>
  <c r="S105" i="4"/>
  <c r="AG78" i="4"/>
  <c r="AI104" i="4"/>
  <c r="I114" i="4"/>
  <c r="T146" i="4"/>
  <c r="R66" i="17"/>
  <c r="J57" i="17"/>
  <c r="P68" i="17"/>
  <c r="W119" i="4"/>
  <c r="J78" i="4"/>
  <c r="AC148" i="4"/>
  <c r="T138" i="4"/>
  <c r="M112" i="4"/>
  <c r="W137" i="4"/>
  <c r="Z134" i="4"/>
  <c r="E131" i="4"/>
  <c r="AG87" i="4"/>
  <c r="K130" i="4"/>
  <c r="V76" i="17"/>
  <c r="U150" i="4"/>
  <c r="G107" i="4"/>
  <c r="L61" i="17"/>
  <c r="F131" i="4"/>
  <c r="J59" i="17"/>
  <c r="U98" i="4"/>
  <c r="AH112" i="4"/>
  <c r="AC108" i="4"/>
  <c r="W143" i="4"/>
  <c r="W90" i="4"/>
  <c r="E70" i="17"/>
  <c r="Z126" i="4"/>
  <c r="AE102" i="4"/>
  <c r="K125" i="4"/>
  <c r="W73" i="17"/>
  <c r="AA149" i="4"/>
  <c r="O121" i="4"/>
  <c r="T67" i="17"/>
  <c r="I106" i="4"/>
  <c r="AC58" i="17"/>
  <c r="E72" i="4"/>
  <c r="M67" i="17"/>
  <c r="M138" i="4"/>
  <c r="W67" i="17"/>
  <c r="AI96" i="4"/>
  <c r="AC70" i="17"/>
  <c r="H77" i="17"/>
  <c r="V117" i="4"/>
  <c r="F126" i="4"/>
  <c r="AG72" i="17"/>
  <c r="AH150" i="4"/>
  <c r="R105" i="4"/>
  <c r="F70" i="17"/>
  <c r="AE62" i="17"/>
  <c r="R150" i="4"/>
  <c r="AG76" i="4"/>
  <c r="AC72" i="4"/>
  <c r="N62" i="4"/>
  <c r="N130" i="4"/>
  <c r="AA70" i="17"/>
  <c r="R146" i="4"/>
  <c r="Z101" i="4"/>
  <c r="G141" i="4"/>
  <c r="S81" i="4"/>
  <c r="O94" i="4"/>
  <c r="W58" i="17"/>
  <c r="F128" i="4"/>
  <c r="J72" i="17"/>
  <c r="J71" i="4"/>
  <c r="J89" i="17"/>
  <c r="E73" i="17"/>
  <c r="H62" i="17"/>
  <c r="E77" i="17"/>
  <c r="H55" i="17"/>
  <c r="I55" i="17"/>
  <c r="R138" i="4"/>
  <c r="F121" i="4"/>
  <c r="G65" i="17"/>
  <c r="O90" i="4"/>
  <c r="AE61" i="17"/>
  <c r="H95" i="17"/>
  <c r="L63" i="17"/>
  <c r="U90" i="4"/>
  <c r="F89" i="17"/>
  <c r="AB75" i="17"/>
  <c r="S55" i="17"/>
  <c r="F140" i="4"/>
  <c r="Z53" i="4"/>
  <c r="J95" i="17"/>
  <c r="F101" i="17"/>
  <c r="M109" i="4"/>
  <c r="H66" i="17"/>
  <c r="I96" i="17"/>
  <c r="AG139" i="4"/>
  <c r="Y124" i="4"/>
  <c r="N97" i="17"/>
  <c r="M74" i="17"/>
  <c r="AA150" i="4"/>
  <c r="J76" i="17"/>
  <c r="Z95" i="4"/>
  <c r="AA79" i="4"/>
  <c r="AG82" i="4"/>
  <c r="AH125" i="4"/>
  <c r="Y108" i="4"/>
  <c r="Z79" i="4"/>
  <c r="O78" i="4"/>
  <c r="S137" i="4"/>
  <c r="Z131" i="4"/>
  <c r="U79" i="4"/>
  <c r="G121" i="4"/>
  <c r="AH73" i="4"/>
  <c r="Q74" i="17"/>
  <c r="AD68" i="17"/>
  <c r="AC60" i="17"/>
  <c r="T131" i="4"/>
  <c r="J123" i="4"/>
  <c r="V77" i="4"/>
  <c r="Z96" i="4"/>
  <c r="G89" i="17"/>
  <c r="R112" i="4"/>
  <c r="F132" i="4"/>
  <c r="Q99" i="4"/>
  <c r="Y138" i="4"/>
  <c r="K109" i="4"/>
  <c r="R134" i="4"/>
  <c r="AE99" i="4"/>
  <c r="U111" i="4"/>
  <c r="V146" i="4"/>
  <c r="V70" i="17"/>
  <c r="U66" i="4"/>
  <c r="E91" i="17"/>
  <c r="K132" i="4"/>
  <c r="E93" i="4"/>
  <c r="S56" i="17"/>
  <c r="AE111" i="4"/>
  <c r="F100" i="17"/>
  <c r="V125" i="4"/>
  <c r="W118" i="4"/>
  <c r="AC79" i="4"/>
  <c r="AA113" i="4"/>
  <c r="L56" i="4"/>
  <c r="AH152" i="4"/>
  <c r="W144" i="4"/>
  <c r="V62" i="17"/>
  <c r="AC126" i="4"/>
  <c r="Z65" i="17"/>
  <c r="G104" i="4"/>
  <c r="AF64" i="17"/>
  <c r="R64" i="17"/>
  <c r="P66" i="17"/>
  <c r="AG101" i="4"/>
  <c r="O86" i="4"/>
  <c r="S128" i="4"/>
  <c r="F129" i="4"/>
  <c r="V73" i="17"/>
  <c r="Z149" i="4"/>
  <c r="AE72" i="17"/>
  <c r="E124" i="4"/>
  <c r="AG114" i="4"/>
  <c r="H75" i="17"/>
  <c r="G90" i="17"/>
  <c r="N118" i="4"/>
  <c r="E63" i="17"/>
  <c r="S131" i="4"/>
  <c r="AE63" i="17"/>
  <c r="E119" i="4"/>
  <c r="M150" i="4"/>
  <c r="J142" i="4"/>
  <c r="R68" i="4"/>
  <c r="Q60" i="17"/>
  <c r="T67" i="4"/>
  <c r="AA151" i="4"/>
  <c r="AD114" i="4"/>
  <c r="V74" i="17"/>
  <c r="N97" i="4"/>
  <c r="H71" i="4"/>
  <c r="AF66" i="17"/>
  <c r="F136" i="4"/>
  <c r="M96" i="17"/>
  <c r="J83" i="4"/>
  <c r="I92" i="17"/>
  <c r="M125" i="4"/>
  <c r="Y72" i="17"/>
  <c r="G56" i="17"/>
  <c r="H101" i="17"/>
  <c r="N64" i="17"/>
  <c r="G146" i="4"/>
  <c r="S109" i="4"/>
  <c r="O64" i="17"/>
  <c r="N100" i="4"/>
  <c r="E132" i="4"/>
  <c r="O133" i="4"/>
  <c r="G88" i="17"/>
  <c r="T64" i="17"/>
  <c r="K57" i="17"/>
  <c r="W139" i="4"/>
  <c r="I88" i="17"/>
  <c r="R81" i="4"/>
  <c r="AB76" i="17"/>
  <c r="W55" i="17"/>
  <c r="K92" i="17"/>
  <c r="G108" i="4"/>
  <c r="H89" i="17"/>
  <c r="AG63" i="17"/>
  <c r="F57" i="17"/>
  <c r="E90" i="17"/>
  <c r="AA137" i="4"/>
  <c r="O147" i="4"/>
  <c r="AA102" i="4"/>
  <c r="I98" i="17"/>
  <c r="R128" i="4"/>
  <c r="AI145" i="4"/>
  <c r="H90" i="17"/>
  <c r="AC107" i="4"/>
  <c r="AC61" i="17"/>
  <c r="AB73" i="17"/>
  <c r="S63" i="17"/>
  <c r="V101" i="4"/>
  <c r="AC56" i="17"/>
  <c r="AF64" i="4"/>
  <c r="J114" i="4"/>
  <c r="I94" i="4"/>
  <c r="Z66" i="17"/>
  <c r="AE124" i="4"/>
  <c r="G68" i="17"/>
  <c r="F102" i="4"/>
  <c r="W63" i="17"/>
  <c r="O61" i="17"/>
  <c r="X60" i="4"/>
  <c r="E116" i="4"/>
  <c r="S145" i="4"/>
  <c r="J141" i="4"/>
  <c r="AJ74" i="4"/>
  <c r="F95" i="4"/>
  <c r="P122" i="4"/>
  <c r="Q152" i="4"/>
  <c r="Q57" i="17"/>
  <c r="I113" i="4"/>
  <c r="T60" i="17"/>
  <c r="N142" i="4"/>
  <c r="I115" i="4"/>
  <c r="AA135" i="4"/>
  <c r="Y146" i="4"/>
  <c r="AA117" i="4"/>
  <c r="H59" i="4"/>
  <c r="J69" i="17"/>
  <c r="AA104" i="4"/>
  <c r="U102" i="4"/>
  <c r="Y76" i="17"/>
  <c r="AA57" i="17"/>
  <c r="F76" i="17"/>
  <c r="N122" i="4"/>
  <c r="N145" i="4"/>
  <c r="F135" i="4"/>
  <c r="I68" i="4"/>
  <c r="T111" i="4"/>
  <c r="M131" i="4"/>
  <c r="M72" i="17"/>
  <c r="V78" i="4"/>
  <c r="K101" i="4"/>
  <c r="X67" i="17"/>
  <c r="T141" i="4"/>
  <c r="M123" i="4"/>
  <c r="J126" i="4"/>
  <c r="S64" i="17"/>
  <c r="AI110" i="4"/>
  <c r="K85" i="4"/>
  <c r="U119" i="4"/>
  <c r="AG56" i="17"/>
  <c r="F143" i="4"/>
  <c r="AC75" i="4"/>
  <c r="Y152" i="4"/>
  <c r="Q70" i="17"/>
  <c r="T135" i="4"/>
  <c r="R140" i="4"/>
  <c r="J117" i="4"/>
  <c r="W111" i="4"/>
  <c r="E107" i="4"/>
  <c r="F86" i="4"/>
  <c r="AA68" i="17"/>
  <c r="S88" i="4"/>
  <c r="K97" i="4"/>
  <c r="E60" i="17"/>
  <c r="AJ124" i="4"/>
  <c r="Z61" i="17"/>
  <c r="L134" i="4"/>
  <c r="K143" i="4"/>
  <c r="T58" i="17"/>
  <c r="AJ64" i="4"/>
  <c r="M88" i="17"/>
  <c r="H104" i="17"/>
  <c r="F120" i="4"/>
  <c r="S130" i="4"/>
  <c r="R84" i="4"/>
  <c r="Q71" i="4"/>
  <c r="AC142" i="4"/>
  <c r="U60" i="4"/>
  <c r="R67" i="4"/>
  <c r="E126" i="4"/>
  <c r="AB107" i="4"/>
  <c r="M145" i="4"/>
  <c r="E143" i="4"/>
  <c r="Q125" i="4"/>
  <c r="U135" i="4"/>
  <c r="N94" i="4"/>
  <c r="AF75" i="17"/>
  <c r="AB102" i="4"/>
  <c r="AB67" i="17"/>
  <c r="E151" i="4"/>
  <c r="J73" i="17"/>
  <c r="Z105" i="4"/>
  <c r="E85" i="4"/>
  <c r="P58" i="17"/>
  <c r="F151" i="4"/>
  <c r="I77" i="17"/>
  <c r="N75" i="17"/>
  <c r="Z98" i="4"/>
  <c r="R62" i="17"/>
  <c r="S77" i="17"/>
  <c r="K75" i="17"/>
  <c r="AD59" i="17"/>
  <c r="AG62" i="17"/>
  <c r="I107" i="4"/>
  <c r="Z73" i="17"/>
  <c r="X55" i="17"/>
  <c r="AH70" i="17"/>
  <c r="R151" i="4"/>
  <c r="R57" i="17"/>
  <c r="Z76" i="4"/>
  <c r="J56" i="17"/>
  <c r="I57" i="17"/>
  <c r="AH68" i="17"/>
  <c r="I101" i="17"/>
  <c r="AA74" i="17"/>
  <c r="F90" i="4"/>
  <c r="W123" i="4"/>
  <c r="E76" i="17"/>
  <c r="AH58" i="4"/>
  <c r="I61" i="4"/>
  <c r="W74" i="17"/>
  <c r="AI100" i="4"/>
  <c r="W121" i="4"/>
  <c r="AF62" i="17"/>
  <c r="H96" i="17"/>
  <c r="F94" i="17"/>
  <c r="P63" i="17"/>
  <c r="AF65" i="17"/>
  <c r="E69" i="17"/>
  <c r="G130" i="4"/>
  <c r="G74" i="17"/>
  <c r="AB72" i="17"/>
  <c r="J101" i="17"/>
  <c r="F103" i="17"/>
  <c r="AE64" i="17"/>
  <c r="AH75" i="17"/>
  <c r="T55" i="4"/>
  <c r="AE122" i="4"/>
  <c r="T82" i="4"/>
  <c r="U123" i="4"/>
  <c r="M102" i="17"/>
  <c r="H78" i="17"/>
  <c r="F93" i="4"/>
  <c r="Q139" i="4"/>
  <c r="O135" i="4"/>
  <c r="L57" i="17"/>
  <c r="W151" i="4"/>
  <c r="N92" i="4"/>
  <c r="X66" i="17"/>
  <c r="H91" i="17"/>
  <c r="F102" i="17"/>
  <c r="Z141" i="4"/>
  <c r="N151" i="4"/>
  <c r="X60" i="17"/>
  <c r="AC57" i="17"/>
  <c r="H56" i="17"/>
  <c r="AG55" i="17"/>
  <c r="M105" i="17"/>
  <c r="AF67" i="17"/>
  <c r="F75" i="17"/>
  <c r="AG71" i="17"/>
  <c r="G64" i="17"/>
  <c r="AC103" i="4"/>
  <c r="P76" i="17"/>
  <c r="S75" i="17"/>
  <c r="F104" i="17"/>
  <c r="Y70" i="17"/>
  <c r="AB63" i="17"/>
  <c r="G93" i="17"/>
  <c r="V67" i="17"/>
  <c r="AD76" i="17"/>
  <c r="AD78" i="17"/>
  <c r="R68" i="17"/>
  <c r="W124" i="4"/>
  <c r="T59" i="17"/>
  <c r="J148" i="4"/>
  <c r="S73" i="17"/>
  <c r="X56" i="4"/>
  <c r="AB65" i="17"/>
  <c r="AE81" i="4"/>
  <c r="Q77" i="17"/>
  <c r="N95" i="17"/>
  <c r="F74" i="17"/>
  <c r="G96" i="17"/>
  <c r="R136" i="4"/>
  <c r="AA92" i="4"/>
  <c r="W72" i="17"/>
  <c r="F145" i="4"/>
  <c r="G119" i="4"/>
  <c r="J103" i="4"/>
  <c r="W117" i="4"/>
  <c r="K89" i="17"/>
  <c r="G94" i="17"/>
  <c r="X72" i="17"/>
  <c r="T71" i="17"/>
  <c r="AG131" i="4"/>
  <c r="S71" i="17"/>
  <c r="AG117" i="4"/>
  <c r="Y96" i="4"/>
  <c r="AH111" i="4"/>
  <c r="Y61" i="17"/>
  <c r="Q104" i="4"/>
  <c r="AE77" i="17"/>
  <c r="O55" i="17"/>
  <c r="I73" i="17"/>
  <c r="W65" i="17"/>
  <c r="H93" i="17"/>
  <c r="F90" i="17"/>
  <c r="G132" i="4"/>
  <c r="N94" i="17"/>
  <c r="M59" i="17"/>
  <c r="K122" i="4"/>
  <c r="E115" i="4"/>
  <c r="G60" i="17"/>
  <c r="J78" i="17"/>
  <c r="K94" i="4"/>
  <c r="I99" i="4"/>
  <c r="Z70" i="17"/>
  <c r="AA69" i="17"/>
  <c r="N105" i="17"/>
  <c r="I70" i="17"/>
  <c r="J58" i="17"/>
  <c r="U136" i="4"/>
  <c r="L72" i="17"/>
  <c r="V103" i="4"/>
  <c r="V65" i="4"/>
  <c r="X68" i="4"/>
  <c r="O68" i="17"/>
  <c r="U76" i="4"/>
  <c r="L58" i="17"/>
  <c r="L69" i="17"/>
  <c r="AA60" i="17"/>
  <c r="H71" i="17"/>
  <c r="Y63" i="17"/>
  <c r="S58" i="17"/>
  <c r="Q59" i="17"/>
  <c r="M103" i="17"/>
  <c r="L73" i="17"/>
  <c r="J61" i="17"/>
  <c r="Y59" i="17"/>
  <c r="M104" i="17"/>
  <c r="AJ112" i="4"/>
  <c r="I97" i="4"/>
  <c r="M152" i="4"/>
  <c r="V53" i="4"/>
  <c r="AG144" i="4"/>
  <c r="AE106" i="4"/>
  <c r="AI147" i="4"/>
  <c r="G69" i="4"/>
  <c r="T104" i="4"/>
  <c r="S60" i="17"/>
  <c r="AF58" i="17"/>
  <c r="J129" i="4"/>
  <c r="Q87" i="4"/>
  <c r="M94" i="17"/>
  <c r="U142" i="4"/>
  <c r="Y68" i="17"/>
  <c r="AF73" i="17"/>
  <c r="E62" i="17"/>
  <c r="M151" i="4"/>
  <c r="N98" i="17"/>
  <c r="AB69" i="17"/>
  <c r="H94" i="17"/>
  <c r="AC77" i="17"/>
  <c r="L92" i="17"/>
  <c r="R124" i="4"/>
  <c r="K66" i="17"/>
  <c r="AG70" i="17"/>
  <c r="U118" i="4"/>
  <c r="X69" i="17"/>
  <c r="W71" i="17"/>
  <c r="G77" i="17"/>
  <c r="F68" i="17"/>
  <c r="AH55" i="17"/>
  <c r="M77" i="17"/>
  <c r="F95" i="17"/>
  <c r="X68" i="17"/>
  <c r="AA132" i="4"/>
  <c r="AH77" i="17"/>
  <c r="N99" i="17"/>
  <c r="V135" i="4"/>
  <c r="Z59" i="17"/>
  <c r="W146" i="4"/>
  <c r="L59" i="17"/>
  <c r="N90" i="17"/>
  <c r="K96" i="17"/>
  <c r="X58" i="17"/>
  <c r="AA78" i="17"/>
  <c r="K71" i="17"/>
  <c r="S87" i="4"/>
  <c r="AC67" i="17"/>
  <c r="P60" i="17"/>
  <c r="AA100" i="4"/>
  <c r="E120" i="4"/>
  <c r="Z120" i="4"/>
  <c r="S66" i="17"/>
  <c r="E72" i="17"/>
  <c r="L88" i="17"/>
  <c r="E136" i="4"/>
  <c r="K104" i="17"/>
  <c r="H68" i="17"/>
  <c r="T77" i="17"/>
  <c r="Q128" i="4"/>
  <c r="V149" i="4"/>
  <c r="G62" i="17"/>
  <c r="AB70" i="17"/>
  <c r="O134" i="4"/>
  <c r="Q73" i="17"/>
  <c r="P75" i="17"/>
  <c r="P71" i="17"/>
  <c r="AH69" i="17"/>
  <c r="AE117" i="4"/>
  <c r="G99" i="17"/>
  <c r="N135" i="4"/>
  <c r="AE55" i="17"/>
  <c r="R132" i="4"/>
  <c r="I97" i="17"/>
  <c r="H67" i="17"/>
  <c r="V56" i="17"/>
  <c r="M58" i="17"/>
  <c r="V60" i="17"/>
  <c r="AH74" i="4"/>
  <c r="F88" i="17"/>
  <c r="J103" i="17"/>
  <c r="U106" i="4"/>
  <c r="N101" i="17"/>
  <c r="F79" i="4"/>
  <c r="G92" i="17"/>
  <c r="X71" i="17"/>
  <c r="O58" i="17"/>
  <c r="Q93" i="4"/>
  <c r="I94" i="17"/>
  <c r="Z71" i="17"/>
  <c r="I142" i="4"/>
  <c r="R152" i="4"/>
  <c r="S70" i="17"/>
  <c r="G138" i="4"/>
  <c r="AE65" i="17"/>
  <c r="AE140" i="4"/>
  <c r="Z69" i="17"/>
  <c r="I76" i="4"/>
  <c r="AH58" i="17"/>
  <c r="V127" i="4"/>
  <c r="AE74" i="17"/>
  <c r="AC131" i="4"/>
  <c r="Q76" i="17"/>
  <c r="Z91" i="4"/>
  <c r="Q78" i="17"/>
  <c r="M75" i="17"/>
  <c r="U147" i="4"/>
  <c r="I102" i="17"/>
  <c r="AG61" i="17"/>
  <c r="AG73" i="17"/>
  <c r="N96" i="17"/>
  <c r="V129" i="4"/>
  <c r="M149" i="4"/>
  <c r="K106" i="4"/>
  <c r="H74" i="17"/>
  <c r="R137" i="4"/>
  <c r="W75" i="17"/>
  <c r="F139" i="4"/>
  <c r="AE73" i="17"/>
  <c r="N67" i="17"/>
  <c r="J100" i="17"/>
  <c r="X61" i="17"/>
  <c r="O151" i="4"/>
  <c r="L77" i="17"/>
  <c r="AA147" i="4"/>
  <c r="AC65" i="17"/>
  <c r="E147" i="4"/>
  <c r="M93" i="17"/>
  <c r="N92" i="17"/>
  <c r="M91" i="17"/>
  <c r="I72" i="17"/>
  <c r="X73" i="17"/>
  <c r="X74" i="17"/>
  <c r="S74" i="17"/>
  <c r="N61" i="17"/>
  <c r="AH119" i="4"/>
  <c r="J130" i="4"/>
  <c r="E99" i="17"/>
  <c r="S61" i="17"/>
  <c r="O78" i="17"/>
  <c r="AB78" i="17"/>
  <c r="K97" i="17"/>
  <c r="U63" i="17"/>
  <c r="Y71" i="17"/>
  <c r="X70" i="17"/>
  <c r="K102" i="17"/>
  <c r="K124" i="4"/>
  <c r="W56" i="17"/>
  <c r="E66" i="17"/>
  <c r="AE113" i="4"/>
  <c r="Z127" i="4"/>
  <c r="K72" i="17"/>
  <c r="AH137" i="4"/>
  <c r="I90" i="17"/>
  <c r="G95" i="17"/>
  <c r="AH76" i="17"/>
  <c r="O72" i="17"/>
  <c r="X65" i="17"/>
  <c r="Y58" i="17"/>
  <c r="AH65" i="4"/>
  <c r="AB130" i="4"/>
  <c r="P65" i="17"/>
  <c r="AI132" i="4"/>
  <c r="K116" i="4"/>
  <c r="G72" i="17"/>
  <c r="J60" i="17"/>
  <c r="R119" i="4"/>
  <c r="L100" i="17"/>
  <c r="H105" i="17"/>
  <c r="J64" i="17"/>
  <c r="E64" i="17"/>
  <c r="AH74" i="17"/>
  <c r="I104" i="17"/>
  <c r="Y77" i="17"/>
  <c r="AG57" i="17"/>
  <c r="K91" i="17"/>
  <c r="R142" i="4"/>
  <c r="Z72" i="17"/>
  <c r="U71" i="4"/>
  <c r="Z138" i="4"/>
  <c r="M76" i="17"/>
  <c r="O66" i="17"/>
  <c r="AC124" i="4"/>
  <c r="M146" i="4"/>
  <c r="G103" i="4"/>
  <c r="AG74" i="4"/>
  <c r="AC118" i="4"/>
  <c r="Y74" i="17"/>
  <c r="G66" i="17"/>
  <c r="H99" i="17"/>
  <c r="K60" i="17"/>
  <c r="AD72" i="17"/>
  <c r="AA121" i="4"/>
  <c r="K105" i="17"/>
  <c r="Q67" i="17"/>
  <c r="G75" i="17"/>
  <c r="H102" i="17"/>
  <c r="E59" i="17"/>
  <c r="T70" i="17"/>
  <c r="V64" i="17"/>
  <c r="J74" i="17"/>
  <c r="L78" i="17"/>
  <c r="M59" i="4"/>
  <c r="K98" i="17"/>
  <c r="AA75" i="17"/>
  <c r="AF71" i="17"/>
  <c r="AD63" i="17"/>
  <c r="O71" i="17"/>
  <c r="H100" i="17"/>
  <c r="E96" i="17"/>
  <c r="U140" i="4"/>
  <c r="H73" i="17"/>
  <c r="K74" i="17"/>
  <c r="AA128" i="4"/>
  <c r="S78" i="17"/>
  <c r="R97" i="4"/>
  <c r="AH145" i="4"/>
  <c r="K82" i="4"/>
  <c r="E100" i="17"/>
  <c r="Q65" i="17"/>
  <c r="M100" i="17"/>
  <c r="N71" i="17"/>
  <c r="Z77" i="17"/>
  <c r="AF69" i="17"/>
  <c r="N103" i="17"/>
  <c r="AA56" i="17"/>
  <c r="Z75" i="17"/>
  <c r="AA130" i="4"/>
  <c r="N91" i="17"/>
  <c r="Z55" i="17"/>
  <c r="L70" i="17"/>
  <c r="N149" i="4"/>
  <c r="O74" i="17"/>
  <c r="J55" i="17"/>
  <c r="J77" i="17"/>
  <c r="U69" i="17"/>
  <c r="X75" i="17"/>
  <c r="N72" i="17"/>
  <c r="M68" i="17"/>
  <c r="AD64" i="17"/>
  <c r="AI114" i="4"/>
  <c r="AA80" i="4"/>
  <c r="I74" i="17"/>
  <c r="G140" i="4"/>
  <c r="M64" i="17"/>
  <c r="AA77" i="17"/>
  <c r="M73" i="17"/>
  <c r="L96" i="17"/>
  <c r="X59" i="17"/>
  <c r="Y57" i="17"/>
  <c r="AA152" i="4"/>
  <c r="I60" i="17"/>
  <c r="N100" i="17"/>
  <c r="S68" i="17"/>
  <c r="V85" i="4"/>
  <c r="AE82" i="4"/>
  <c r="H57" i="17"/>
  <c r="J104" i="17"/>
  <c r="G101" i="17"/>
  <c r="G100" i="17"/>
  <c r="K78" i="17"/>
  <c r="J63" i="17"/>
  <c r="H61" i="17"/>
  <c r="N73" i="17"/>
  <c r="F99" i="17"/>
  <c r="G59" i="17"/>
  <c r="AB61" i="17"/>
  <c r="Q150" i="4"/>
  <c r="U151" i="4"/>
  <c r="AG108" i="4"/>
  <c r="M55" i="17"/>
  <c r="AE59" i="17"/>
  <c r="AF59" i="17"/>
  <c r="L68" i="17"/>
  <c r="T64" i="4"/>
  <c r="W77" i="17"/>
  <c r="AD144" i="4"/>
  <c r="R69" i="17"/>
  <c r="I62" i="17"/>
  <c r="AB60" i="17"/>
  <c r="E89" i="17"/>
  <c r="K100" i="17"/>
  <c r="AA76" i="17"/>
  <c r="J115" i="4"/>
  <c r="E97" i="17"/>
  <c r="AH72" i="17"/>
  <c r="X62" i="17"/>
  <c r="AB56" i="17"/>
  <c r="F93" i="17"/>
  <c r="J87" i="4"/>
  <c r="G70" i="17"/>
  <c r="AI93" i="4"/>
  <c r="Q62" i="4"/>
  <c r="AG68" i="17"/>
  <c r="G131" i="4"/>
  <c r="W105" i="4"/>
  <c r="L97" i="17"/>
  <c r="U129" i="4"/>
  <c r="AJ102" i="4"/>
  <c r="AB57" i="17"/>
  <c r="AI135" i="4"/>
  <c r="AD74" i="17"/>
  <c r="I103" i="17"/>
  <c r="E152" i="4"/>
  <c r="W149" i="4"/>
  <c r="AC73" i="17"/>
  <c r="L64" i="17"/>
  <c r="Q136" i="4"/>
  <c r="R63" i="17"/>
  <c r="J152" i="4"/>
  <c r="O59" i="17"/>
  <c r="AG65" i="17"/>
  <c r="U149" i="4"/>
  <c r="R108" i="4"/>
  <c r="K126" i="4"/>
  <c r="AD123" i="4"/>
  <c r="P59" i="17"/>
  <c r="I100" i="17"/>
  <c r="E94" i="17"/>
  <c r="E75" i="17"/>
  <c r="Q66" i="17"/>
  <c r="K88" i="17"/>
  <c r="H97" i="17"/>
  <c r="J112" i="4"/>
  <c r="M95" i="17"/>
  <c r="I78" i="4"/>
  <c r="W60" i="17"/>
  <c r="Y64" i="17"/>
  <c r="Z85" i="4"/>
  <c r="I109" i="4"/>
  <c r="M135" i="4"/>
  <c r="L76" i="17"/>
  <c r="P72" i="17"/>
  <c r="Q55" i="17"/>
  <c r="J102" i="17"/>
  <c r="AG75" i="17"/>
  <c r="M62" i="17"/>
  <c r="AB55" i="17"/>
  <c r="G133" i="4"/>
  <c r="F92" i="17"/>
  <c r="S62" i="17"/>
  <c r="S65" i="17"/>
  <c r="Q110" i="4"/>
  <c r="X63" i="17"/>
  <c r="AG123" i="4"/>
  <c r="I65" i="17"/>
  <c r="S72" i="17"/>
  <c r="E134" i="4"/>
  <c r="H98" i="17"/>
  <c r="H76" i="17"/>
  <c r="J73" i="4"/>
  <c r="U121" i="4"/>
  <c r="J96" i="17"/>
  <c r="T66" i="17"/>
  <c r="AH102" i="4"/>
  <c r="O105" i="4"/>
  <c r="R61" i="4"/>
  <c r="AD80" i="4"/>
  <c r="J65" i="17"/>
  <c r="J70" i="17"/>
  <c r="AA63" i="17"/>
  <c r="S91" i="4"/>
  <c r="Q131" i="4"/>
  <c r="AC147" i="4"/>
  <c r="O60" i="17"/>
  <c r="V65" i="17"/>
  <c r="AB126" i="4"/>
  <c r="L95" i="17"/>
  <c r="L101" i="17"/>
  <c r="AF145" i="4"/>
  <c r="Q144" i="4"/>
  <c r="M78" i="17"/>
  <c r="P78" i="17"/>
  <c r="E65" i="17"/>
  <c r="F66" i="17"/>
  <c r="J99" i="17"/>
  <c r="N76" i="17"/>
  <c r="F105" i="17"/>
  <c r="AE146" i="4"/>
  <c r="AG118" i="4"/>
  <c r="E93" i="17"/>
  <c r="F62" i="17"/>
  <c r="AI121" i="4"/>
  <c r="AC71" i="17"/>
  <c r="M71" i="17"/>
  <c r="E101" i="17"/>
  <c r="K96" i="4"/>
  <c r="AD60" i="17"/>
  <c r="R69" i="4"/>
  <c r="J71" i="17"/>
  <c r="AE143" i="4"/>
  <c r="S141" i="4"/>
  <c r="N102" i="4"/>
  <c r="AD55" i="17"/>
  <c r="V150" i="4"/>
  <c r="K103" i="17"/>
  <c r="I105" i="17"/>
  <c r="E55" i="17"/>
  <c r="H72" i="17"/>
  <c r="S113" i="4"/>
  <c r="AA62" i="17"/>
  <c r="S76" i="17"/>
  <c r="P62" i="17"/>
  <c r="J88" i="4"/>
  <c r="AD77" i="17"/>
  <c r="R70" i="17"/>
  <c r="I91" i="17"/>
  <c r="O56" i="17"/>
  <c r="AH57" i="17"/>
  <c r="H88" i="17"/>
  <c r="AC72" i="17"/>
  <c r="P69" i="17"/>
  <c r="S93" i="4"/>
  <c r="K73" i="17"/>
  <c r="V75" i="17"/>
  <c r="O77" i="17"/>
  <c r="AC75" i="17"/>
  <c r="V121" i="4"/>
  <c r="F69" i="17"/>
  <c r="AC133" i="4"/>
  <c r="K58" i="17"/>
  <c r="P64" i="17"/>
  <c r="K99" i="17"/>
  <c r="N65" i="17"/>
  <c r="N102" i="17"/>
  <c r="AD57" i="17"/>
  <c r="T57" i="17"/>
  <c r="O141" i="4"/>
  <c r="E144" i="4"/>
  <c r="W128" i="4"/>
  <c r="K67" i="17"/>
  <c r="AE67" i="17"/>
  <c r="AE76" i="17"/>
  <c r="M89" i="17"/>
  <c r="O65" i="17"/>
  <c r="F115" i="4"/>
  <c r="I93" i="17"/>
  <c r="AF61" i="17"/>
  <c r="K64" i="17"/>
  <c r="K56" i="17"/>
  <c r="Z151" i="4"/>
  <c r="U58" i="4"/>
  <c r="E97" i="4"/>
  <c r="U72" i="17"/>
  <c r="N56" i="17"/>
  <c r="T61" i="17"/>
  <c r="W78" i="17"/>
  <c r="L98" i="17"/>
  <c r="AA61" i="17"/>
  <c r="L94" i="17"/>
  <c r="AJ54" i="4"/>
  <c r="AD68" i="4"/>
  <c r="O62" i="17"/>
  <c r="N66" i="17"/>
  <c r="AA114" i="4"/>
  <c r="J94" i="17"/>
  <c r="W70" i="17"/>
  <c r="G91" i="17"/>
  <c r="G105" i="17"/>
  <c r="H60" i="17"/>
  <c r="N88" i="17"/>
  <c r="G69" i="17"/>
  <c r="AF76" i="17"/>
  <c r="J101" i="4"/>
  <c r="J68" i="17"/>
  <c r="V107" i="4"/>
  <c r="O146" i="4"/>
  <c r="N89" i="17"/>
  <c r="X64" i="17"/>
  <c r="G126" i="4"/>
  <c r="AA123" i="4"/>
  <c r="E58" i="4"/>
  <c r="Y127" i="4"/>
  <c r="AC149" i="4"/>
  <c r="L56" i="17"/>
  <c r="Z68" i="17"/>
  <c r="G73" i="17"/>
  <c r="X73" i="4"/>
  <c r="V77" i="17"/>
  <c r="K62" i="17"/>
  <c r="AG97" i="4"/>
  <c r="I76" i="17"/>
  <c r="AC59" i="17"/>
  <c r="V113" i="4"/>
  <c r="U59" i="17"/>
  <c r="AD122" i="4"/>
  <c r="U74" i="17"/>
  <c r="AH124" i="4"/>
  <c r="AF70" i="17"/>
  <c r="AC125" i="4"/>
  <c r="N52" i="4"/>
  <c r="AH71" i="17"/>
  <c r="P61" i="17"/>
  <c r="AH65" i="17"/>
  <c r="N62" i="17"/>
  <c r="AA58" i="17"/>
  <c r="L93" i="17"/>
  <c r="F60" i="17"/>
  <c r="Q64" i="17"/>
  <c r="AA94" i="4"/>
  <c r="R65" i="17"/>
  <c r="AC81" i="4"/>
  <c r="R120" i="4"/>
  <c r="U65" i="17"/>
  <c r="F78" i="17"/>
  <c r="U67" i="17"/>
  <c r="R107" i="4"/>
  <c r="Z74" i="17"/>
  <c r="AC68" i="17"/>
  <c r="G67" i="17"/>
  <c r="AE56" i="17"/>
  <c r="AC64" i="17"/>
  <c r="E98" i="4"/>
  <c r="M98" i="17"/>
  <c r="G102" i="17"/>
  <c r="Z146" i="4"/>
  <c r="I78" i="17"/>
  <c r="F98" i="17"/>
  <c r="AF74" i="17"/>
  <c r="AE60" i="17"/>
  <c r="Z64" i="17"/>
  <c r="AE68" i="17"/>
  <c r="E74" i="17"/>
  <c r="L62" i="17"/>
  <c r="AI81" i="4"/>
  <c r="O70" i="17"/>
  <c r="I71" i="17"/>
  <c r="E104" i="17"/>
  <c r="Q111" i="4"/>
  <c r="Z76" i="17"/>
  <c r="Z117" i="4"/>
  <c r="AA65" i="17"/>
  <c r="U64" i="17"/>
  <c r="E102" i="17"/>
  <c r="O75" i="17"/>
  <c r="AA64" i="17"/>
  <c r="K77" i="17"/>
  <c r="AG76" i="17"/>
  <c r="J105" i="17"/>
  <c r="O123" i="4"/>
  <c r="AD75" i="17"/>
  <c r="X76" i="17"/>
  <c r="G104" i="17"/>
  <c r="N57" i="17"/>
  <c r="AC62" i="17"/>
  <c r="M65" i="17"/>
  <c r="L99" i="17"/>
  <c r="AH78" i="17"/>
  <c r="AC139" i="4"/>
  <c r="P56" i="17"/>
  <c r="U55" i="17"/>
  <c r="AG99" i="4"/>
  <c r="L67" i="17"/>
  <c r="I63" i="17"/>
  <c r="V122" i="4"/>
  <c r="U56" i="17"/>
  <c r="R60" i="17"/>
  <c r="AH128" i="4"/>
  <c r="G98" i="17"/>
  <c r="AF68" i="17"/>
  <c r="J92" i="17"/>
  <c r="K101" i="17"/>
  <c r="U77" i="17"/>
  <c r="I56" i="17"/>
  <c r="U134" i="4"/>
  <c r="T152" i="4"/>
  <c r="F83" i="4"/>
  <c r="AD71" i="17"/>
  <c r="U94" i="4"/>
  <c r="J149" i="4"/>
  <c r="AH66" i="17"/>
  <c r="AB138" i="4"/>
  <c r="E92" i="17"/>
  <c r="J97" i="17"/>
  <c r="AE71" i="17"/>
  <c r="F134" i="4"/>
  <c r="AH59" i="17"/>
  <c r="F61" i="17"/>
  <c r="L90" i="17"/>
  <c r="W109" i="4"/>
  <c r="Y66" i="17"/>
  <c r="AD58" i="17"/>
  <c r="G137" i="4"/>
  <c r="I121" i="4"/>
  <c r="V55" i="17"/>
  <c r="F55" i="17"/>
  <c r="V72" i="17"/>
  <c r="Y65" i="17"/>
  <c r="E103" i="17"/>
  <c r="E67" i="17"/>
  <c r="W70" i="4"/>
  <c r="E39" i="4"/>
  <c r="M28" i="16"/>
  <c r="E42" i="17"/>
  <c r="E52" i="16" a="1"/>
  <c r="I69" i="16" l="1"/>
  <c r="J60" i="16"/>
  <c r="F60" i="16"/>
  <c r="G62" i="16"/>
  <c r="L55" i="16"/>
  <c r="F54" i="16"/>
  <c r="E56" i="16"/>
  <c r="J61" i="16"/>
  <c r="G56" i="16"/>
  <c r="H53" i="16"/>
  <c r="G61" i="16"/>
  <c r="H62" i="16"/>
  <c r="E61" i="16"/>
  <c r="L52" i="16"/>
  <c r="K53" i="16"/>
  <c r="G60" i="16"/>
  <c r="J56" i="16"/>
  <c r="L59" i="16"/>
  <c r="F53" i="16"/>
  <c r="H61" i="16"/>
  <c r="L54" i="16"/>
  <c r="L56" i="16"/>
  <c r="F61" i="16"/>
  <c r="L60" i="16"/>
  <c r="K52" i="16"/>
  <c r="I61" i="16"/>
  <c r="K54" i="16"/>
  <c r="I59" i="16"/>
  <c r="L62" i="16"/>
  <c r="I54" i="16"/>
  <c r="J57" i="16"/>
  <c r="H54" i="16"/>
  <c r="I52" i="16"/>
  <c r="I56" i="16"/>
  <c r="L61" i="16"/>
  <c r="K56" i="16"/>
  <c r="E55" i="16"/>
  <c r="H56" i="16"/>
  <c r="F59" i="16"/>
  <c r="I57" i="16"/>
  <c r="F55" i="16"/>
  <c r="K62" i="16"/>
  <c r="E52" i="16"/>
  <c r="E62" i="16"/>
  <c r="J62" i="16"/>
  <c r="H55" i="16"/>
  <c r="G53" i="16"/>
  <c r="G54" i="16"/>
  <c r="L58" i="16"/>
  <c r="F52" i="16"/>
  <c r="K57" i="16"/>
  <c r="G57" i="16"/>
  <c r="I62" i="16"/>
  <c r="H57" i="16"/>
  <c r="G58" i="16"/>
  <c r="I58" i="16"/>
  <c r="G55" i="16"/>
  <c r="G52" i="16"/>
  <c r="E59" i="16"/>
  <c r="E54" i="16"/>
  <c r="J55" i="16"/>
  <c r="F57" i="16"/>
  <c r="E58" i="16"/>
  <c r="L53" i="16"/>
  <c r="H60" i="16"/>
  <c r="F58" i="16"/>
  <c r="H52" i="16"/>
  <c r="H58" i="16"/>
  <c r="J53" i="16"/>
  <c r="J54" i="16"/>
  <c r="I53" i="16"/>
  <c r="K59" i="16"/>
  <c r="E71" i="16" a="1"/>
  <c r="J52" i="16"/>
  <c r="K55" i="16"/>
  <c r="I60" i="16"/>
  <c r="F62" i="16"/>
  <c r="K61" i="16"/>
  <c r="J58" i="16"/>
  <c r="G59" i="16"/>
  <c r="E60" i="16"/>
  <c r="L57" i="16"/>
  <c r="E57" i="16"/>
  <c r="K60" i="16"/>
  <c r="J59" i="16"/>
  <c r="H59" i="16"/>
  <c r="K58" i="16"/>
  <c r="I55" i="16"/>
  <c r="E53" i="16"/>
  <c r="F56" i="16"/>
  <c r="E27" i="1" l="1" a="1"/>
  <c r="I76" i="16"/>
  <c r="H71" i="16"/>
  <c r="J75" i="16"/>
  <c r="F77" i="16"/>
  <c r="G78" i="16"/>
  <c r="K71" i="16"/>
  <c r="J79" i="16"/>
  <c r="K74" i="16"/>
  <c r="E75" i="16"/>
  <c r="G76" i="16"/>
  <c r="F71" i="16"/>
  <c r="E73" i="16"/>
  <c r="K73" i="16"/>
  <c r="F75" i="16"/>
  <c r="L72" i="16"/>
  <c r="I73" i="16"/>
  <c r="F80" i="16"/>
  <c r="J73" i="16"/>
  <c r="J78" i="16"/>
  <c r="J81" i="16"/>
  <c r="K75" i="16"/>
  <c r="E78" i="16"/>
  <c r="K81" i="16"/>
  <c r="L73" i="16"/>
  <c r="K78" i="16"/>
  <c r="J72" i="16"/>
  <c r="K79" i="16"/>
  <c r="H79" i="16"/>
  <c r="I80" i="16"/>
  <c r="G79" i="16"/>
  <c r="I79" i="16"/>
  <c r="E71" i="16"/>
  <c r="L71" i="16"/>
  <c r="K77" i="16"/>
  <c r="L78" i="16"/>
  <c r="F79" i="16"/>
  <c r="G80" i="16"/>
  <c r="G74" i="16"/>
  <c r="L75" i="16"/>
  <c r="J71" i="16"/>
  <c r="E77" i="16"/>
  <c r="I77" i="16"/>
  <c r="G72" i="16"/>
  <c r="J77" i="16"/>
  <c r="I81" i="16"/>
  <c r="E76" i="16"/>
  <c r="H76" i="16"/>
  <c r="J76" i="16"/>
  <c r="F81" i="16"/>
  <c r="I71" i="16"/>
  <c r="F78" i="16"/>
  <c r="K76" i="16"/>
  <c r="E80" i="16"/>
  <c r="I78" i="16"/>
  <c r="H77" i="16"/>
  <c r="H72" i="16"/>
  <c r="G81" i="16"/>
  <c r="F76" i="16"/>
  <c r="L74" i="16"/>
  <c r="F74" i="16"/>
  <c r="H74" i="16"/>
  <c r="G77" i="16"/>
  <c r="K72" i="16"/>
  <c r="K80" i="16"/>
  <c r="L76" i="16"/>
  <c r="H75" i="16"/>
  <c r="E79" i="16"/>
  <c r="H81" i="16"/>
  <c r="H80" i="16"/>
  <c r="L77" i="16"/>
  <c r="E81" i="16"/>
  <c r="E74" i="16"/>
  <c r="J74" i="16"/>
  <c r="J80" i="16"/>
  <c r="I74" i="16"/>
  <c r="H78" i="16"/>
  <c r="G75" i="16"/>
  <c r="G71" i="16"/>
  <c r="F73" i="16"/>
  <c r="I75" i="16"/>
  <c r="L81" i="16"/>
  <c r="L80" i="16"/>
  <c r="G73" i="16"/>
  <c r="F72" i="16"/>
  <c r="L79" i="16"/>
  <c r="E72" i="16"/>
  <c r="I72" i="16"/>
  <c r="H73" i="16"/>
  <c r="E27" i="1" l="1"/>
</calcChain>
</file>

<file path=xl/sharedStrings.xml><?xml version="1.0" encoding="utf-8"?>
<sst xmlns="http://schemas.openxmlformats.org/spreadsheetml/2006/main" count="778" uniqueCount="474">
  <si>
    <t>Code</t>
  </si>
  <si>
    <t>Description</t>
  </si>
  <si>
    <t>Base Currency</t>
  </si>
  <si>
    <t>Mandatory fields</t>
  </si>
  <si>
    <t>AFN</t>
  </si>
  <si>
    <t>EUR</t>
  </si>
  <si>
    <t>ALL</t>
  </si>
  <si>
    <t>DZD</t>
  </si>
  <si>
    <t>USD</t>
  </si>
  <si>
    <t>AOA</t>
  </si>
  <si>
    <t>XCD</t>
  </si>
  <si>
    <t>ARS</t>
  </si>
  <si>
    <t>AMD</t>
  </si>
  <si>
    <t>AWG</t>
  </si>
  <si>
    <t>AUD</t>
  </si>
  <si>
    <t>AZN</t>
  </si>
  <si>
    <t>BSD</t>
  </si>
  <si>
    <t>BHD</t>
  </si>
  <si>
    <t>BDT</t>
  </si>
  <si>
    <t>BBD</t>
  </si>
  <si>
    <t>BYN</t>
  </si>
  <si>
    <t>BZD</t>
  </si>
  <si>
    <t>XOF</t>
  </si>
  <si>
    <t>BMD</t>
  </si>
  <si>
    <t>INR</t>
  </si>
  <si>
    <t>BTN</t>
  </si>
  <si>
    <t>BOB</t>
  </si>
  <si>
    <t>BOV</t>
  </si>
  <si>
    <t>BAM</t>
  </si>
  <si>
    <t>BWP</t>
  </si>
  <si>
    <t>NOK</t>
  </si>
  <si>
    <t>BRL</t>
  </si>
  <si>
    <t>BND</t>
  </si>
  <si>
    <t>BGN</t>
  </si>
  <si>
    <t>BIF</t>
  </si>
  <si>
    <t>CVE</t>
  </si>
  <si>
    <t>KHR</t>
  </si>
  <si>
    <t>XAF</t>
  </si>
  <si>
    <t>CAD</t>
  </si>
  <si>
    <t>KYD</t>
  </si>
  <si>
    <t>CLP</t>
  </si>
  <si>
    <t>CLF</t>
  </si>
  <si>
    <t>CNY</t>
  </si>
  <si>
    <t>COP</t>
  </si>
  <si>
    <t>COU</t>
  </si>
  <si>
    <t>KMF</t>
  </si>
  <si>
    <t>CDF</t>
  </si>
  <si>
    <t>NZD</t>
  </si>
  <si>
    <t>CRC</t>
  </si>
  <si>
    <t>HRK</t>
  </si>
  <si>
    <t>CUP</t>
  </si>
  <si>
    <t>CUC</t>
  </si>
  <si>
    <t>ANG</t>
  </si>
  <si>
    <t>CZK</t>
  </si>
  <si>
    <t>DKK</t>
  </si>
  <si>
    <t>DJF</t>
  </si>
  <si>
    <t>DOP</t>
  </si>
  <si>
    <t>EGP</t>
  </si>
  <si>
    <t>SVC</t>
  </si>
  <si>
    <t>ERN</t>
  </si>
  <si>
    <t>ETB</t>
  </si>
  <si>
    <t>FKP</t>
  </si>
  <si>
    <t>FJD</t>
  </si>
  <si>
    <t>XPF</t>
  </si>
  <si>
    <t>GMD</t>
  </si>
  <si>
    <t>GEL</t>
  </si>
  <si>
    <t>GHS</t>
  </si>
  <si>
    <t>GIP</t>
  </si>
  <si>
    <t>GTQ</t>
  </si>
  <si>
    <t>GBP</t>
  </si>
  <si>
    <t>GNF</t>
  </si>
  <si>
    <t>GYD</t>
  </si>
  <si>
    <t>HTG</t>
  </si>
  <si>
    <t>HNL</t>
  </si>
  <si>
    <t>HKD</t>
  </si>
  <si>
    <t>HUF</t>
  </si>
  <si>
    <t>ISK</t>
  </si>
  <si>
    <t>IDR</t>
  </si>
  <si>
    <t>XDR</t>
  </si>
  <si>
    <t>IRR</t>
  </si>
  <si>
    <t>IQD</t>
  </si>
  <si>
    <t>ILS</t>
  </si>
  <si>
    <t>JMD</t>
  </si>
  <si>
    <t>JPY</t>
  </si>
  <si>
    <t>JOD</t>
  </si>
  <si>
    <t>KZT</t>
  </si>
  <si>
    <t>KES</t>
  </si>
  <si>
    <t>KPW</t>
  </si>
  <si>
    <t>KRW</t>
  </si>
  <si>
    <t>KWD</t>
  </si>
  <si>
    <t>KGS</t>
  </si>
  <si>
    <t>LAK</t>
  </si>
  <si>
    <t>LBP</t>
  </si>
  <si>
    <t>LSL</t>
  </si>
  <si>
    <t>ZAR</t>
  </si>
  <si>
    <t>LRD</t>
  </si>
  <si>
    <t>LYD</t>
  </si>
  <si>
    <t>CHF</t>
  </si>
  <si>
    <t>MOP</t>
  </si>
  <si>
    <t>MKD</t>
  </si>
  <si>
    <t>MGA</t>
  </si>
  <si>
    <t>MWK</t>
  </si>
  <si>
    <t>MYR</t>
  </si>
  <si>
    <t>MVR</t>
  </si>
  <si>
    <t>MRU</t>
  </si>
  <si>
    <t>MUR</t>
  </si>
  <si>
    <t>XUA</t>
  </si>
  <si>
    <t>MXN</t>
  </si>
  <si>
    <t>MXV</t>
  </si>
  <si>
    <t>MDL</t>
  </si>
  <si>
    <t>MNT</t>
  </si>
  <si>
    <t>MAD</t>
  </si>
  <si>
    <t>MZN</t>
  </si>
  <si>
    <t>MMK</t>
  </si>
  <si>
    <t>NAD</t>
  </si>
  <si>
    <t>NPR</t>
  </si>
  <si>
    <t>NIO</t>
  </si>
  <si>
    <t>NGN</t>
  </si>
  <si>
    <t>OMR</t>
  </si>
  <si>
    <t>PKR</t>
  </si>
  <si>
    <t>PAB</t>
  </si>
  <si>
    <t>PGK</t>
  </si>
  <si>
    <t>PYG</t>
  </si>
  <si>
    <t>PEN</t>
  </si>
  <si>
    <t>PHP</t>
  </si>
  <si>
    <t>PLN</t>
  </si>
  <si>
    <t>QAR</t>
  </si>
  <si>
    <t>RON</t>
  </si>
  <si>
    <t>RUB</t>
  </si>
  <si>
    <t>RWF</t>
  </si>
  <si>
    <t>SHP</t>
  </si>
  <si>
    <t>WST</t>
  </si>
  <si>
    <t>STN</t>
  </si>
  <si>
    <t>SAR</t>
  </si>
  <si>
    <t>RSD</t>
  </si>
  <si>
    <t>SCR</t>
  </si>
  <si>
    <t>SLL</t>
  </si>
  <si>
    <t>SGD</t>
  </si>
  <si>
    <t>XSU</t>
  </si>
  <si>
    <t>SBD</t>
  </si>
  <si>
    <t>SOS</t>
  </si>
  <si>
    <t>SSP</t>
  </si>
  <si>
    <t>LKR</t>
  </si>
  <si>
    <t>SDG</t>
  </si>
  <si>
    <t>SRD</t>
  </si>
  <si>
    <t>SZL</t>
  </si>
  <si>
    <t>SEK</t>
  </si>
  <si>
    <t>CHE</t>
  </si>
  <si>
    <t>CHW</t>
  </si>
  <si>
    <t>SYP</t>
  </si>
  <si>
    <t>TWD</t>
  </si>
  <si>
    <t>TJS</t>
  </si>
  <si>
    <t>TZS</t>
  </si>
  <si>
    <t>THB</t>
  </si>
  <si>
    <t>TOP</t>
  </si>
  <si>
    <t>TTD</t>
  </si>
  <si>
    <t>TND</t>
  </si>
  <si>
    <t>TRY</t>
  </si>
  <si>
    <t>TMT</t>
  </si>
  <si>
    <t>UGX</t>
  </si>
  <si>
    <t>UAH</t>
  </si>
  <si>
    <t>AED</t>
  </si>
  <si>
    <t>USN</t>
  </si>
  <si>
    <t>UYU</t>
  </si>
  <si>
    <t>UYI</t>
  </si>
  <si>
    <t>UZS</t>
  </si>
  <si>
    <t>VUV</t>
  </si>
  <si>
    <t>VEF</t>
  </si>
  <si>
    <t>VND</t>
  </si>
  <si>
    <t>YER</t>
  </si>
  <si>
    <t>ZMW</t>
  </si>
  <si>
    <t>ZWL</t>
  </si>
  <si>
    <t>XBA</t>
  </si>
  <si>
    <t>XBB</t>
  </si>
  <si>
    <t>XBC</t>
  </si>
  <si>
    <t>XBD</t>
  </si>
  <si>
    <t>XTS</t>
  </si>
  <si>
    <t>XXX</t>
  </si>
  <si>
    <t>XAU</t>
  </si>
  <si>
    <t>XPD</t>
  </si>
  <si>
    <t>XPT</t>
  </si>
  <si>
    <t>XAG</t>
  </si>
  <si>
    <t xml:space="preserve">Scope: </t>
  </si>
  <si>
    <t>Transaction</t>
  </si>
  <si>
    <t>Type</t>
  </si>
  <si>
    <t>Reference</t>
  </si>
  <si>
    <t xml:space="preserve">Portfolio code: </t>
  </si>
  <si>
    <t>Settlement date</t>
  </si>
  <si>
    <t>Units</t>
  </si>
  <si>
    <t>Source</t>
  </si>
  <si>
    <t xml:space="preserve">   Effective date: </t>
  </si>
  <si>
    <t>Cost</t>
  </si>
  <si>
    <t>Currency</t>
  </si>
  <si>
    <t>Portfolio Cost</t>
  </si>
  <si>
    <t>Price</t>
  </si>
  <si>
    <t>Purchase date</t>
  </si>
  <si>
    <t>DisplayName</t>
  </si>
  <si>
    <t>Created</t>
  </si>
  <si>
    <t>Buy</t>
  </si>
  <si>
    <t>Figi</t>
  </si>
  <si>
    <t>Result</t>
  </si>
  <si>
    <t>BaseCurrency</t>
  </si>
  <si>
    <t>CorporateActionSourceId</t>
  </si>
  <si>
    <t>AccountingMethod</t>
  </si>
  <si>
    <t>SubHoldingKeys</t>
  </si>
  <si>
    <t>TransactionId</t>
  </si>
  <si>
    <t>TransactionDate</t>
  </si>
  <si>
    <t>SettlementDate</t>
  </si>
  <si>
    <t>TransactionPrice</t>
  </si>
  <si>
    <t>TotalConsideration</t>
  </si>
  <si>
    <t>ExchangeRate</t>
  </si>
  <si>
    <t>TransactionCurrency</t>
  </si>
  <si>
    <t>CounterpartyId</t>
  </si>
  <si>
    <t>The Challenge</t>
  </si>
  <si>
    <t>The Solution</t>
  </si>
  <si>
    <t>1) Create your Live Production Environment</t>
  </si>
  <si>
    <t>Each scope has a unique code which is used to identify it.</t>
  </si>
  <si>
    <t>Production-client</t>
  </si>
  <si>
    <t>A portfolio lives within a given scope. Each portfolio also has a unique code. This allows you to uniquely identify a portfolio by the combination of its scope and its code.</t>
  </si>
  <si>
    <t>To manage your client's assets you will also need to set up a portfolio for their fund. Read more about portfolios in LUSID here:</t>
  </si>
  <si>
    <t>LUSID API Knowledge Base: Scopes.</t>
  </si>
  <si>
    <t>LUSID API Knowledge Base: Portfolios</t>
  </si>
  <si>
    <t xml:space="preserve">In LUSID you can segregate environments by making use of scopes. Read more about scopes here: </t>
  </si>
  <si>
    <t>When you add a portfolio, you can specify which scope it belongs to. If the scope doesn't exist, it is created at this point</t>
  </si>
  <si>
    <t>Pension-fund</t>
  </si>
  <si>
    <t>Pension fund for new client</t>
  </si>
  <si>
    <t>AverageCost</t>
  </si>
  <si>
    <t>LookThroughPortfolioId</t>
  </si>
  <si>
    <t>LusidInstrumentId</t>
  </si>
  <si>
    <t>Here we can load our created instrument from LUSID</t>
  </si>
  <si>
    <t>Instrument ID</t>
  </si>
  <si>
    <t>Amazon_Nasdaq_AMZN</t>
  </si>
  <si>
    <t>BBG000BVPXP1</t>
  </si>
  <si>
    <t>Apple_Nasdaq_AAPL</t>
  </si>
  <si>
    <t>BBG000B9XVV8</t>
  </si>
  <si>
    <t>BBG001MM1KV4</t>
  </si>
  <si>
    <t>BBG000BKH1W6</t>
  </si>
  <si>
    <t>USTreasury_2.00_2021</t>
  </si>
  <si>
    <t>BBG00FN3B5K8</t>
  </si>
  <si>
    <t>USTreasury_6.875_2025</t>
  </si>
  <si>
    <t>BBG000DQQNJ8</t>
  </si>
  <si>
    <t>BBG000BF6B57</t>
  </si>
  <si>
    <t>2) Create your Instrument Universe</t>
  </si>
  <si>
    <t>You can read more about instruments in LUSID here</t>
  </si>
  <si>
    <t>LUSID Knowledge Base: Instruments.</t>
  </si>
  <si>
    <t>View created instruments</t>
  </si>
  <si>
    <t>For further usage of the set holdings API call refer to:</t>
  </si>
  <si>
    <t>LUSID API Docs: Set Holdings</t>
  </si>
  <si>
    <t>Test-client</t>
  </si>
  <si>
    <t>4) Create your Test Environment</t>
  </si>
  <si>
    <t>Now that you have created our portfolio in your live trading environment you need to create a test environment to work on building the improved reporting and instrument support that the client has requested.</t>
  </si>
  <si>
    <t>To do this you will create a new scope for testing purposes.</t>
  </si>
  <si>
    <t>You can now create a one-way-sync between your portfolio in your production environment and a new derived portfolio in your test environment. Read more about derived portfolios here:</t>
  </si>
  <si>
    <t>LUSID API Knowledge Base: Derived Portfolios</t>
  </si>
  <si>
    <t>For further usage of the create derived portfolio API call refer to the</t>
  </si>
  <si>
    <t>LUSID API Docs: Create a Derived Portfolio</t>
  </si>
  <si>
    <t>Production-client:Pension-fund</t>
  </si>
  <si>
    <t>You can check that the derived portfolio has inherited all of the holdings of the parent by retrieving the holdings from each of your portfolios and confirming that they are the same.</t>
  </si>
  <si>
    <t>For further usage of the get holdings API call refer to the</t>
  </si>
  <si>
    <t>LUSID API Docs: Get Holdings</t>
  </si>
  <si>
    <t>You can start by getting the holdings from our portfolio in the production scope.</t>
  </si>
  <si>
    <t>Production scope</t>
  </si>
  <si>
    <t>Production portfolio</t>
  </si>
  <si>
    <t>Effective date</t>
  </si>
  <si>
    <t>Now let's retrieve your holdings from the derived portfolio in the test scope.</t>
  </si>
  <si>
    <t>Sell</t>
  </si>
  <si>
    <t>tid_4f192c6a-e74b-464e-95c2-62a18b092bd8</t>
  </si>
  <si>
    <t>tid_3a95473f-1b4a-4652-8047-91624f3f0e19</t>
  </si>
  <si>
    <t>5) Make some Live Trades in your Production Environment</t>
  </si>
  <si>
    <t>Even though you have just added the client's portfolio into LUSID you have already made some trades for your new client to ensure that you can outperform their previous manager.</t>
  </si>
  <si>
    <t>To add these, recalculate the cells below.</t>
  </si>
  <si>
    <t>Note that in practice these would ideally come from an order or execution management system.</t>
  </si>
  <si>
    <t>Note that for simplicity all trades have the same transaction date and settlement date which you can see in the request below. Read more about transactions in LUSID here</t>
  </si>
  <si>
    <t>For further usage of the upsert transactions API call refer to the</t>
  </si>
  <si>
    <t>LUSID API Docs: Upsert Transactions</t>
  </si>
  <si>
    <t>LUSID Knowledge Base: Transactions</t>
  </si>
  <si>
    <t>Client</t>
  </si>
  <si>
    <t>tid_35b77104</t>
  </si>
  <si>
    <t>For further usage of the get transactions API call refer to </t>
  </si>
  <si>
    <t>LUSID API Docs: Get Transactions</t>
  </si>
  <si>
    <t>Starte date</t>
  </si>
  <si>
    <t>6) Add some Test Transactions in your Test Environment</t>
  </si>
  <si>
    <t>You now want to add a transaction to your test environment so that your reporting team can test some new functionality on over the counter (OTC) contracts. </t>
  </si>
  <si>
    <t>You need to add a swap instrument to the instrument master in LUSID. Read more about adding OTC instruments to LUSID here </t>
  </si>
  <si>
    <t>LUSID Knowledge Base: Creating Bespoke Instruments</t>
  </si>
  <si>
    <t>GBPIRS10y6s@2.22%</t>
  </si>
  <si>
    <t>BBGSWAP0001</t>
  </si>
  <si>
    <t>testswaptxn0001</t>
  </si>
  <si>
    <t>Finally, you can book a trade against it on your derived portfolio in your test environment.</t>
  </si>
  <si>
    <t>Now you can ensure that this trade is in the test environment, but has not affected production.</t>
  </si>
  <si>
    <t xml:space="preserve">Now you have both a live environment and a test environment that are linked via a one-way sync. </t>
  </si>
  <si>
    <t>Any changes to the live environment are automatically fed through to the derived portfolio; the reverse is not true</t>
  </si>
  <si>
    <t>If you need to make any trades to your testing environment you can do this with the assurance that they will not affect your live trading environment.</t>
  </si>
  <si>
    <t>Name</t>
  </si>
  <si>
    <t>Instrument Id Types</t>
  </si>
  <si>
    <t>Instrument Ids</t>
  </si>
  <si>
    <t>Definition - InstrumentFormat</t>
  </si>
  <si>
    <t>Definition - Content</t>
  </si>
  <si>
    <t>Instrument ID Type</t>
  </si>
  <si>
    <t>Corporate Action Source</t>
  </si>
  <si>
    <t>Accounting Method</t>
  </si>
  <si>
    <t>Sub-Holding Keys</t>
  </si>
  <si>
    <t>Display Name</t>
  </si>
  <si>
    <t>Base Portfolio</t>
  </si>
  <si>
    <t>Date Created</t>
  </si>
  <si>
    <t>As you have created a derived portfolio these trades will also appear in your test environment. You can check this by retrieving the transactions from your portfolio in the test environment. Note that this will also display the transactions generated from your takeon holdings</t>
  </si>
  <si>
    <t>testswaptxn0002</t>
  </si>
  <si>
    <t>When you offer funds in multiple currencies or with multiple share classes it can be challenging and time consuming to ensure that all funds are aligned and all transactions feed down in the correct proportions.</t>
  </si>
  <si>
    <t>Rather than maintaining a separate fund for each currency or share class and spending time ensuring that they all reconcile with each other, LUSID allows you to create a single base fund to hold the core transactions that generate the fund's returns.
Your funds offered in additional currencies can hold units in this core fund and any transactions that occur in the base fund will be propogated to your foreign currency funds.
Furthermore you can then apply appropriate hedging activity on each additional currency fund without worrying about it affecting the base fund in any way.</t>
  </si>
  <si>
    <t>In this tutorial you will walk through how to set this up from a completely blank LUSID environment by:</t>
  </si>
  <si>
    <t>1) Setting up a Scope to hold your portfolios</t>
  </si>
  <si>
    <t>2) Creating your Instrument Universe</t>
  </si>
  <si>
    <t>3) Creating your base fund portfolio</t>
  </si>
  <si>
    <t>4) Setting your initial holdings</t>
  </si>
  <si>
    <t>5) Valuing your base fund</t>
  </si>
  <si>
    <t>6) Securitising your base fund so that it can be held by your foreign currency funds</t>
  </si>
  <si>
    <t>7) Creating your foreign currency portfolios</t>
  </si>
  <si>
    <t>8) Adding units of the base fund to your currency portfolios</t>
  </si>
  <si>
    <t>9) Adding appropriate hedging transactions for each foreign currency fund</t>
  </si>
  <si>
    <t>10) Valuing your foreign currency funds</t>
  </si>
  <si>
    <t>11) Adding additional transactions to the base fund</t>
  </si>
  <si>
    <t>12) Re-valuing the base fund</t>
  </si>
  <si>
    <t>13) Re-valuing the foreign currency funds to see how the transaction on the base fund is propogated</t>
  </si>
  <si>
    <t>UK_High_Growth_Equities_Fund</t>
  </si>
  <si>
    <t>ExpressScripts_NYSE_ESRX</t>
  </si>
  <si>
    <t>BBG000C16621</t>
  </si>
  <si>
    <t>TrinityIndustries_NYSE_TRN</t>
  </si>
  <si>
    <t>BBG000BVL406</t>
  </si>
  <si>
    <t>Trex_NYSE_TREX</t>
  </si>
  <si>
    <t>BBG000BTGM43</t>
  </si>
  <si>
    <t>Cigna_NYSE_CI</t>
  </si>
  <si>
    <t>BBG00KXXK940</t>
  </si>
  <si>
    <t>Arcosa_NYSE_ACA</t>
  </si>
  <si>
    <t>BBG00JGMWFQ5</t>
  </si>
  <si>
    <t>Before you can take on any holdings or make any trades you need to ensure that your instrument universe has been populated</t>
  </si>
  <si>
    <t>Now that you have the details for your instruments you can go ahead and create an instrument definition for each instrument. These can then be upserted into LUSID</t>
  </si>
  <si>
    <t>LUSID Knowledge Base: What is an Instrument?</t>
  </si>
  <si>
    <t>As part of this definition you will attach identifiers to your instruments</t>
  </si>
  <si>
    <t>LUSID Knowledge Base: Which Instrument Identifier Schemes Should I Use With LUSID?</t>
  </si>
  <si>
    <t>LUSID API Docs: Create Portfolio</t>
  </si>
  <si>
    <t>NB when you create the portolio you are creating it as of 365 days ago. This should be the date the portfolio came into existence regardless of the system you first created it in</t>
  </si>
  <si>
    <t>LUSID Knowledge Base: Importance of Portfolio Creation Date</t>
  </si>
  <si>
    <t>3) Setting your initial holdings</t>
  </si>
  <si>
    <t>Now that you have your instrument universe populated and base fund portfolio you can load your initial holdings into your base fund</t>
  </si>
  <si>
    <t>You can add these holdings to LUSID by setting the holdings on your base fund.</t>
  </si>
  <si>
    <t>UKHGE base fund</t>
  </si>
  <si>
    <t>Isin, Figi, Ticker, ClientInternal</t>
  </si>
  <si>
    <t>US0231351067,BBG000BVPXP1,AMZN,imd_34634534</t>
  </si>
  <si>
    <t>US0378331005,BBG000B9XVV8,AAPL,imd_35345345</t>
  </si>
  <si>
    <t>US912828U816,BBG00FN3B5K8,T 2 12/31/21,imd_34535347</t>
  </si>
  <si>
    <t>US912810EV62,BBG000DQQNJ8,T 6.875 08/15/25,imd_34534539</t>
  </si>
  <si>
    <t>US30219G1085,BBG000C16621,ESRX,imd_34352311</t>
  </si>
  <si>
    <t>US8965221091,BBG000BVL406,TRN,imd_34235200</t>
  </si>
  <si>
    <t>US89531P1057,BBG000BTGM43,TREX,imd_32423956</t>
  </si>
  <si>
    <t>US1255091092,BBG00KXXK940,CI,imd_32452391</t>
  </si>
  <si>
    <t>US0396531008,BBG00JGMWFQ5,ACA,imd_23423409</t>
  </si>
  <si>
    <t>https://support.lusid.com/how-are-holdings-generated-by-lusid</t>
  </si>
  <si>
    <t>UKHGE_base_fund</t>
  </si>
  <si>
    <t xml:space="preserve">   The effective date refers to the date the holdings are effective from - NB this cell updates, so if you run this sheet on different dates you are re-setting the holdings</t>
  </si>
  <si>
    <t>Provider</t>
  </si>
  <si>
    <t>PriceSource</t>
  </si>
  <si>
    <t>InstrumentType</t>
  </si>
  <si>
    <t>InstrumentId</t>
  </si>
  <si>
    <t>QuoteType</t>
  </si>
  <si>
    <t>PriceSide</t>
  </si>
  <si>
    <t>Value</t>
  </si>
  <si>
    <t>EffectiveAt</t>
  </si>
  <si>
    <t>AsAt</t>
  </si>
  <si>
    <t>Lineage</t>
  </si>
  <si>
    <t>AddQuote</t>
  </si>
  <si>
    <t>DataScope</t>
  </si>
  <si>
    <t>Mid</t>
  </si>
  <si>
    <t>4) Valuing your base fund</t>
  </si>
  <si>
    <t>Upserting market quotes to use in your valuation</t>
  </si>
  <si>
    <t xml:space="preserve">With holdings in your base fund you can now attempt to produce a value for the fund. </t>
  </si>
  <si>
    <t>LUSID Knowledge Base: Aggregations and Valuations</t>
  </si>
  <si>
    <t> LUSID Knowledge Base: What is a Quote?</t>
  </si>
  <si>
    <t xml:space="preserve">   Scope: </t>
  </si>
  <si>
    <t xml:space="preserve">   Portfolio code: </t>
  </si>
  <si>
    <t xml:space="preserve">   Valuation date:</t>
  </si>
  <si>
    <t>Step 2: Run a Valuation</t>
  </si>
  <si>
    <t>Parameter set</t>
  </si>
  <si>
    <t>RecipeScope</t>
  </si>
  <si>
    <t>RecipeKey</t>
  </si>
  <si>
    <t>EffectiveDate</t>
  </si>
  <si>
    <t>Aggregation</t>
  </si>
  <si>
    <t>GroupBy</t>
  </si>
  <si>
    <t>Sort</t>
  </si>
  <si>
    <t>inline recipe</t>
  </si>
  <si>
    <t>{"aggregation":"","code":"quotes_recipe","market":{"marketRules":[{"dataScope":"UK_High_Growth_Equities_Fund","key":"Equity.Figi.*","field":"Mid","quoteType":"Price","supplier":"DataScope"},{"dataScope":"UK_High_Growth_Equities_Fund","key":"Equity.LusidInstrumentId.*","field":"Mid","quoteType":"Price","supplier":"DataScope"},{"dataScope":"UK_High_Growth_Equities_Fund","key":"Fx.CurrencyPair.*","field":"Mid","quoteType":"Price","supplier":"DataScope"}],"options":{"defaultInstrumentCodeType":"Figi","defaultScope":"UK_High_Growth_Equities_Fund","defaultSupplier":"DataScope"},"suppliers":{"commodity":"DataScope","credit":"DataScope","equity":"DataScope","fx":"DataScope","rates":"DataScope"}},"pricing":""}</t>
  </si>
  <si>
    <t>In this case we are adding instrument and transaction properties. Don’t forget you can use the template to see a list of the required fields. Click on the returned cells to see tooltips</t>
  </si>
  <si>
    <t>Domain</t>
  </si>
  <si>
    <t>Scope</t>
  </si>
  <si>
    <t>ValueRequired</t>
  </si>
  <si>
    <t>DataTypeId</t>
  </si>
  <si>
    <t>LifeTime</t>
  </si>
  <si>
    <t>Instrument</t>
  </si>
  <si>
    <t>Perpetual</t>
  </si>
  <si>
    <t>In this case we are adding instrument properties. Don’t forget you can use the template to see a list of the required fields. Click on the returned cells to see tooltips</t>
  </si>
  <si>
    <t>IdentifierType</t>
  </si>
  <si>
    <t>Identifier</t>
  </si>
  <si>
    <t>Effective From</t>
  </si>
  <si>
    <t>Properties...</t>
  </si>
  <si>
    <t>In this step we add the property definitions to the instrument and set values</t>
  </si>
  <si>
    <t xml:space="preserve">Now that the quotes have been added to the quote store you can value your base fund portfolio. You do this in LUSID via an aggregation. </t>
  </si>
  <si>
    <t>The logic for a valuation via aggregation is controled by a LUSID recipe.</t>
  </si>
  <si>
    <t>LUSID Knowledge Base: What is a Recipe and How Are They Used?</t>
  </si>
  <si>
    <t>LUSID API Docs: Get Aggregation by Portfolio.</t>
  </si>
  <si>
    <t xml:space="preserve">Now that you have created and valued your base fund, you need to securitise it so that it can be held by other portfolios. Before you create the instrument </t>
  </si>
  <si>
    <t>that allows other portfolios to hold the base fund you need a way to specify the total number of units of the fund available to be held.</t>
  </si>
  <si>
    <t>To do this you can make use of a property</t>
  </si>
  <si>
    <t> LUSID Knowledge Base: What is a Property?.</t>
  </si>
  <si>
    <t> LUSID API Docs: Create Property Definition.</t>
  </si>
  <si>
    <t>total_circulation</t>
  </si>
  <si>
    <t>system:number</t>
  </si>
  <si>
    <t>ClientInternal</t>
  </si>
  <si>
    <t>UK_High_Growth_Equities_Fund:UKHGE_base_fund</t>
  </si>
  <si>
    <t>Holding/default/SubHoldingKey:Value,Instrument/default/Name:Value,Holding/default/Units:Sum,Holding/default/Cost:Sum,Holding/default/PV:Sum</t>
  </si>
  <si>
    <t>Holding/default/SubHoldingKey</t>
  </si>
  <si>
    <t>These holdings will be effective as of 4 days ago. This gives you some room to add recent transactions and conduct valuations.</t>
  </si>
  <si>
    <t>To value a portfolio in LUSID you need to upsert market data quotes against the underlying holdings</t>
  </si>
  <si>
    <t>In this case you will upsert market data quotes to the quote store to be used in an aggregation request.</t>
  </si>
  <si>
    <t>In this step we create a property to hold the total circulation of your base fund</t>
  </si>
  <si>
    <t>You can now create and securitise the base fund portfolio as an instrument, allowing it to be held by other portfolios. Here you are giving it 40,000 units.</t>
  </si>
  <si>
    <t>Instrument/UK_High_Growth_Equities_Fund/total_circulation</t>
  </si>
  <si>
    <t>Holding/default/Cost:Sum,Holding/default/PV:Sum,Portfolio/default/Name:Value</t>
  </si>
  <si>
    <t>Portfolio/default/Name</t>
  </si>
  <si>
    <t>So that you can accurately value any portfolios that hold the newly created base fund instrument, you need to store the value of a unit of the base fund in the quotes store.</t>
  </si>
  <si>
    <t>To do this you can re-value the base fund portfolio as you did earlier. The only difference is that in this case you are grouping all the holdings together to get the total value of the fund.</t>
  </si>
  <si>
    <t>Now that you have the total value of the fund you need to divide this by its total circulation to get the unit price of the base fund.</t>
  </si>
  <si>
    <t>Base fund total circulation:</t>
  </si>
  <si>
    <t>Base fund total value:</t>
  </si>
  <si>
    <t>Base fund unit price:</t>
  </si>
  <si>
    <t>Create a quote for the unit price of the base fund</t>
  </si>
  <si>
    <t>7) Calculating the unit price from aggregation and storing it in the quote store</t>
  </si>
  <si>
    <t xml:space="preserve">High growth fund </t>
  </si>
  <si>
    <t>8) Creating your foreign currency portfolios</t>
  </si>
  <si>
    <t xml:space="preserve">Now that you've succesfully securitised the base fund and associated it with a unit price, you can create additional portfolios to hold the fund. </t>
  </si>
  <si>
    <t>In this case you want to offer the fund in five different currencies.</t>
  </si>
  <si>
    <t>Note that each portfolio is created with the appropriate base currency.</t>
  </si>
  <si>
    <t>AUD offering of UK_High_Growth_Equities_Fund_base_fund</t>
  </si>
  <si>
    <t>The portfolio to hold our base fund in AUD</t>
  </si>
  <si>
    <t>AUD_UKHGE_base_fund</t>
  </si>
  <si>
    <t>GBP offering of UK_High_Growth_Equities_Fund_base_fund</t>
  </si>
  <si>
    <t>The portfolio to hold our base fund in GBP</t>
  </si>
  <si>
    <t>GBP_UKHGE_base_fund</t>
  </si>
  <si>
    <t>USD offering of UK_High_Growth_Equities_Fund_base_fund</t>
  </si>
  <si>
    <t>The portfolio to hold our base fund in USD</t>
  </si>
  <si>
    <t>USD_UKHGE_base_fund</t>
  </si>
  <si>
    <t>EUR offering of UK_High_Growth_Equities_Fund_base_fund</t>
  </si>
  <si>
    <t>The portfolio to hold our base fund in EUR</t>
  </si>
  <si>
    <t>EUR_UKHGE_base_fund</t>
  </si>
  <si>
    <t>JPY offering of UK_High_Growth_Equities_Fund_base_fund</t>
  </si>
  <si>
    <t>The portfolio to hold our base fund in JPY</t>
  </si>
  <si>
    <t>JPY_UKHGE_base_fund</t>
  </si>
  <si>
    <t>Now that the portfolios have been created, you can add units of the base fund to them.</t>
  </si>
  <si>
    <t>To do this you need to know the exchange rate at the time the currency portfolios take on the base fund units. This allows you to calculate the portfolio cost of the holdings.</t>
  </si>
  <si>
    <t>CurrencyPair</t>
  </si>
  <si>
    <t>GBP/USD</t>
  </si>
  <si>
    <t>AUD/USD</t>
  </si>
  <si>
    <t>EUR/USD</t>
  </si>
  <si>
    <t>JPY/USD</t>
  </si>
  <si>
    <t>Rate</t>
  </si>
  <si>
    <t>USD/GBP</t>
  </si>
  <si>
    <t>USD/AUD</t>
  </si>
  <si>
    <t>USD/EUR</t>
  </si>
  <si>
    <t>USD/JPY</t>
  </si>
  <si>
    <t>Now that you have loaded the FX rates into the quote store you can add units of the securitised base fund to each of the currency portfolios.</t>
  </si>
  <si>
    <t>In this case you will give each currency portfolio the same amount of units.</t>
  </si>
  <si>
    <t>LUSID API Docs: Get Quotes.</t>
  </si>
  <si>
    <t>For further usage of the Adjust Holdings API call refer to the LUSID API Docs:</t>
  </si>
  <si>
    <t> LUSID API Docs: Adjust Holdings.</t>
  </si>
  <si>
    <t>base fund units per ccy</t>
  </si>
  <si>
    <t>total cost per portfolio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</si>
</sst>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ddd\-dd\-mmm\-yy\ hh:mm:ss"/>
    <numFmt numFmtId="165" formatCode="ddd\-dd\-mmm\-yy"/>
    <numFmt numFmtId="166" formatCode="#,##0_ ;[Red]\-#,##0\ "/>
    <numFmt numFmtId="167" formatCode="#,##0.000_ ;[Red]\-#,##0.000\ "/>
    <numFmt numFmtId="168" formatCode="#,##0.00_ ;[Red]\-#,##0.00\ "/>
    <numFmt numFmtId="169" formatCode="dd\-mmm\-yy\ hh:mm:ss"/>
    <numFmt numFmtId="170" formatCode="#,##0.0000000000_ ;[Red]\-#,##0.0000000000\ "/>
    <numFmt numFmtId="171" formatCode="0.0000%"/>
  </numFmts>
  <fonts count="1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22"/>
      <color theme="0"/>
      <name val="Calibri"/>
      <family val="2"/>
      <scheme val="minor"/>
    </font>
    <font>
      <b/>
      <u/>
      <sz val="16"/>
      <color theme="1"/>
      <name val="Calibri"/>
      <family val="2"/>
      <scheme val="minor"/>
    </font>
    <font>
      <i/>
      <sz val="11"/>
      <color theme="1"/>
      <name val="Calibri"/>
      <family val="2"/>
      <scheme val="minor"/>
    </font>
    <font>
      <b/>
      <u/>
      <sz val="11"/>
      <color theme="1"/>
      <name val="Calibri"/>
      <family val="2"/>
      <scheme val="minor"/>
    </font>
    <font>
      <u/>
      <sz val="11"/>
      <color theme="10"/>
      <name val="Calibri"/>
      <family val="2"/>
      <scheme val="minor"/>
    </font>
    <font>
      <u/>
      <sz val="11"/>
      <color rgb="FFFF5100"/>
      <name val="Calibri"/>
      <family val="2"/>
      <scheme val="minor"/>
    </font>
    <font>
      <b/>
      <sz val="11"/>
      <color theme="0" tint="-4.9989318521683403E-2"/>
      <name val="Calibri"/>
      <family val="2"/>
      <scheme val="minor"/>
    </font>
    <font>
      <b/>
      <sz val="16"/>
      <color rgb="FF000000"/>
      <name val="Arial"/>
      <family val="2"/>
    </font>
    <font>
      <sz val="11"/>
      <color rgb="FF000000"/>
      <name val="Calibri"/>
      <family val="2"/>
      <scheme val="minor"/>
    </font>
    <font>
      <b/>
      <sz val="16"/>
      <color rgb="FF000000"/>
      <name val="Calibri"/>
      <family val="2"/>
      <scheme val="minor"/>
    </font>
    <font>
      <sz val="10"/>
      <color rgb="FF000000"/>
      <name val="Arial"/>
      <family val="2"/>
    </font>
    <font>
      <sz val="10"/>
      <color theme="1"/>
      <name val="Calibri"/>
      <family val="2"/>
      <scheme val="minor"/>
    </font>
  </fonts>
  <fills count="9">
    <fill>
      <patternFill patternType="none"/>
    </fill>
    <fill>
      <patternFill patternType="gray125"/>
    </fill>
    <fill>
      <patternFill patternType="solid">
        <fgColor rgb="FF3B4B58"/>
        <bgColor indexed="64"/>
      </patternFill>
    </fill>
    <fill>
      <patternFill patternType="solid">
        <fgColor theme="0" tint="-4.9989318521683403E-2"/>
        <bgColor indexed="64"/>
      </patternFill>
    </fill>
    <fill>
      <patternFill patternType="solid">
        <fgColor rgb="FFFFE5D9"/>
        <bgColor indexed="64"/>
      </patternFill>
    </fill>
    <fill>
      <patternFill patternType="solid">
        <fgColor rgb="FFFF5100"/>
        <bgColor indexed="64"/>
      </patternFill>
    </fill>
    <fill>
      <patternFill patternType="solid">
        <fgColor theme="0"/>
        <bgColor indexed="64"/>
      </patternFill>
    </fill>
    <fill>
      <patternFill patternType="solid">
        <fgColor rgb="FFFFFF00"/>
        <bgColor indexed="64"/>
      </patternFill>
    </fill>
    <fill>
      <patternFill patternType="solid">
        <fgColor rgb="FFFF9261"/>
        <bgColor indexed="64"/>
      </patternFill>
    </fill>
  </fills>
  <borders count="5">
    <border>
      <left/>
      <right/>
      <top/>
      <bottom/>
      <diagonal/>
    </border>
    <border>
      <left/>
      <right style="thin">
        <color theme="0"/>
      </right>
      <top/>
      <bottom/>
      <diagonal/>
    </border>
    <border>
      <left style="thin">
        <color theme="0"/>
      </left>
      <right style="thin">
        <color theme="0"/>
      </right>
      <top/>
      <bottom/>
      <diagonal/>
    </border>
    <border>
      <left style="medium">
        <color rgb="FFFF5100"/>
      </left>
      <right style="medium">
        <color rgb="FFFF5100"/>
      </right>
      <top style="medium">
        <color rgb="FFFF5100"/>
      </top>
      <bottom style="medium">
        <color rgb="FFFF5100"/>
      </bottom>
      <diagonal/>
    </border>
    <border>
      <left style="thin">
        <color theme="0"/>
      </left>
      <right/>
      <top/>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0" fillId="2" borderId="0" xfId="0" applyFill="1"/>
    <xf numFmtId="0" fontId="0" fillId="3" borderId="0" xfId="0" applyFill="1"/>
    <xf numFmtId="0" fontId="3" fillId="2" borderId="0" xfId="0" applyFont="1" applyFill="1"/>
    <xf numFmtId="0" fontId="2" fillId="0" borderId="0" xfId="0" applyFont="1"/>
    <xf numFmtId="0" fontId="0" fillId="4" borderId="0" xfId="0" applyFill="1"/>
    <xf numFmtId="0" fontId="1" fillId="5" borderId="0" xfId="0" applyFont="1" applyFill="1" applyAlignment="1">
      <alignment horizontal="center"/>
    </xf>
    <xf numFmtId="0" fontId="1" fillId="5" borderId="1" xfId="0" applyFont="1" applyFill="1" applyBorder="1" applyAlignment="1">
      <alignment horizontal="center"/>
    </xf>
    <xf numFmtId="0" fontId="0" fillId="4" borderId="1" xfId="0" applyFill="1" applyBorder="1"/>
    <xf numFmtId="0" fontId="1" fillId="5" borderId="2" xfId="0" applyFont="1" applyFill="1" applyBorder="1" applyAlignment="1">
      <alignment horizontal="center"/>
    </xf>
    <xf numFmtId="0" fontId="0" fillId="4" borderId="2" xfId="0" applyFill="1" applyBorder="1"/>
    <xf numFmtId="0" fontId="2" fillId="3" borderId="0" xfId="0" applyFont="1" applyFill="1"/>
    <xf numFmtId="0" fontId="5" fillId="3" borderId="0" xfId="0" applyFont="1" applyFill="1"/>
    <xf numFmtId="0" fontId="4" fillId="2" borderId="0" xfId="0" applyFont="1" applyFill="1" applyAlignment="1">
      <alignment vertical="center"/>
    </xf>
    <xf numFmtId="0" fontId="0" fillId="4" borderId="1" xfId="0" applyFill="1" applyBorder="1" applyAlignment="1">
      <alignment horizontal="center"/>
    </xf>
    <xf numFmtId="0" fontId="0" fillId="4" borderId="2" xfId="0" applyFill="1" applyBorder="1" applyAlignment="1">
      <alignment horizontal="center"/>
    </xf>
    <xf numFmtId="0" fontId="0" fillId="4" borderId="0" xfId="0" applyFill="1" applyAlignment="1">
      <alignment horizontal="center"/>
    </xf>
    <xf numFmtId="0" fontId="0" fillId="3" borderId="0" xfId="0" applyFill="1" applyAlignment="1">
      <alignment horizontal="center"/>
    </xf>
    <xf numFmtId="0" fontId="1" fillId="5" borderId="0" xfId="0" applyFont="1" applyFill="1" applyBorder="1" applyAlignment="1">
      <alignment horizontal="center"/>
    </xf>
    <xf numFmtId="0" fontId="6" fillId="3" borderId="0" xfId="0" applyFont="1" applyFill="1"/>
    <xf numFmtId="2" fontId="0" fillId="4" borderId="2" xfId="0" applyNumberFormat="1" applyFill="1" applyBorder="1" applyAlignment="1">
      <alignment horizontal="center"/>
    </xf>
    <xf numFmtId="3" fontId="0" fillId="4" borderId="1" xfId="0" applyNumberFormat="1" applyFill="1" applyBorder="1" applyAlignment="1">
      <alignment horizontal="center"/>
    </xf>
    <xf numFmtId="14" fontId="0" fillId="4" borderId="2" xfId="0" applyNumberFormat="1" applyFill="1" applyBorder="1" applyAlignment="1">
      <alignment horizontal="center"/>
    </xf>
    <xf numFmtId="15" fontId="0" fillId="0" borderId="0" xfId="0" applyNumberFormat="1"/>
    <xf numFmtId="165" fontId="0" fillId="6" borderId="3" xfId="0" applyNumberFormat="1" applyFill="1" applyBorder="1" applyAlignment="1">
      <alignment horizontal="center"/>
    </xf>
    <xf numFmtId="166" fontId="0" fillId="4" borderId="2" xfId="0" applyNumberFormat="1" applyFill="1" applyBorder="1" applyAlignment="1">
      <alignment horizontal="center"/>
    </xf>
    <xf numFmtId="166" fontId="0" fillId="4" borderId="0" xfId="0" applyNumberFormat="1" applyFill="1" applyAlignment="1">
      <alignment horizontal="center"/>
    </xf>
    <xf numFmtId="166" fontId="0" fillId="4" borderId="1" xfId="0" applyNumberFormat="1" applyFill="1" applyBorder="1" applyAlignment="1">
      <alignment horizontal="center"/>
    </xf>
    <xf numFmtId="166" fontId="0" fillId="4" borderId="2" xfId="0" applyNumberFormat="1" applyFill="1" applyBorder="1"/>
    <xf numFmtId="167" fontId="0" fillId="4" borderId="2" xfId="0" applyNumberFormat="1" applyFill="1" applyBorder="1" applyAlignment="1">
      <alignment horizontal="center"/>
    </xf>
    <xf numFmtId="0" fontId="9" fillId="2" borderId="0" xfId="1" applyFont="1" applyFill="1"/>
    <xf numFmtId="0" fontId="10" fillId="3" borderId="0" xfId="0" applyFont="1" applyFill="1"/>
    <xf numFmtId="166" fontId="0" fillId="4" borderId="2" xfId="0" applyNumberFormat="1" applyFill="1" applyBorder="1" applyAlignment="1"/>
    <xf numFmtId="4" fontId="0" fillId="4" borderId="1" xfId="0" applyNumberFormat="1" applyFill="1" applyBorder="1" applyAlignment="1">
      <alignment horizontal="center"/>
    </xf>
    <xf numFmtId="15" fontId="0" fillId="4" borderId="0" xfId="0" applyNumberFormat="1" applyFill="1" applyAlignment="1">
      <alignment horizontal="center"/>
    </xf>
    <xf numFmtId="0" fontId="0" fillId="4" borderId="2" xfId="0" applyFill="1" applyBorder="1"/>
    <xf numFmtId="166" fontId="0" fillId="4" borderId="2" xfId="0" applyNumberFormat="1" applyFill="1" applyBorder="1" applyAlignment="1">
      <alignment horizontal="center"/>
    </xf>
    <xf numFmtId="168" fontId="0" fillId="4" borderId="1" xfId="0" applyNumberFormat="1" applyFill="1" applyBorder="1" applyAlignment="1">
      <alignment horizontal="center"/>
    </xf>
    <xf numFmtId="0" fontId="0" fillId="4" borderId="2" xfId="0" applyFill="1" applyBorder="1" applyAlignment="1">
      <alignment horizontal="center"/>
    </xf>
    <xf numFmtId="15" fontId="0" fillId="4" borderId="2" xfId="0" applyNumberFormat="1" applyFill="1" applyBorder="1" applyAlignment="1">
      <alignment horizontal="center"/>
    </xf>
    <xf numFmtId="169" fontId="0" fillId="4" borderId="2" xfId="0" applyNumberFormat="1" applyFill="1" applyBorder="1" applyAlignment="1">
      <alignment horizontal="center"/>
    </xf>
    <xf numFmtId="0" fontId="11" fillId="0" borderId="0" xfId="0" applyFont="1" applyAlignment="1">
      <alignment vertical="center"/>
    </xf>
    <xf numFmtId="0" fontId="8" fillId="0" borderId="0" xfId="1"/>
    <xf numFmtId="1" fontId="0" fillId="4" borderId="0" xfId="0" applyNumberFormat="1" applyFill="1" applyAlignment="1">
      <alignment horizontal="center"/>
    </xf>
    <xf numFmtId="3" fontId="0" fillId="4" borderId="0" xfId="0" applyNumberFormat="1" applyFill="1" applyBorder="1" applyAlignment="1">
      <alignment horizontal="center"/>
    </xf>
    <xf numFmtId="4" fontId="0" fillId="4" borderId="0" xfId="0" applyNumberFormat="1" applyFill="1" applyBorder="1" applyAlignment="1">
      <alignment horizontal="center"/>
    </xf>
    <xf numFmtId="22" fontId="0" fillId="4" borderId="2" xfId="0" applyNumberFormat="1" applyFill="1" applyBorder="1" applyAlignment="1">
      <alignment horizontal="center"/>
    </xf>
    <xf numFmtId="0" fontId="0" fillId="0" borderId="0" xfId="0" applyAlignment="1">
      <alignment horizontal="center"/>
    </xf>
    <xf numFmtId="169" fontId="0" fillId="4" borderId="1" xfId="0" applyNumberFormat="1" applyFill="1" applyBorder="1" applyAlignment="1">
      <alignment horizontal="center"/>
    </xf>
    <xf numFmtId="0" fontId="0" fillId="4" borderId="2" xfId="0" applyFill="1" applyBorder="1" applyAlignment="1">
      <alignment horizontal="left"/>
    </xf>
    <xf numFmtId="1" fontId="0" fillId="4" borderId="0" xfId="0" applyNumberFormat="1" applyFill="1" applyAlignment="1">
      <alignment horizontal="left"/>
    </xf>
    <xf numFmtId="0" fontId="6" fillId="3" borderId="0" xfId="0" quotePrefix="1" applyFont="1" applyFill="1"/>
    <xf numFmtId="170" fontId="0" fillId="4" borderId="2" xfId="0" applyNumberFormat="1" applyFill="1" applyBorder="1" applyAlignment="1">
      <alignment horizontal="center"/>
    </xf>
    <xf numFmtId="0" fontId="12" fillId="0" borderId="0" xfId="0" applyFont="1"/>
    <xf numFmtId="0" fontId="0" fillId="0" borderId="0" xfId="0" applyFont="1"/>
    <xf numFmtId="0" fontId="0" fillId="3" borderId="0" xfId="0" applyFont="1" applyFill="1"/>
    <xf numFmtId="0" fontId="13" fillId="0" borderId="0" xfId="0" applyFont="1" applyAlignment="1">
      <alignment vertical="center"/>
    </xf>
    <xf numFmtId="3" fontId="8" fillId="4" borderId="1" xfId="1" applyNumberFormat="1" applyFont="1" applyFill="1" applyBorder="1" applyAlignment="1">
      <alignment horizontal="center"/>
    </xf>
    <xf numFmtId="0" fontId="0" fillId="4" borderId="2" xfId="0" applyFont="1" applyFill="1" applyBorder="1" applyAlignment="1">
      <alignment horizontal="center"/>
    </xf>
    <xf numFmtId="0" fontId="0" fillId="4" borderId="1" xfId="0" applyFont="1" applyFill="1" applyBorder="1" applyAlignment="1">
      <alignment horizontal="center"/>
    </xf>
    <xf numFmtId="3" fontId="0" fillId="4" borderId="1" xfId="0" applyNumberFormat="1" applyFont="1" applyFill="1" applyBorder="1" applyAlignment="1">
      <alignment horizontal="center"/>
    </xf>
    <xf numFmtId="0" fontId="0" fillId="6" borderId="3" xfId="0" applyFont="1" applyFill="1" applyBorder="1" applyAlignment="1">
      <alignment horizontal="center"/>
    </xf>
    <xf numFmtId="164" fontId="0" fillId="6" borderId="3" xfId="0" applyNumberFormat="1" applyFont="1" applyFill="1" applyBorder="1" applyAlignment="1">
      <alignment horizontal="center"/>
    </xf>
    <xf numFmtId="15" fontId="0" fillId="3" borderId="0" xfId="0" applyNumberFormat="1" applyFont="1" applyFill="1"/>
    <xf numFmtId="165" fontId="0" fillId="6" borderId="3" xfId="0" applyNumberFormat="1" applyFont="1" applyFill="1" applyBorder="1" applyAlignment="1">
      <alignment horizontal="center"/>
    </xf>
    <xf numFmtId="15" fontId="0" fillId="4" borderId="2" xfId="0" applyNumberFormat="1" applyFont="1" applyFill="1" applyBorder="1" applyAlignment="1">
      <alignment horizontal="center"/>
    </xf>
    <xf numFmtId="0" fontId="0" fillId="4" borderId="1" xfId="0" applyFont="1" applyFill="1" applyBorder="1"/>
    <xf numFmtId="0" fontId="0" fillId="4" borderId="2" xfId="0" applyFont="1" applyFill="1" applyBorder="1"/>
    <xf numFmtId="22" fontId="0" fillId="4" borderId="2" xfId="0" applyNumberFormat="1" applyFont="1" applyFill="1" applyBorder="1" applyAlignment="1">
      <alignment horizontal="center"/>
    </xf>
    <xf numFmtId="14" fontId="0" fillId="6" borderId="3" xfId="0" applyNumberFormat="1" applyFont="1" applyFill="1" applyBorder="1" applyAlignment="1">
      <alignment horizontal="center"/>
    </xf>
    <xf numFmtId="0" fontId="0" fillId="2" borderId="0" xfId="0" applyFont="1" applyFill="1"/>
    <xf numFmtId="14" fontId="0" fillId="4" borderId="1" xfId="0" applyNumberFormat="1" applyFont="1" applyFill="1" applyBorder="1" applyAlignment="1">
      <alignment horizontal="center"/>
    </xf>
    <xf numFmtId="0" fontId="0" fillId="7" borderId="0" xfId="0" applyFont="1" applyFill="1"/>
    <xf numFmtId="14" fontId="0" fillId="4" borderId="2" xfId="0" applyNumberFormat="1" applyFont="1" applyFill="1" applyBorder="1" applyAlignment="1">
      <alignment horizontal="center"/>
    </xf>
    <xf numFmtId="169" fontId="0" fillId="4" borderId="2" xfId="0" applyNumberFormat="1" applyFont="1" applyFill="1" applyBorder="1" applyAlignment="1">
      <alignment horizontal="center"/>
    </xf>
    <xf numFmtId="15" fontId="0" fillId="6" borderId="3" xfId="0" applyNumberFormat="1" applyFont="1" applyFill="1" applyBorder="1" applyAlignment="1">
      <alignment horizontal="center"/>
    </xf>
    <xf numFmtId="166" fontId="0" fillId="4" borderId="2" xfId="0" applyNumberFormat="1" applyFont="1" applyFill="1" applyBorder="1" applyAlignment="1">
      <alignment horizontal="center"/>
    </xf>
    <xf numFmtId="166" fontId="0" fillId="4" borderId="1" xfId="0" applyNumberFormat="1" applyFont="1" applyFill="1" applyBorder="1" applyAlignment="1">
      <alignment horizontal="center"/>
    </xf>
    <xf numFmtId="3" fontId="0" fillId="4" borderId="0" xfId="0" applyNumberFormat="1" applyFont="1" applyFill="1" applyBorder="1" applyAlignment="1">
      <alignment horizontal="center"/>
    </xf>
    <xf numFmtId="0" fontId="0" fillId="4" borderId="0" xfId="0" applyFont="1" applyFill="1" applyBorder="1" applyAlignment="1">
      <alignment horizontal="center"/>
    </xf>
    <xf numFmtId="0" fontId="13" fillId="0" borderId="0" xfId="0" applyFont="1" applyAlignment="1">
      <alignment vertical="center" wrapText="1"/>
    </xf>
    <xf numFmtId="0" fontId="12" fillId="0" borderId="0" xfId="0" applyFont="1" applyAlignment="1">
      <alignment horizontal="left" vertical="center" wrapText="1"/>
    </xf>
    <xf numFmtId="0" fontId="8" fillId="0" borderId="0" xfId="1" applyFont="1"/>
    <xf numFmtId="14" fontId="0" fillId="4" borderId="0" xfId="0" applyNumberFormat="1" applyFont="1" applyFill="1" applyAlignment="1">
      <alignment horizontal="center"/>
    </xf>
    <xf numFmtId="0" fontId="0" fillId="4" borderId="0" xfId="0" applyFont="1" applyFill="1"/>
    <xf numFmtId="0" fontId="14" fillId="0" borderId="0" xfId="0" applyFont="1" applyAlignment="1">
      <alignment horizontal="left" vertical="center" wrapText="1"/>
    </xf>
    <xf numFmtId="0" fontId="15" fillId="0" borderId="0" xfId="0" applyFont="1"/>
    <xf numFmtId="15" fontId="0" fillId="4" borderId="1" xfId="0" applyNumberFormat="1" applyFill="1" applyBorder="1" applyAlignment="1">
      <alignment horizontal="center"/>
    </xf>
    <xf numFmtId="0" fontId="7" fillId="3" borderId="0" xfId="0" applyFont="1" applyFill="1"/>
    <xf numFmtId="15" fontId="0" fillId="6" borderId="3" xfId="0" applyNumberFormat="1" applyFill="1" applyBorder="1" applyAlignment="1">
      <alignment horizontal="center"/>
    </xf>
    <xf numFmtId="4" fontId="0" fillId="3" borderId="0" xfId="0" applyNumberFormat="1" applyFill="1"/>
    <xf numFmtId="0" fontId="1" fillId="5" borderId="0" xfId="0" applyFont="1" applyFill="1" applyAlignment="1">
      <alignment horizontal="left"/>
    </xf>
    <xf numFmtId="0" fontId="1" fillId="5" borderId="2" xfId="0" applyFont="1" applyFill="1" applyBorder="1" applyAlignment="1">
      <alignment horizontal="left"/>
    </xf>
    <xf numFmtId="4" fontId="0" fillId="4" borderId="2" xfId="0" applyNumberFormat="1" applyFill="1" applyBorder="1" applyAlignment="1">
      <alignment horizontal="left"/>
    </xf>
    <xf numFmtId="171" fontId="0" fillId="4" borderId="1" xfId="0" applyNumberFormat="1" applyFill="1" applyBorder="1" applyAlignment="1">
      <alignment horizontal="left"/>
    </xf>
    <xf numFmtId="0" fontId="1" fillId="5" borderId="4" xfId="0" applyFont="1" applyFill="1" applyBorder="1"/>
    <xf numFmtId="0" fontId="1" fillId="5" borderId="0" xfId="0" applyFont="1" applyFill="1"/>
    <xf numFmtId="0" fontId="0" fillId="4" borderId="4" xfId="0" applyFill="1" applyBorder="1" applyAlignment="1">
      <alignment horizontal="left"/>
    </xf>
    <xf numFmtId="0" fontId="0" fillId="4" borderId="0" xfId="0" applyFill="1" applyAlignment="1">
      <alignment horizontal="left"/>
    </xf>
    <xf numFmtId="15" fontId="0" fillId="4" borderId="4" xfId="0" applyNumberFormat="1" applyFill="1" applyBorder="1" applyAlignment="1">
      <alignment horizontal="left"/>
    </xf>
    <xf numFmtId="15" fontId="0" fillId="4" borderId="0" xfId="0" applyNumberFormat="1" applyFill="1" applyAlignment="1">
      <alignment horizontal="left"/>
    </xf>
    <xf numFmtId="4" fontId="0" fillId="4" borderId="1" xfId="0" applyNumberFormat="1" applyFill="1" applyBorder="1" applyAlignment="1">
      <alignment horizontal="left"/>
    </xf>
    <xf numFmtId="166" fontId="0" fillId="4" borderId="1" xfId="0" applyNumberFormat="1" applyFill="1" applyBorder="1" applyAlignment="1">
      <alignment horizontal="left"/>
    </xf>
    <xf numFmtId="4" fontId="0" fillId="8" borderId="0" xfId="0" applyNumberFormat="1" applyFill="1" applyAlignment="1">
      <alignment horizontal="left"/>
    </xf>
    <xf numFmtId="4" fontId="0" fillId="8" borderId="0" xfId="0" applyNumberFormat="1" applyFill="1" applyAlignment="1">
      <alignment horizontal="center"/>
    </xf>
    <xf numFmtId="3" fontId="0" fillId="4" borderId="0" xfId="0" applyNumberFormat="1" applyFill="1" applyAlignment="1">
      <alignment horizontal="center"/>
    </xf>
    <xf numFmtId="4" fontId="0" fillId="4" borderId="0" xfId="0" applyNumberFormat="1" applyFill="1" applyAlignment="1">
      <alignment horizontal="center"/>
    </xf>
    <xf numFmtId="3" fontId="0" fillId="4" borderId="0" xfId="0" applyNumberFormat="1" applyFill="1" applyAlignment="1">
      <alignment horizontal="left"/>
    </xf>
    <xf numFmtId="4" fontId="0" fillId="0" borderId="0" xfId="0" applyNumberFormat="1"/>
    <xf numFmtId="4" fontId="0" fillId="4" borderId="2" xfId="0" applyNumberFormat="1" applyFill="1" applyBorder="1" applyAlignment="1">
      <alignment horizontal="center"/>
    </xf>
    <xf numFmtId="166" fontId="0" fillId="3" borderId="0" xfId="0" applyNumberFormat="1" applyFont="1" applyFill="1"/>
    <xf numFmtId="15" fontId="0" fillId="4" borderId="4" xfId="0" applyNumberFormat="1" applyFill="1" applyBorder="1" applyAlignment="1">
      <alignment horizontal="left" vertical="top" wrapText="1"/>
    </xf>
    <xf numFmtId="15" fontId="0" fillId="4" borderId="0" xfId="0" applyNumberFormat="1" applyFill="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colors>
    <mruColors>
      <color rgb="FFFF5100"/>
      <color rgb="FF3B4B58"/>
      <color rgb="FFFFE5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rtdsrv.80d02c55f2694ff2a6ca43a30ce889e0">
      <tp>
        <v>-1</v>
        <stp/>
        <stp>01d16cbc-b204-424b-aced-e680b844659c</stp>
        <tr r="H40" s="24"/>
        <tr r="I40" s="24"/>
        <tr r="G34" s="24"/>
        <tr r="I38" s="24"/>
        <tr r="I35" s="24"/>
        <tr r="G42" s="24"/>
        <tr r="H35" s="24"/>
        <tr r="H33" s="24"/>
        <tr r="H37" s="24"/>
        <tr r="I33" s="24"/>
        <tr r="G43" s="24"/>
        <tr r="G36" s="24"/>
        <tr r="F37" s="24"/>
        <tr r="H39" s="24"/>
        <tr r="E41" s="24"/>
        <tr r="F44" s="24"/>
        <tr r="F43" s="24"/>
        <tr r="I44" s="24"/>
        <tr r="H42" s="24"/>
        <tr r="I36" s="24"/>
        <tr r="I34" s="24"/>
        <tr r="G40" s="24"/>
        <tr r="H34" s="24"/>
        <tr r="H41" s="24"/>
        <tr r="I41" s="24"/>
        <tr r="H44" s="24"/>
        <tr r="F42" s="24"/>
        <tr r="H38" s="24"/>
        <tr r="G37" s="24"/>
        <tr r="H36" s="24"/>
        <tr r="E38" s="24"/>
        <tr r="E44" s="24"/>
        <tr r="G35" s="24"/>
        <tr r="I43" s="24"/>
        <tr r="E43" s="24"/>
        <tr r="F41" s="24"/>
        <tr r="G33" s="24"/>
        <tr r="F35" s="24"/>
        <tr r="I42" s="24"/>
        <tr r="E33" s="24"/>
        <tr r="I39" s="24"/>
        <tr r="E40" s="24"/>
        <tr r="F33" s="24"/>
        <tr r="E34" s="24"/>
        <tr r="H43" s="24"/>
        <tr r="E39" s="24"/>
        <tr r="E35" s="24"/>
        <tr r="I37" s="24"/>
        <tr r="G41" s="24"/>
        <tr r="F40" s="24"/>
        <tr r="E37" s="24"/>
        <tr r="F38" s="24"/>
        <tr r="F34" s="24"/>
        <tr r="E36" s="24"/>
        <tr r="G39" s="24"/>
        <tr r="F39" s="24"/>
        <tr r="E42" s="24"/>
        <tr r="G38" s="24"/>
        <tr r="G44" s="24"/>
        <tr r="F36" s="24"/>
      </tp>
    </main>
    <main first="rtdsrv.80d02c55f2694ff2a6ca43a30ce889e0">
      <tp>
        <v>-1</v>
        <stp/>
        <stp>734827e9-ae6e-4fe3-a68f-207dc65ce9c2</stp>
        <tr r="F56" s="16"/>
        <tr r="E53" s="16"/>
        <tr r="I55" s="16"/>
        <tr r="K58" s="16"/>
        <tr r="H59" s="16"/>
        <tr r="J59" s="16"/>
        <tr r="K60" s="16"/>
        <tr r="E57" s="16"/>
        <tr r="L57" s="16"/>
        <tr r="E60" s="16"/>
        <tr r="G59" s="16"/>
        <tr r="J58" s="16"/>
        <tr r="K61" s="16"/>
        <tr r="F62" s="16"/>
        <tr r="I60" s="16"/>
        <tr r="K55" s="16"/>
        <tr r="J52" s="16"/>
        <tr r="K59" s="16"/>
        <tr r="I53" s="16"/>
        <tr r="J54" s="16"/>
        <tr r="J53" s="16"/>
        <tr r="H58" s="16"/>
        <tr r="H52" s="16"/>
        <tr r="F58" s="16"/>
        <tr r="H60" s="16"/>
        <tr r="L53" s="16"/>
        <tr r="E58" s="16"/>
        <tr r="F57" s="16"/>
        <tr r="J55" s="16"/>
        <tr r="E54" s="16"/>
        <tr r="E59" s="16"/>
        <tr r="G52" s="16"/>
        <tr r="G55" s="16"/>
        <tr r="I58" s="16"/>
        <tr r="G58" s="16"/>
        <tr r="H57" s="16"/>
        <tr r="I62" s="16"/>
        <tr r="G57" s="16"/>
        <tr r="K57" s="16"/>
        <tr r="F52" s="16"/>
        <tr r="L58" s="16"/>
        <tr r="G54" s="16"/>
        <tr r="G53" s="16"/>
        <tr r="H55" s="16"/>
        <tr r="J62" s="16"/>
        <tr r="E62" s="16"/>
        <tr r="E52" s="16"/>
        <tr r="K62" s="16"/>
        <tr r="F55" s="16"/>
        <tr r="I57" s="16"/>
        <tr r="F59" s="16"/>
        <tr r="H56" s="16"/>
        <tr r="E55" s="16"/>
        <tr r="K56" s="16"/>
        <tr r="L61" s="16"/>
        <tr r="I56" s="16"/>
        <tr r="I52" s="16"/>
        <tr r="H54" s="16"/>
        <tr r="J57" s="16"/>
        <tr r="I54" s="16"/>
        <tr r="L62" s="16"/>
        <tr r="I59" s="16"/>
        <tr r="K54" s="16"/>
        <tr r="I61" s="16"/>
        <tr r="K52" s="16"/>
        <tr r="L60" s="16"/>
        <tr r="F61" s="16"/>
        <tr r="L56" s="16"/>
        <tr r="L54" s="16"/>
        <tr r="H61" s="16"/>
        <tr r="F53" s="16"/>
        <tr r="L59" s="16"/>
        <tr r="J56" s="16"/>
        <tr r="G60" s="16"/>
        <tr r="K53" s="16"/>
        <tr r="L52" s="16"/>
        <tr r="E61" s="16"/>
        <tr r="H62" s="16"/>
        <tr r="G61" s="16"/>
        <tr r="H53" s="16"/>
        <tr r="G56" s="16"/>
        <tr r="J61" s="16"/>
        <tr r="E56" s="16"/>
        <tr r="F54" s="16"/>
        <tr r="L55" s="16"/>
        <tr r="G62" s="16"/>
        <tr r="F60" s="16"/>
        <tr r="J60" s="16"/>
      </tp>
    </main>
    <main first="rtdsrv.80d02c55f2694ff2a6ca43a30ce889e0">
      <tp>
        <v>-1</v>
        <stp/>
        <stp>dd63dab0-b33d-46c7-9379-ac5e33152b0e</stp>
        <tr r="I37" s="20"/>
        <tr r="F40" s="20"/>
        <tr r="F34" s="20"/>
        <tr r="H41" s="20"/>
        <tr r="E34" s="20"/>
        <tr r="E41" s="20"/>
        <tr r="G36" s="20"/>
        <tr r="F37" s="20"/>
        <tr r="I42" s="20"/>
        <tr r="G35" s="20"/>
        <tr r="E38" s="20"/>
        <tr r="E43" s="20"/>
        <tr r="F42" s="20"/>
        <tr r="H40" s="20"/>
        <tr r="I35" s="20"/>
        <tr r="F38" s="20"/>
        <tr r="F45" s="20"/>
        <tr r="E35" s="20"/>
        <tr r="I38" s="20"/>
        <tr r="H34" s="20"/>
        <tr r="I36" s="20"/>
        <tr r="F43" s="20"/>
        <tr r="F41" s="20"/>
        <tr r="G39" s="20"/>
        <tr r="G43" s="20"/>
        <tr r="H43" s="20"/>
        <tr r="H38" s="20"/>
        <tr r="G38" s="20"/>
        <tr r="I44" s="20"/>
        <tr r="E40" s="20"/>
        <tr r="H44" s="20"/>
        <tr r="I43" s="20"/>
        <tr r="G44" s="20"/>
        <tr r="I41" s="20"/>
        <tr r="H45" s="20"/>
        <tr r="G34" s="20"/>
        <tr r="H39" s="20"/>
        <tr r="H37" s="20"/>
        <tr r="E42" s="20"/>
        <tr r="F35" s="20"/>
        <tr r="G42" s="20"/>
        <tr r="E39" s="20"/>
        <tr r="G45" s="20"/>
        <tr r="E44" s="20"/>
        <tr r="G37" s="20"/>
        <tr r="I34" s="20"/>
        <tr r="F44" s="20"/>
        <tr r="H36" s="20"/>
        <tr r="E45" s="20"/>
        <tr r="I39" s="20"/>
        <tr r="F39" s="20"/>
        <tr r="G40" s="20"/>
        <tr r="I45" s="20"/>
        <tr r="I40" s="20"/>
        <tr r="G41" s="20"/>
        <tr r="H35" s="20"/>
        <tr r="E36" s="20"/>
        <tr r="H42" s="20"/>
        <tr r="E37" s="20"/>
        <tr r="F36" s="20"/>
      </tp>
      <tp>
        <v>-1</v>
        <stp/>
        <stp>70fbe34c-3155-4847-890f-52016bbe5273</stp>
        <tr r="H73" s="16"/>
        <tr r="I72" s="16"/>
        <tr r="E72" s="16"/>
        <tr r="L79" s="16"/>
        <tr r="F72" s="16"/>
        <tr r="G73" s="16"/>
        <tr r="L80" s="16"/>
        <tr r="L81" s="16"/>
        <tr r="I75" s="16"/>
        <tr r="F73" s="16"/>
        <tr r="G71" s="16"/>
        <tr r="G75" s="16"/>
        <tr r="H78" s="16"/>
        <tr r="I74" s="16"/>
        <tr r="J80" s="16"/>
        <tr r="J74" s="16"/>
        <tr r="E74" s="16"/>
        <tr r="E81" s="16"/>
        <tr r="L77" s="16"/>
        <tr r="H80" s="16"/>
        <tr r="H81" s="16"/>
        <tr r="E79" s="16"/>
        <tr r="H75" s="16"/>
        <tr r="L76" s="16"/>
        <tr r="K80" s="16"/>
        <tr r="K72" s="16"/>
        <tr r="G77" s="16"/>
        <tr r="H74" s="16"/>
        <tr r="F74" s="16"/>
        <tr r="L74" s="16"/>
        <tr r="F76" s="16"/>
        <tr r="G81" s="16"/>
        <tr r="H72" s="16"/>
        <tr r="H77" s="16"/>
        <tr r="I78" s="16"/>
        <tr r="E80" s="16"/>
        <tr r="K76" s="16"/>
        <tr r="F78" s="16"/>
        <tr r="I71" s="16"/>
        <tr r="F81" s="16"/>
        <tr r="J76" s="16"/>
        <tr r="H76" s="16"/>
        <tr r="E76" s="16"/>
        <tr r="I81" s="16"/>
        <tr r="J77" s="16"/>
        <tr r="G72" s="16"/>
        <tr r="I77" s="16"/>
        <tr r="E77" s="16"/>
        <tr r="J71" s="16"/>
        <tr r="L75" s="16"/>
        <tr r="G74" s="16"/>
        <tr r="G80" s="16"/>
        <tr r="F79" s="16"/>
        <tr r="L78" s="16"/>
        <tr r="K77" s="16"/>
        <tr r="L71" s="16"/>
        <tr r="E71" s="16"/>
        <tr r="I79" s="16"/>
        <tr r="G79" s="16"/>
        <tr r="I80" s="16"/>
        <tr r="H79" s="16"/>
        <tr r="K79" s="16"/>
        <tr r="J72" s="16"/>
        <tr r="K78" s="16"/>
        <tr r="L73" s="16"/>
        <tr r="K81" s="16"/>
        <tr r="E78" s="16"/>
        <tr r="K75" s="16"/>
        <tr r="J81" s="16"/>
        <tr r="J78" s="16"/>
        <tr r="J73" s="16"/>
        <tr r="F80" s="16"/>
        <tr r="I73" s="16"/>
        <tr r="L72" s="16"/>
        <tr r="F75" s="16"/>
        <tr r="K73" s="16"/>
        <tr r="E73" s="16"/>
        <tr r="F71" s="16"/>
        <tr r="G76" s="16"/>
        <tr r="E75" s="16"/>
        <tr r="K74" s="16"/>
        <tr r="J79" s="16"/>
        <tr r="K71" s="16"/>
        <tr r="G78" s="16"/>
        <tr r="F77" s="16"/>
        <tr r="J75" s="16"/>
        <tr r="H71" s="16"/>
        <tr r="I76" s="1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volatileDependencies" Target="volatileDependenci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1378324</xdr:colOff>
      <xdr:row>0</xdr:row>
      <xdr:rowOff>324971</xdr:rowOff>
    </xdr:from>
    <xdr:to>
      <xdr:col>10</xdr:col>
      <xdr:colOff>33620</xdr:colOff>
      <xdr:row>7</xdr:row>
      <xdr:rowOff>40180</xdr:rowOff>
    </xdr:to>
    <xdr:pic>
      <xdr:nvPicPr>
        <xdr:cNvPr id="2" name="Picture 1" descr="Logo">
          <a:extLst>
            <a:ext uri="{FF2B5EF4-FFF2-40B4-BE49-F238E27FC236}">
              <a16:creationId xmlns:a16="http://schemas.microsoft.com/office/drawing/2014/main" id="{096FCFE7-2930-40FA-8B1A-1116C35782E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866099" y="324971"/>
          <a:ext cx="2122396" cy="12773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4" name="Picture 3" descr="Logo">
          <a:extLst>
            <a:ext uri="{FF2B5EF4-FFF2-40B4-BE49-F238E27FC236}">
              <a16:creationId xmlns:a16="http://schemas.microsoft.com/office/drawing/2014/main" id="{283D664C-30E6-4C23-A50E-6C458B2C1F9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071411" y="549089"/>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11</xdr:col>
      <xdr:colOff>661149</xdr:colOff>
      <xdr:row>7</xdr:row>
      <xdr:rowOff>96210</xdr:rowOff>
    </xdr:to>
    <xdr:pic>
      <xdr:nvPicPr>
        <xdr:cNvPr id="2" name="Picture 1" descr="Logo">
          <a:extLst>
            <a:ext uri="{FF2B5EF4-FFF2-40B4-BE49-F238E27FC236}">
              <a16:creationId xmlns:a16="http://schemas.microsoft.com/office/drawing/2014/main" id="{8CCE617C-746D-46A1-9949-CDFF978838B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603567" y="386044"/>
          <a:ext cx="2104465"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3B2B03B0-5B7C-4BFD-A8D5-718CFF3E4A9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841440" y="481854"/>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1B8C0561-41BE-43D7-BEBF-2CBADF01889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89738" y="486897"/>
          <a:ext cx="2277037" cy="1225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894D86D0-A7D7-4ADA-90F8-B87C3BA05F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261446" y="413435"/>
          <a:ext cx="2187048" cy="13294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1030942</xdr:colOff>
      <xdr:row>1</xdr:row>
      <xdr:rowOff>33619</xdr:rowOff>
    </xdr:from>
    <xdr:to>
      <xdr:col>12</xdr:col>
      <xdr:colOff>201707</xdr:colOff>
      <xdr:row>7</xdr:row>
      <xdr:rowOff>96210</xdr:rowOff>
    </xdr:to>
    <xdr:pic>
      <xdr:nvPicPr>
        <xdr:cNvPr id="2" name="Picture 1" descr="Logo">
          <a:extLst>
            <a:ext uri="{FF2B5EF4-FFF2-40B4-BE49-F238E27FC236}">
              <a16:creationId xmlns:a16="http://schemas.microsoft.com/office/drawing/2014/main" id="{8B04F49F-9F77-49FD-95FC-C6458219014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84605" y="386044"/>
          <a:ext cx="2314015" cy="12341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43EA11F-1BCC-43E4-B3E3-E7DBDC33CE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78E4E45B-B26A-4185-8F8A-09F071A512F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582524"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12</xdr:col>
      <xdr:colOff>74083</xdr:colOff>
      <xdr:row>1</xdr:row>
      <xdr:rowOff>61010</xdr:rowOff>
    </xdr:from>
    <xdr:to>
      <xdr:col>13</xdr:col>
      <xdr:colOff>751419</xdr:colOff>
      <xdr:row>8</xdr:row>
      <xdr:rowOff>37876</xdr:rowOff>
    </xdr:to>
    <xdr:pic>
      <xdr:nvPicPr>
        <xdr:cNvPr id="2" name="Picture 1" descr="Logo">
          <a:extLst>
            <a:ext uri="{FF2B5EF4-FFF2-40B4-BE49-F238E27FC236}">
              <a16:creationId xmlns:a16="http://schemas.microsoft.com/office/drawing/2014/main" id="{205FBF85-D65B-4D6A-B381-34047EB4E2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380383" y="413435"/>
          <a:ext cx="2087036" cy="137704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336175</xdr:colOff>
      <xdr:row>1</xdr:row>
      <xdr:rowOff>134472</xdr:rowOff>
    </xdr:from>
    <xdr:to>
      <xdr:col>11</xdr:col>
      <xdr:colOff>441512</xdr:colOff>
      <xdr:row>8</xdr:row>
      <xdr:rowOff>7124</xdr:rowOff>
    </xdr:to>
    <xdr:pic>
      <xdr:nvPicPr>
        <xdr:cNvPr id="2" name="Picture 2" descr="Logo">
          <a:extLst>
            <a:ext uri="{FF2B5EF4-FFF2-40B4-BE49-F238E27FC236}">
              <a16:creationId xmlns:a16="http://schemas.microsoft.com/office/drawing/2014/main" id="{AD974C46-96FC-4076-86A4-644E77FB20F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165850" y="486897"/>
          <a:ext cx="2134162"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10</xdr:col>
      <xdr:colOff>1333499</xdr:colOff>
      <xdr:row>2</xdr:row>
      <xdr:rowOff>11207</xdr:rowOff>
    </xdr:from>
    <xdr:to>
      <xdr:col>11</xdr:col>
      <xdr:colOff>1042147</xdr:colOff>
      <xdr:row>8</xdr:row>
      <xdr:rowOff>73798</xdr:rowOff>
    </xdr:to>
    <xdr:pic>
      <xdr:nvPicPr>
        <xdr:cNvPr id="2" name="Picture 1" descr="Logo">
          <a:extLst>
            <a:ext uri="{FF2B5EF4-FFF2-40B4-BE49-F238E27FC236}">
              <a16:creationId xmlns:a16="http://schemas.microsoft.com/office/drawing/2014/main" id="{F755A030-42BC-4E6D-9DA8-5459B68F23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944349" y="554132"/>
          <a:ext cx="2127998"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5" name="Picture 4" descr="Logo">
          <a:extLst>
            <a:ext uri="{FF2B5EF4-FFF2-40B4-BE49-F238E27FC236}">
              <a16:creationId xmlns:a16="http://schemas.microsoft.com/office/drawing/2014/main" id="{555D92E6-A2E1-485A-AA4E-E88CC7A759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94441" y="481853"/>
          <a:ext cx="2129119" cy="12728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15</xdr:col>
      <xdr:colOff>22412</xdr:colOff>
      <xdr:row>1</xdr:row>
      <xdr:rowOff>134471</xdr:rowOff>
    </xdr:from>
    <xdr:to>
      <xdr:col>16</xdr:col>
      <xdr:colOff>392207</xdr:colOff>
      <xdr:row>8</xdr:row>
      <xdr:rowOff>6562</xdr:rowOff>
    </xdr:to>
    <xdr:pic>
      <xdr:nvPicPr>
        <xdr:cNvPr id="2" name="Picture 1" descr="Logo">
          <a:extLst>
            <a:ext uri="{FF2B5EF4-FFF2-40B4-BE49-F238E27FC236}">
              <a16:creationId xmlns:a16="http://schemas.microsoft.com/office/drawing/2014/main" id="{7A4728F7-9A55-48B1-8944-9A256CC7E21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253262" y="486896"/>
          <a:ext cx="2131920" cy="127226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USID%20Excel%20-%20Setting%20up%20your%20IBO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etime format"/>
      <sheetName val="View scopes"/>
      <sheetName val="View portfolios"/>
      <sheetName val="View holdings"/>
      <sheetName val="Run valuation"/>
      <sheetName val="View transactions"/>
      <sheetName val="Perform a reconciliation"/>
      <sheetName val="Upload transactions"/>
      <sheetName val="Set holdings"/>
      <sheetName val="Create portfolio"/>
      <sheetName val="Create portfolio group"/>
      <sheetName val="Inputs"/>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support.lusid.com/what-is-a-scope-in-lusid-and-how-is-it-used" TargetMode="External"/><Relationship Id="rId1" Type="http://schemas.openxmlformats.org/officeDocument/2006/relationships/hyperlink" Target="https://support.lusid.com/what-is-2"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upport.lusid.com/importance-of-portfolio-creation-dat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support.lusid.com/which-instrument-identifier-schemes-should-i-use-with-lusid" TargetMode="External"/><Relationship Id="rId2" Type="http://schemas.openxmlformats.org/officeDocument/2006/relationships/hyperlink" Target="https://support.lusid.com/what-is-an-instrument" TargetMode="External"/><Relationship Id="rId1" Type="http://schemas.openxmlformats.org/officeDocument/2006/relationships/hyperlink" Target="https://support.lusid.com/what-is-an-instrument" TargetMode="External"/><Relationship Id="rId5" Type="http://schemas.openxmlformats.org/officeDocument/2006/relationships/drawing" Target="../drawings/drawing3.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support.lusid.com/how-are-holdings-generated-by-lusid"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support.lusid.com/what-is-a-quote" TargetMode="External"/><Relationship Id="rId1" Type="http://schemas.openxmlformats.org/officeDocument/2006/relationships/hyperlink" Target="https://support.lusid.com/what-is-a-valuatio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docs.lusid.com/" TargetMode="External"/><Relationship Id="rId1" Type="http://schemas.openxmlformats.org/officeDocument/2006/relationships/hyperlink" Target="https://support.lusid.com/what-is-a-property"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docs.lusid.com/" TargetMode="External"/><Relationship Id="rId1" Type="http://schemas.openxmlformats.org/officeDocument/2006/relationships/hyperlink" Target="https://support.lusid.com/what-is-a-recipe-and-how-are-they-used" TargetMode="External"/><Relationship Id="rId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how-are-holdings-generated-by-lusid" TargetMode="External"/><Relationship Id="rId5" Type="http://schemas.openxmlformats.org/officeDocument/2006/relationships/drawing" Target="../drawings/drawing11.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derived-portfolio-and-how-are-they-used" TargetMode="External"/><Relationship Id="rId5" Type="http://schemas.openxmlformats.org/officeDocument/2006/relationships/drawing" Target="../drawings/drawing12.xm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docs.lusid.com/" TargetMode="External"/><Relationship Id="rId2" Type="http://schemas.openxmlformats.org/officeDocument/2006/relationships/hyperlink" Target="https://docs.lusid.com/" TargetMode="External"/><Relationship Id="rId1" Type="http://schemas.openxmlformats.org/officeDocument/2006/relationships/hyperlink" Target="https://support.lusid.com/what-is-a-transaction" TargetMode="External"/><Relationship Id="rId5" Type="http://schemas.openxmlformats.org/officeDocument/2006/relationships/drawing" Target="../drawings/drawing13.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GBPIRS10y6s@2.22%25" TargetMode="External"/><Relationship Id="rId1" Type="http://schemas.openxmlformats.org/officeDocument/2006/relationships/hyperlink" Target="https://support.lusid.com/creating-bespoke-instruments" TargetMode="External"/><Relationship Id="rId4"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C5692-1136-401B-B30B-F4DC84C1A5B5}">
  <sheetPr>
    <tabColor theme="7" tint="0.79998168889431442"/>
  </sheetPr>
  <dimension ref="B1:O48"/>
  <sheetViews>
    <sheetView showGridLines="0" tabSelected="1" zoomScale="85" zoomScaleNormal="85" workbookViewId="0"/>
  </sheetViews>
  <sheetFormatPr defaultRowHeight="15" x14ac:dyDescent="0.25"/>
  <cols>
    <col min="1" max="1" width="6.5703125" customWidth="1"/>
    <col min="2" max="2" width="2.5703125" customWidth="1"/>
    <col min="3" max="3" width="1" customWidth="1"/>
    <col min="4" max="4" width="3.28515625" customWidth="1"/>
    <col min="5" max="5" width="139" customWidth="1"/>
    <col min="6" max="6" width="22" customWidth="1"/>
    <col min="7" max="9" width="24.28515625" customWidth="1"/>
    <col min="10" max="10" width="3.42578125" customWidth="1"/>
    <col min="11" max="11" width="23.5703125" customWidth="1"/>
    <col min="12" max="12" width="29.7109375" bestFit="1" customWidth="1"/>
    <col min="13" max="13" width="24.7109375" bestFit="1" customWidth="1"/>
    <col min="14" max="14" width="11.7109375" bestFit="1" customWidth="1"/>
    <col min="15" max="15" width="9.85546875" bestFit="1" customWidth="1"/>
  </cols>
  <sheetData>
    <row r="1" spans="2:15" ht="27.75" customHeight="1" x14ac:dyDescent="0.25"/>
    <row r="2" spans="2:15" x14ac:dyDescent="0.25">
      <c r="B2" s="1"/>
      <c r="C2" s="1"/>
      <c r="D2" s="1"/>
      <c r="E2" s="1"/>
      <c r="F2" s="1"/>
      <c r="G2" s="1"/>
      <c r="H2" s="1"/>
      <c r="I2" s="1"/>
      <c r="J2" s="1"/>
    </row>
    <row r="3" spans="2:15" ht="27" customHeight="1" x14ac:dyDescent="0.25">
      <c r="B3" s="1"/>
      <c r="C3" s="1"/>
      <c r="D3" s="13"/>
      <c r="E3" s="1"/>
      <c r="F3" s="1"/>
      <c r="G3" s="1"/>
      <c r="H3" s="1"/>
      <c r="I3" s="1"/>
      <c r="J3" s="1"/>
    </row>
    <row r="4" spans="2:15" ht="8.25" customHeight="1" x14ac:dyDescent="0.25">
      <c r="B4" s="1"/>
      <c r="C4" s="1"/>
      <c r="D4" s="1"/>
      <c r="E4" s="1"/>
      <c r="F4" s="1"/>
      <c r="G4" s="1"/>
      <c r="H4" s="1"/>
      <c r="I4" s="1"/>
      <c r="J4" s="1"/>
    </row>
    <row r="5" spans="2:15" x14ac:dyDescent="0.25">
      <c r="B5" s="1"/>
      <c r="C5" s="1"/>
      <c r="D5" s="3"/>
      <c r="E5" s="70"/>
      <c r="F5" s="1"/>
      <c r="G5" s="1"/>
      <c r="H5" s="1"/>
      <c r="I5" s="1"/>
      <c r="J5" s="1"/>
    </row>
    <row r="6" spans="2:15" x14ac:dyDescent="0.25">
      <c r="B6" s="1"/>
      <c r="C6" s="1"/>
      <c r="D6" s="3"/>
      <c r="E6" s="70"/>
      <c r="F6" s="1"/>
      <c r="G6" s="1"/>
      <c r="H6" s="1"/>
      <c r="I6" s="1"/>
      <c r="J6" s="1"/>
    </row>
    <row r="7" spans="2:15" x14ac:dyDescent="0.25">
      <c r="B7" s="1"/>
      <c r="C7" s="1"/>
      <c r="D7" s="70"/>
      <c r="E7" s="30"/>
      <c r="F7" s="1"/>
      <c r="G7" s="1"/>
      <c r="H7" s="1"/>
      <c r="I7" s="1"/>
      <c r="J7" s="1"/>
    </row>
    <row r="8" spans="2:15" x14ac:dyDescent="0.25">
      <c r="B8" s="1"/>
      <c r="C8" s="1"/>
      <c r="D8" s="70"/>
      <c r="E8" s="30"/>
      <c r="F8" s="1"/>
      <c r="G8" s="1"/>
      <c r="H8" s="1"/>
      <c r="I8" s="1"/>
      <c r="J8" s="1"/>
    </row>
    <row r="9" spans="2:15" x14ac:dyDescent="0.25">
      <c r="B9" s="1"/>
      <c r="C9" s="1"/>
      <c r="D9" s="70"/>
      <c r="E9" s="30"/>
      <c r="F9" s="1"/>
      <c r="G9" s="1"/>
      <c r="H9" s="1"/>
      <c r="I9" s="1"/>
      <c r="J9" s="1"/>
    </row>
    <row r="10" spans="2:15" x14ac:dyDescent="0.25">
      <c r="B10" s="1"/>
      <c r="C10" s="1"/>
      <c r="D10" s="70"/>
      <c r="E10" s="70"/>
      <c r="F10" s="1"/>
      <c r="G10" s="1"/>
      <c r="H10" s="1"/>
      <c r="I10" s="1"/>
      <c r="J10" s="1"/>
    </row>
    <row r="11" spans="2:15" x14ac:dyDescent="0.25">
      <c r="D11" s="54"/>
      <c r="E11" s="54"/>
    </row>
    <row r="12" spans="2:15" x14ac:dyDescent="0.25">
      <c r="D12" s="54"/>
      <c r="E12" s="54"/>
    </row>
    <row r="13" spans="2:15" x14ac:dyDescent="0.25">
      <c r="B13" s="2"/>
      <c r="C13" s="2"/>
      <c r="D13" s="55"/>
      <c r="E13" s="11"/>
      <c r="F13" s="2"/>
      <c r="G13" s="2"/>
      <c r="H13" s="2"/>
      <c r="I13" s="2"/>
      <c r="J13" s="2"/>
    </row>
    <row r="14" spans="2:15" x14ac:dyDescent="0.25">
      <c r="B14" s="2"/>
      <c r="C14" s="2"/>
      <c r="D14" s="55"/>
      <c r="E14" s="54"/>
      <c r="F14" s="2"/>
      <c r="G14" s="2"/>
      <c r="H14" s="2"/>
      <c r="I14" s="2"/>
      <c r="J14" s="2"/>
    </row>
    <row r="15" spans="2:15" ht="21" x14ac:dyDescent="0.25">
      <c r="B15" s="2"/>
      <c r="C15" s="2"/>
      <c r="D15" s="55"/>
      <c r="E15" s="80" t="s">
        <v>213</v>
      </c>
      <c r="F15" s="2"/>
      <c r="G15" s="2"/>
      <c r="H15" s="2"/>
      <c r="I15" s="2"/>
      <c r="J15" s="2"/>
      <c r="O15" s="23"/>
    </row>
    <row r="16" spans="2:15" ht="12.75" customHeight="1" x14ac:dyDescent="0.25">
      <c r="B16" s="2"/>
      <c r="C16" s="2"/>
      <c r="D16" s="55"/>
      <c r="E16" s="54"/>
      <c r="F16" s="2"/>
      <c r="G16" s="2"/>
      <c r="H16" s="2"/>
      <c r="I16" s="2"/>
      <c r="J16" s="2"/>
      <c r="O16" s="23"/>
    </row>
    <row r="17" spans="2:15" ht="30" x14ac:dyDescent="0.25">
      <c r="B17" s="2"/>
      <c r="C17" s="2"/>
      <c r="D17" s="55"/>
      <c r="E17" s="81" t="s">
        <v>307</v>
      </c>
      <c r="F17" s="2"/>
      <c r="G17" s="2"/>
      <c r="H17" s="2"/>
      <c r="I17" s="2"/>
      <c r="J17" s="2"/>
      <c r="O17" s="23"/>
    </row>
    <row r="18" spans="2:15" ht="14.25" customHeight="1" x14ac:dyDescent="0.25">
      <c r="B18" s="2"/>
      <c r="C18" s="2"/>
      <c r="D18" s="55"/>
      <c r="E18" s="54"/>
      <c r="F18" s="2"/>
      <c r="G18" s="2"/>
      <c r="H18" s="2"/>
      <c r="I18" s="2"/>
      <c r="J18" s="2"/>
      <c r="O18" s="23"/>
    </row>
    <row r="19" spans="2:15" ht="20.25" customHeight="1" x14ac:dyDescent="0.25">
      <c r="B19" s="2"/>
      <c r="C19" s="2"/>
      <c r="D19" s="55"/>
      <c r="E19" s="80" t="s">
        <v>214</v>
      </c>
      <c r="F19" s="2"/>
      <c r="G19" s="2"/>
      <c r="H19" s="2"/>
      <c r="I19" s="2"/>
      <c r="J19" s="2"/>
      <c r="O19" s="23"/>
    </row>
    <row r="20" spans="2:15" ht="14.25" customHeight="1" x14ac:dyDescent="0.25">
      <c r="B20" s="2"/>
      <c r="C20" s="2"/>
      <c r="D20" s="55"/>
      <c r="E20" s="54"/>
      <c r="F20" s="2"/>
      <c r="G20" s="2"/>
      <c r="H20" s="2"/>
      <c r="I20" s="2"/>
      <c r="J20" s="2"/>
    </row>
    <row r="21" spans="2:15" ht="120" x14ac:dyDescent="0.25">
      <c r="B21" s="2"/>
      <c r="C21" s="2"/>
      <c r="D21" s="55"/>
      <c r="E21" s="81" t="s">
        <v>308</v>
      </c>
      <c r="F21" s="2"/>
      <c r="G21" s="2"/>
      <c r="H21" s="2"/>
      <c r="I21" s="2"/>
      <c r="J21" s="2"/>
      <c r="O21" s="23"/>
    </row>
    <row r="22" spans="2:15" ht="14.25" customHeight="1" x14ac:dyDescent="0.25">
      <c r="B22" s="2"/>
      <c r="C22" s="2"/>
      <c r="D22" s="55"/>
      <c r="E22" s="85" t="s">
        <v>309</v>
      </c>
      <c r="F22" s="2"/>
      <c r="G22" s="2"/>
      <c r="H22" s="2"/>
      <c r="I22" s="2"/>
      <c r="J22" s="2"/>
    </row>
    <row r="23" spans="2:15" x14ac:dyDescent="0.25">
      <c r="B23" s="2"/>
      <c r="C23" s="2"/>
      <c r="D23" s="55"/>
      <c r="E23" s="86"/>
      <c r="F23" s="2"/>
      <c r="G23" s="2"/>
      <c r="H23" s="2"/>
      <c r="I23" s="2"/>
      <c r="J23" s="2"/>
    </row>
    <row r="24" spans="2:15" ht="12.75" customHeight="1" x14ac:dyDescent="0.25">
      <c r="B24" s="2"/>
      <c r="C24" s="2"/>
      <c r="D24" s="55"/>
      <c r="E24" s="85" t="s">
        <v>310</v>
      </c>
      <c r="F24" s="2"/>
      <c r="G24" s="2"/>
      <c r="H24" s="2"/>
      <c r="I24" s="2"/>
      <c r="J24" s="2"/>
    </row>
    <row r="25" spans="2:15" x14ac:dyDescent="0.25">
      <c r="B25" s="2"/>
      <c r="C25" s="2"/>
      <c r="D25" s="55"/>
      <c r="E25" s="86"/>
      <c r="F25" s="2"/>
      <c r="G25" s="2"/>
      <c r="H25" s="2"/>
      <c r="I25" s="2"/>
      <c r="J25" s="2"/>
    </row>
    <row r="26" spans="2:15" x14ac:dyDescent="0.25">
      <c r="B26" s="2"/>
      <c r="C26" s="2"/>
      <c r="D26" s="55"/>
      <c r="E26" s="85" t="s">
        <v>311</v>
      </c>
      <c r="F26" s="2"/>
      <c r="G26" s="2"/>
      <c r="H26" s="2"/>
      <c r="I26" s="2"/>
      <c r="J26" s="2"/>
    </row>
    <row r="27" spans="2:15" x14ac:dyDescent="0.25">
      <c r="B27" s="2"/>
      <c r="C27" s="2"/>
      <c r="D27" s="55"/>
      <c r="E27" s="86"/>
      <c r="F27" s="2"/>
      <c r="G27" s="2"/>
      <c r="H27" s="2"/>
      <c r="I27" s="2"/>
      <c r="J27" s="2"/>
    </row>
    <row r="28" spans="2:15" x14ac:dyDescent="0.25">
      <c r="B28" s="2"/>
      <c r="C28" s="2"/>
      <c r="D28" s="55"/>
      <c r="E28" s="85" t="s">
        <v>312</v>
      </c>
      <c r="F28" s="2"/>
      <c r="G28" s="2"/>
      <c r="H28" s="2"/>
      <c r="I28" s="2"/>
      <c r="J28" s="2"/>
    </row>
    <row r="29" spans="2:15" x14ac:dyDescent="0.25">
      <c r="B29" s="2"/>
      <c r="C29" s="2"/>
      <c r="D29" s="55"/>
      <c r="E29" s="86"/>
      <c r="F29" s="2"/>
      <c r="G29" s="2"/>
      <c r="H29" s="2"/>
      <c r="I29" s="2"/>
      <c r="J29" s="2"/>
    </row>
    <row r="30" spans="2:15" x14ac:dyDescent="0.25">
      <c r="B30" s="2"/>
      <c r="C30" s="2"/>
      <c r="D30" s="55"/>
      <c r="E30" s="85" t="s">
        <v>313</v>
      </c>
      <c r="F30" s="2"/>
      <c r="G30" s="2"/>
      <c r="H30" s="2"/>
      <c r="I30" s="2"/>
      <c r="J30" s="2"/>
    </row>
    <row r="31" spans="2:15" x14ac:dyDescent="0.25">
      <c r="B31" s="2"/>
      <c r="C31" s="2"/>
      <c r="D31" s="55"/>
      <c r="E31" s="86"/>
      <c r="F31" s="2"/>
      <c r="G31" s="2"/>
      <c r="H31" s="2"/>
      <c r="I31" s="2"/>
      <c r="J31" s="2"/>
    </row>
    <row r="32" spans="2:15" x14ac:dyDescent="0.25">
      <c r="B32" s="2"/>
      <c r="C32" s="2"/>
      <c r="D32" s="55"/>
      <c r="E32" s="85" t="s">
        <v>314</v>
      </c>
      <c r="F32" s="2"/>
      <c r="G32" s="2"/>
      <c r="H32" s="2"/>
      <c r="I32" s="2"/>
      <c r="J32" s="2"/>
    </row>
    <row r="33" spans="2:10" x14ac:dyDescent="0.25">
      <c r="B33" s="2"/>
      <c r="C33" s="2"/>
      <c r="D33" s="55"/>
      <c r="E33" s="86"/>
      <c r="F33" s="2"/>
      <c r="G33" s="2"/>
      <c r="H33" s="2"/>
      <c r="I33" s="2"/>
      <c r="J33" s="2"/>
    </row>
    <row r="34" spans="2:10" x14ac:dyDescent="0.25">
      <c r="B34" s="2"/>
      <c r="C34" s="2"/>
      <c r="D34" s="55"/>
      <c r="E34" s="85" t="s">
        <v>315</v>
      </c>
      <c r="F34" s="2"/>
      <c r="G34" s="2"/>
      <c r="H34" s="2"/>
      <c r="I34" s="2"/>
      <c r="J34" s="2"/>
    </row>
    <row r="35" spans="2:10" x14ac:dyDescent="0.25">
      <c r="B35" s="2"/>
      <c r="C35" s="2"/>
      <c r="D35" s="55"/>
      <c r="E35" s="86"/>
      <c r="F35" s="2"/>
      <c r="G35" s="2"/>
      <c r="H35" s="2"/>
      <c r="I35" s="2"/>
      <c r="J35" s="2"/>
    </row>
    <row r="36" spans="2:10" x14ac:dyDescent="0.25">
      <c r="B36" s="2"/>
      <c r="C36" s="2"/>
      <c r="D36" s="55"/>
      <c r="E36" s="85" t="s">
        <v>316</v>
      </c>
      <c r="F36" s="2"/>
      <c r="G36" s="2"/>
      <c r="H36" s="2"/>
      <c r="I36" s="2"/>
      <c r="J36" s="2"/>
    </row>
    <row r="37" spans="2:10" x14ac:dyDescent="0.25">
      <c r="D37" s="54"/>
      <c r="E37" s="86"/>
    </row>
    <row r="38" spans="2:10" x14ac:dyDescent="0.25">
      <c r="D38" s="54"/>
      <c r="E38" s="85" t="s">
        <v>317</v>
      </c>
    </row>
    <row r="39" spans="2:10" x14ac:dyDescent="0.25">
      <c r="D39" s="54"/>
      <c r="E39" s="86"/>
    </row>
    <row r="40" spans="2:10" x14ac:dyDescent="0.25">
      <c r="D40" s="54"/>
      <c r="E40" s="85" t="s">
        <v>318</v>
      </c>
    </row>
    <row r="41" spans="2:10" x14ac:dyDescent="0.25">
      <c r="D41" s="54"/>
      <c r="E41" s="86"/>
    </row>
    <row r="42" spans="2:10" x14ac:dyDescent="0.25">
      <c r="D42" s="54"/>
      <c r="E42" s="85" t="s">
        <v>319</v>
      </c>
    </row>
    <row r="43" spans="2:10" x14ac:dyDescent="0.25">
      <c r="D43" s="54"/>
      <c r="E43" s="86"/>
    </row>
    <row r="44" spans="2:10" x14ac:dyDescent="0.25">
      <c r="D44" s="54"/>
      <c r="E44" s="85" t="s">
        <v>320</v>
      </c>
    </row>
    <row r="45" spans="2:10" x14ac:dyDescent="0.25">
      <c r="D45" s="54"/>
      <c r="E45" s="86"/>
    </row>
    <row r="46" spans="2:10" x14ac:dyDescent="0.25">
      <c r="D46" s="54"/>
      <c r="E46" s="85" t="s">
        <v>321</v>
      </c>
    </row>
    <row r="47" spans="2:10" x14ac:dyDescent="0.25">
      <c r="D47" s="54"/>
      <c r="E47" s="86"/>
    </row>
    <row r="48" spans="2:10" x14ac:dyDescent="0.25">
      <c r="D48" s="54"/>
      <c r="E48" s="85" t="s">
        <v>322</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2F3A7-7FBF-4AA9-99A1-75AC9883702A}">
  <sheetPr codeName="Sheet3">
    <tabColor theme="8" tint="0.79998168889431442"/>
  </sheetPr>
  <dimension ref="A1:N44"/>
  <sheetViews>
    <sheetView showGridLines="0" topLeftCell="A10"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15.7109375" customWidth="1"/>
    <col min="6" max="6" width="27"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215</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222</v>
      </c>
      <c r="F15" s="54"/>
      <c r="G15" s="54"/>
      <c r="H15" s="54"/>
      <c r="I15" s="54"/>
      <c r="J15" s="54"/>
      <c r="K15" s="82" t="s">
        <v>220</v>
      </c>
      <c r="L15" s="11"/>
    </row>
    <row r="16" spans="1:14" x14ac:dyDescent="0.25">
      <c r="A16" s="54"/>
      <c r="B16" s="55"/>
      <c r="C16" s="55"/>
      <c r="D16" s="55"/>
      <c r="E16" s="54" t="s">
        <v>216</v>
      </c>
      <c r="F16" s="54"/>
      <c r="G16" s="54"/>
      <c r="H16" s="54"/>
      <c r="I16" s="54"/>
      <c r="J16" s="54"/>
      <c r="K16" s="54"/>
      <c r="L16" s="11"/>
    </row>
    <row r="17" spans="1:14" x14ac:dyDescent="0.25">
      <c r="A17" s="54"/>
      <c r="B17" s="55"/>
      <c r="C17" s="55"/>
      <c r="D17" s="55"/>
      <c r="E17" s="54" t="s">
        <v>219</v>
      </c>
      <c r="F17" s="54"/>
      <c r="G17" s="54"/>
      <c r="H17" s="54"/>
      <c r="I17" s="54"/>
      <c r="J17" s="54"/>
      <c r="K17" s="82" t="s">
        <v>221</v>
      </c>
      <c r="L17" s="11"/>
    </row>
    <row r="18" spans="1:14" x14ac:dyDescent="0.25">
      <c r="A18" s="54"/>
      <c r="B18" s="55"/>
      <c r="C18" s="55"/>
      <c r="D18" s="55"/>
      <c r="E18" s="54" t="s">
        <v>218</v>
      </c>
      <c r="F18" s="54"/>
      <c r="G18" s="54"/>
      <c r="H18" s="54"/>
      <c r="I18" s="54"/>
      <c r="J18" s="54"/>
      <c r="K18" s="42" t="s">
        <v>339</v>
      </c>
      <c r="L18" s="11"/>
    </row>
    <row r="19" spans="1:14" x14ac:dyDescent="0.25">
      <c r="A19" s="54"/>
      <c r="B19" s="55"/>
      <c r="C19" s="55"/>
      <c r="D19" s="55"/>
      <c r="E19" s="54" t="s">
        <v>223</v>
      </c>
      <c r="F19" s="54"/>
      <c r="G19" s="54"/>
      <c r="H19" s="54"/>
      <c r="I19" s="54"/>
      <c r="J19" s="54"/>
      <c r="K19" s="54"/>
      <c r="L19" s="2"/>
    </row>
    <row r="20" spans="1:14" x14ac:dyDescent="0.25">
      <c r="A20" s="54"/>
      <c r="B20" s="55"/>
      <c r="C20" s="55"/>
      <c r="D20" s="55"/>
      <c r="E20" s="54" t="s">
        <v>340</v>
      </c>
      <c r="F20" s="54"/>
      <c r="G20" s="54"/>
      <c r="H20" s="54"/>
      <c r="I20" s="54"/>
      <c r="J20" s="54"/>
      <c r="K20" s="42" t="s">
        <v>341</v>
      </c>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str">
        <f t="array" ref="E27">_xll.fbnPortfoliosAdd_Template()</f>
        <v>OK</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345</v>
      </c>
      <c r="F29" s="58" t="s">
        <v>435</v>
      </c>
      <c r="G29" s="59" t="s">
        <v>357</v>
      </c>
      <c r="H29" s="74">
        <f ca="1">NOW()-365</f>
        <v>43472.390093518516</v>
      </c>
      <c r="I29" s="59" t="s">
        <v>8</v>
      </c>
      <c r="J29" s="83"/>
      <c r="K29" s="73" t="s">
        <v>226</v>
      </c>
      <c r="L29" s="15"/>
      <c r="M29" s="15" t="str">
        <f ca="1">_xll.flPortfoliosAdd(F25,E28:L29)</f>
        <v>Entity already exists</v>
      </c>
      <c r="N29" s="17"/>
    </row>
    <row r="30" spans="1:14" x14ac:dyDescent="0.25">
      <c r="A30" s="54"/>
      <c r="B30" s="55"/>
      <c r="C30" s="55"/>
      <c r="D30" s="11">
        <v>2</v>
      </c>
      <c r="E30" s="66"/>
      <c r="F30" s="67"/>
      <c r="G30" s="58"/>
      <c r="H30" s="58"/>
      <c r="I30" s="66"/>
      <c r="J30" s="84"/>
      <c r="K30" s="67"/>
      <c r="L30" s="10"/>
      <c r="M30" s="10"/>
      <c r="N30" s="2"/>
    </row>
    <row r="31" spans="1:14" x14ac:dyDescent="0.25">
      <c r="A31" s="54"/>
      <c r="B31" s="55"/>
      <c r="C31" s="55"/>
      <c r="D31" s="11">
        <v>3</v>
      </c>
      <c r="E31" s="66"/>
      <c r="F31" s="67"/>
      <c r="G31" s="58"/>
      <c r="H31" s="58"/>
      <c r="I31" s="66"/>
      <c r="J31" s="84"/>
      <c r="K31" s="67"/>
      <c r="L31" s="10"/>
      <c r="M31" s="10"/>
      <c r="N31" s="2"/>
    </row>
    <row r="32" spans="1:14" x14ac:dyDescent="0.25">
      <c r="A32" s="54"/>
      <c r="B32" s="55"/>
      <c r="C32" s="55"/>
      <c r="D32" s="11">
        <v>4</v>
      </c>
      <c r="E32" s="66"/>
      <c r="F32" s="67"/>
      <c r="G32" s="58"/>
      <c r="H32" s="58"/>
      <c r="I32" s="66"/>
      <c r="J32" s="84"/>
      <c r="K32" s="67"/>
      <c r="L32" s="10"/>
      <c r="M32" s="10"/>
      <c r="N32" s="2"/>
    </row>
    <row r="33" spans="1:14" x14ac:dyDescent="0.25">
      <c r="A33" s="54"/>
      <c r="B33" s="55"/>
      <c r="C33" s="55"/>
      <c r="D33" s="11">
        <v>5</v>
      </c>
      <c r="E33" s="66"/>
      <c r="F33" s="67"/>
      <c r="G33" s="58"/>
      <c r="H33" s="58"/>
      <c r="I33" s="66"/>
      <c r="J33" s="84"/>
      <c r="K33" s="67"/>
      <c r="L33" s="10"/>
      <c r="M33" s="10"/>
      <c r="N33" s="2"/>
    </row>
    <row r="34" spans="1:14" x14ac:dyDescent="0.25">
      <c r="A34" s="54"/>
      <c r="B34" s="55"/>
      <c r="C34" s="55"/>
      <c r="D34" s="11">
        <v>6</v>
      </c>
      <c r="E34" s="66"/>
      <c r="F34" s="67"/>
      <c r="G34" s="58"/>
      <c r="H34" s="58"/>
      <c r="I34" s="66"/>
      <c r="J34" s="84"/>
      <c r="K34" s="67"/>
      <c r="L34" s="10"/>
      <c r="M34" s="10"/>
      <c r="N34" s="2"/>
    </row>
    <row r="35" spans="1:14" x14ac:dyDescent="0.25">
      <c r="A35" s="54"/>
      <c r="B35" s="55"/>
      <c r="C35" s="55"/>
      <c r="D35" s="11">
        <v>7</v>
      </c>
      <c r="E35" s="66"/>
      <c r="F35" s="67"/>
      <c r="G35" s="58"/>
      <c r="H35" s="58"/>
      <c r="I35" s="66"/>
      <c r="J35" s="84"/>
      <c r="K35" s="67"/>
      <c r="L35" s="10"/>
      <c r="M35" s="10"/>
      <c r="N35" s="2"/>
    </row>
    <row r="36" spans="1:14" x14ac:dyDescent="0.25">
      <c r="A36" s="54"/>
      <c r="B36" s="55"/>
      <c r="C36" s="55"/>
      <c r="D36" s="11">
        <v>8</v>
      </c>
      <c r="E36" s="66"/>
      <c r="F36" s="67"/>
      <c r="G36" s="58"/>
      <c r="H36" s="58"/>
      <c r="I36" s="66"/>
      <c r="J36" s="84"/>
      <c r="K36" s="67"/>
      <c r="L36" s="10"/>
      <c r="M36" s="10"/>
      <c r="N36" s="2"/>
    </row>
    <row r="37" spans="1:14" x14ac:dyDescent="0.25">
      <c r="A37" s="54"/>
      <c r="B37" s="55"/>
      <c r="C37" s="55"/>
      <c r="D37" s="11">
        <v>9</v>
      </c>
      <c r="E37" s="66"/>
      <c r="F37" s="67"/>
      <c r="G37" s="58"/>
      <c r="H37" s="58"/>
      <c r="I37" s="66"/>
      <c r="J37" s="84"/>
      <c r="K37" s="67"/>
      <c r="L37" s="10"/>
      <c r="M37" s="10"/>
      <c r="N37" s="2"/>
    </row>
    <row r="38" spans="1:14" x14ac:dyDescent="0.25">
      <c r="A38" s="54"/>
      <c r="B38" s="55"/>
      <c r="C38" s="55"/>
      <c r="D38" s="11">
        <v>10</v>
      </c>
      <c r="E38" s="66"/>
      <c r="F38" s="67"/>
      <c r="G38" s="58"/>
      <c r="H38" s="58"/>
      <c r="I38" s="66"/>
      <c r="J38" s="84"/>
      <c r="K38" s="67"/>
      <c r="L38" s="10"/>
      <c r="M38" s="10"/>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Code" sqref="E28 E42:H45" xr:uid="{9259F781-C4F5-43A7-B8EA-4BDD427C82DA}"/>
    <dataValidation allowBlank="1" showInputMessage="1" showErrorMessage="1" prompt="Corporate Action Source" sqref="F28" xr:uid="{1BDA8805-86F0-4E90-9CE3-CA332FBFFF82}"/>
    <dataValidation allowBlank="1" showInputMessage="1" showErrorMessage="1" prompt="Accounting Method" sqref="G28" xr:uid="{5B9ED561-59AA-4440-822E-B35C09C128F8}"/>
    <dataValidation allowBlank="1" showInputMessage="1" showErrorMessage="1" prompt="Sub-Holding Keys" sqref="H28" xr:uid="{3AB35A92-6ECF-49C9-AFE5-0A5A9CB8EE3D}"/>
    <dataValidation allowBlank="1" showInputMessage="1" showErrorMessage="1" prompt="Display Name" sqref="I28" xr:uid="{4910227D-B2F8-456F-AFA9-6F9E43631207}"/>
    <dataValidation allowBlank="1" showInputMessage="1" showErrorMessage="1" prompt="Description" sqref="J28" xr:uid="{2B7F122B-7ABF-4E5A-883A-2B9F5721E27F}"/>
    <dataValidation allowBlank="1" showInputMessage="1" showErrorMessage="1" prompt="Date Created" sqref="K28" xr:uid="{93EB3D59-8048-45E8-911E-754FC5E1D1A9}"/>
    <dataValidation allowBlank="1" showInputMessage="1" showErrorMessage="1" prompt="Base Currency" sqref="L28:M28" xr:uid="{99B942EE-F9D1-4432-BAAE-36C83B90FBD8}"/>
  </dataValidations>
  <hyperlinks>
    <hyperlink ref="K17" r:id="rId1" display="  LUSID API Knowledge Base: Portfolios" xr:uid="{357C8A1F-124A-4484-A3FB-69363BCF7494}"/>
    <hyperlink ref="K15" r:id="rId2" xr:uid="{C504A2B4-32EF-4D47-AB32-0DFFEBDBB3A0}"/>
    <hyperlink ref="K18" r:id="rId3" location="operation/CreatePortfolio" display="https://docs.lusid.com/ - operation/CreatePortfolio" xr:uid="{1ECBB707-F52B-4F34-8F44-9A59D44BB772}"/>
    <hyperlink ref="K20" r:id="rId4" display="https://support.lusid.com/importance-of-portfolio-creation-date" xr:uid="{32BFDA2F-405E-4436-8F71-3226BF7AF954}"/>
  </hyperlinks>
  <pageMargins left="0.7" right="0.7" top="0.75" bottom="0.75" header="0.3" footer="0.3"/>
  <pageSetup orientation="portrait"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563E4-4433-484A-BEAB-02D6AF3471A5}">
  <sheetPr>
    <tabColor theme="7" tint="0.79998168889431442"/>
  </sheetPr>
  <dimension ref="B1:Y74"/>
  <sheetViews>
    <sheetView showGridLines="0" topLeftCell="A7" zoomScale="85" zoomScaleNormal="85" workbookViewId="0">
      <selection activeCell="G29" sqref="G29"/>
    </sheetView>
  </sheetViews>
  <sheetFormatPr defaultRowHeight="15" x14ac:dyDescent="0.25"/>
  <cols>
    <col min="1" max="1" width="6.5703125" customWidth="1"/>
    <col min="2" max="2" width="2.5703125" customWidth="1"/>
    <col min="3" max="3" width="1" customWidth="1"/>
    <col min="4" max="4" width="3.28515625" customWidth="1"/>
    <col min="5" max="5" width="27.42578125" bestFit="1" customWidth="1"/>
    <col min="6" max="6" width="34.42578125" bestFit="1" customWidth="1"/>
    <col min="7" max="7" width="45" bestFit="1" customWidth="1"/>
    <col min="8" max="8" width="34.42578125" bestFit="1" customWidth="1"/>
    <col min="9" max="9" width="25.7109375" bestFit="1" customWidth="1"/>
    <col min="10" max="10" width="18.28515625" customWidth="1"/>
    <col min="11" max="11" width="37.140625" customWidth="1"/>
    <col min="12" max="12" width="22" bestFit="1" customWidth="1"/>
    <col min="13" max="13" width="14.28515625" bestFit="1" customWidth="1"/>
    <col min="14" max="14" width="15.28515625" bestFit="1"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2" ht="27.75" customHeight="1" x14ac:dyDescent="0.25"/>
    <row r="2" spans="2:12" x14ac:dyDescent="0.25">
      <c r="B2" s="1"/>
      <c r="C2" s="1"/>
      <c r="D2" s="1"/>
      <c r="E2" s="1"/>
      <c r="F2" s="1"/>
      <c r="G2" s="1"/>
      <c r="H2" s="1"/>
      <c r="I2" s="1"/>
      <c r="J2" s="1"/>
      <c r="K2" s="1"/>
      <c r="L2" s="1"/>
    </row>
    <row r="3" spans="2:12" ht="27" customHeight="1" x14ac:dyDescent="0.25">
      <c r="B3" s="1"/>
      <c r="C3" s="1"/>
      <c r="D3" s="13"/>
      <c r="E3" s="1"/>
      <c r="F3" s="1"/>
      <c r="G3" s="1"/>
      <c r="H3" s="1"/>
      <c r="I3" s="1"/>
      <c r="J3" s="1"/>
      <c r="K3" s="1"/>
      <c r="L3" s="1"/>
    </row>
    <row r="4" spans="2:12" ht="8.25" customHeight="1" x14ac:dyDescent="0.25">
      <c r="B4" s="1"/>
      <c r="C4" s="1"/>
      <c r="D4" s="1"/>
      <c r="E4" s="1"/>
      <c r="F4" s="1"/>
      <c r="G4" s="1"/>
      <c r="H4" s="1"/>
      <c r="I4" s="1"/>
      <c r="J4" s="1"/>
      <c r="K4" s="1"/>
      <c r="L4" s="1"/>
    </row>
    <row r="5" spans="2:12" x14ac:dyDescent="0.25">
      <c r="B5" s="1"/>
      <c r="C5" s="1"/>
      <c r="D5" s="3"/>
      <c r="E5" s="1"/>
      <c r="F5" s="1"/>
      <c r="G5" s="1"/>
      <c r="H5" s="1"/>
      <c r="I5" s="1"/>
      <c r="J5" s="1"/>
      <c r="K5" s="1"/>
      <c r="L5" s="1"/>
    </row>
    <row r="6" spans="2:12" x14ac:dyDescent="0.25">
      <c r="B6" s="1"/>
      <c r="C6" s="1"/>
      <c r="D6" s="3"/>
      <c r="E6" s="1"/>
      <c r="F6" s="1"/>
      <c r="G6" s="1"/>
      <c r="H6" s="1"/>
      <c r="I6" s="1"/>
      <c r="J6" s="1"/>
      <c r="K6" s="1"/>
      <c r="L6" s="1"/>
    </row>
    <row r="7" spans="2:12" x14ac:dyDescent="0.25">
      <c r="B7" s="1"/>
      <c r="C7" s="1"/>
      <c r="D7" s="1"/>
      <c r="E7" s="30"/>
      <c r="F7" s="1"/>
      <c r="G7" s="1"/>
      <c r="H7" s="1"/>
      <c r="I7" s="1"/>
      <c r="J7" s="1"/>
      <c r="K7" s="1"/>
      <c r="L7" s="1"/>
    </row>
    <row r="8" spans="2:12" x14ac:dyDescent="0.25">
      <c r="B8" s="1"/>
      <c r="C8" s="1"/>
      <c r="D8" s="70"/>
      <c r="E8" s="30"/>
      <c r="F8" s="70"/>
      <c r="G8" s="70"/>
      <c r="H8" s="1"/>
      <c r="I8" s="1"/>
      <c r="J8" s="1"/>
      <c r="K8" s="1"/>
      <c r="L8" s="1"/>
    </row>
    <row r="9" spans="2:12" x14ac:dyDescent="0.25">
      <c r="B9" s="1"/>
      <c r="C9" s="1"/>
      <c r="D9" s="70"/>
      <c r="E9" s="30"/>
      <c r="F9" s="70"/>
      <c r="G9" s="70"/>
      <c r="H9" s="1"/>
      <c r="I9" s="1"/>
      <c r="J9" s="1"/>
      <c r="K9" s="1"/>
      <c r="L9" s="1"/>
    </row>
    <row r="10" spans="2:12" x14ac:dyDescent="0.25">
      <c r="B10" s="1"/>
      <c r="C10" s="1"/>
      <c r="D10" s="70"/>
      <c r="E10" s="70"/>
      <c r="F10" s="70"/>
      <c r="G10" s="70"/>
      <c r="H10" s="1"/>
      <c r="I10" s="1"/>
      <c r="J10" s="1"/>
      <c r="K10" s="1"/>
      <c r="L10" s="1"/>
    </row>
    <row r="11" spans="2:12" x14ac:dyDescent="0.25">
      <c r="B11" s="2"/>
      <c r="C11" s="2"/>
      <c r="D11" s="55"/>
      <c r="E11" s="11"/>
      <c r="F11" s="55"/>
      <c r="G11" s="11"/>
      <c r="H11" s="11"/>
      <c r="I11" s="11"/>
      <c r="J11" s="11"/>
      <c r="K11" s="11"/>
      <c r="L11" s="11"/>
    </row>
    <row r="12" spans="2:12" x14ac:dyDescent="0.25">
      <c r="B12" s="2"/>
      <c r="C12" s="2"/>
      <c r="D12" s="55"/>
      <c r="E12" s="54"/>
      <c r="F12" s="54"/>
      <c r="G12" s="54"/>
      <c r="L12" s="11"/>
    </row>
    <row r="13" spans="2:12" ht="21" x14ac:dyDescent="0.25">
      <c r="B13" s="2"/>
      <c r="C13" s="2"/>
      <c r="D13" s="55"/>
      <c r="E13" s="56" t="s">
        <v>242</v>
      </c>
      <c r="F13" s="56"/>
      <c r="G13" s="56"/>
      <c r="H13" s="41"/>
      <c r="I13" s="41"/>
      <c r="J13" s="41"/>
      <c r="K13" s="41"/>
      <c r="L13" s="11"/>
    </row>
    <row r="14" spans="2:12" x14ac:dyDescent="0.25">
      <c r="B14" s="2"/>
      <c r="C14" s="2"/>
      <c r="D14" s="55"/>
      <c r="E14" s="54"/>
      <c r="F14" s="54"/>
      <c r="G14" s="54"/>
      <c r="L14" s="11"/>
    </row>
    <row r="15" spans="2:12" x14ac:dyDescent="0.25">
      <c r="B15" s="2"/>
      <c r="C15" s="2"/>
      <c r="D15" s="55"/>
      <c r="E15" s="53" t="s">
        <v>334</v>
      </c>
      <c r="F15" s="54"/>
      <c r="G15" s="54"/>
      <c r="K15" s="42"/>
      <c r="L15" s="11"/>
    </row>
    <row r="16" spans="2:12" x14ac:dyDescent="0.25">
      <c r="B16" s="2"/>
      <c r="C16" s="2"/>
      <c r="D16" s="55"/>
      <c r="E16" s="54" t="s">
        <v>243</v>
      </c>
      <c r="F16" s="54"/>
      <c r="G16" s="54"/>
      <c r="K16" s="42" t="s">
        <v>244</v>
      </c>
      <c r="L16" s="11"/>
    </row>
    <row r="17" spans="2:25" x14ac:dyDescent="0.25">
      <c r="B17" s="2"/>
      <c r="C17" s="2"/>
      <c r="D17" s="55"/>
      <c r="E17" s="54" t="s">
        <v>335</v>
      </c>
      <c r="F17" s="54"/>
      <c r="G17" s="54"/>
      <c r="K17" s="42" t="s">
        <v>336</v>
      </c>
      <c r="L17" s="11"/>
    </row>
    <row r="18" spans="2:25" x14ac:dyDescent="0.25">
      <c r="B18" s="2"/>
      <c r="C18" s="2"/>
      <c r="D18" s="55"/>
      <c r="E18" s="54" t="s">
        <v>337</v>
      </c>
      <c r="F18" s="54"/>
      <c r="G18" s="54"/>
      <c r="K18" s="42" t="s">
        <v>338</v>
      </c>
      <c r="L18" s="11"/>
    </row>
    <row r="19" spans="2:25" x14ac:dyDescent="0.25">
      <c r="B19" s="2"/>
      <c r="C19" s="2"/>
      <c r="D19" s="55"/>
      <c r="E19" s="54"/>
      <c r="F19" s="54"/>
      <c r="G19" s="54"/>
      <c r="L19" s="2"/>
    </row>
    <row r="20" spans="2:25" x14ac:dyDescent="0.25">
      <c r="B20" s="2"/>
      <c r="C20" s="2"/>
      <c r="D20" s="55"/>
      <c r="E20" s="55"/>
      <c r="F20" s="55"/>
      <c r="G20" s="55"/>
      <c r="H20" s="2"/>
      <c r="I20" s="2"/>
      <c r="J20" s="2"/>
      <c r="K20" s="2"/>
      <c r="L20" s="2"/>
    </row>
    <row r="21" spans="2:25" x14ac:dyDescent="0.25">
      <c r="D21" s="54"/>
      <c r="E21" s="54"/>
      <c r="F21" s="54"/>
      <c r="G21" s="54"/>
    </row>
    <row r="22" spans="2:25" x14ac:dyDescent="0.25">
      <c r="B22" s="2"/>
      <c r="C22" s="2"/>
      <c r="D22" s="55"/>
      <c r="E22" s="55"/>
      <c r="F22" s="55"/>
      <c r="G22" s="55"/>
      <c r="H22" s="2"/>
      <c r="I22" s="2"/>
      <c r="J22" s="2"/>
      <c r="K22" s="2"/>
      <c r="L22" s="2"/>
    </row>
    <row r="23" spans="2:25" x14ac:dyDescent="0.25">
      <c r="B23" s="2"/>
      <c r="C23" s="2"/>
      <c r="D23" s="55"/>
      <c r="E23" s="9" t="s">
        <v>293</v>
      </c>
      <c r="F23" s="9" t="s">
        <v>294</v>
      </c>
      <c r="G23" s="7" t="s">
        <v>295</v>
      </c>
      <c r="H23" s="9" t="s">
        <v>227</v>
      </c>
      <c r="I23" s="9" t="s">
        <v>296</v>
      </c>
      <c r="J23" s="6" t="s">
        <v>297</v>
      </c>
      <c r="K23" s="9" t="s">
        <v>228</v>
      </c>
      <c r="L23" s="2"/>
    </row>
    <row r="24" spans="2:25" x14ac:dyDescent="0.25">
      <c r="B24" s="2"/>
      <c r="C24" s="2"/>
      <c r="D24" s="55"/>
      <c r="E24" s="60" t="s">
        <v>231</v>
      </c>
      <c r="F24" s="58" t="s">
        <v>346</v>
      </c>
      <c r="G24" s="59" t="s">
        <v>347</v>
      </c>
      <c r="H24" s="21"/>
      <c r="I24" s="33"/>
      <c r="J24" s="43"/>
      <c r="K24" s="43" t="str">
        <f t="array" ref="K24:K32">_xll.flInstrumentsAdd(E23:J32)</f>
        <v>LUID_FVL71B1S</v>
      </c>
      <c r="L24" s="2"/>
      <c r="Y24" t="str">
        <f>P25&amp;","&amp;Q25&amp;","&amp;T25&amp;","&amp;N25</f>
        <v>,,,</v>
      </c>
    </row>
    <row r="25" spans="2:25" x14ac:dyDescent="0.25">
      <c r="B25" s="2"/>
      <c r="C25" s="2"/>
      <c r="D25" s="55"/>
      <c r="E25" s="78" t="s">
        <v>233</v>
      </c>
      <c r="F25" s="58" t="s">
        <v>346</v>
      </c>
      <c r="G25" s="79" t="s">
        <v>348</v>
      </c>
      <c r="H25" s="44"/>
      <c r="I25" s="45"/>
      <c r="J25" s="43"/>
      <c r="K25" s="43" t="str">
        <v>LUID_U15233F5</v>
      </c>
      <c r="L25" s="2"/>
      <c r="Y25" t="str">
        <f t="shared" ref="Y25:Y32" si="0">P26&amp;","&amp;Q26&amp;","&amp;T26&amp;","&amp;N26</f>
        <v>,,,</v>
      </c>
    </row>
    <row r="26" spans="2:25" x14ac:dyDescent="0.25">
      <c r="B26" s="2"/>
      <c r="C26" s="2"/>
      <c r="D26" s="55"/>
      <c r="E26" s="78" t="s">
        <v>237</v>
      </c>
      <c r="F26" s="58" t="s">
        <v>346</v>
      </c>
      <c r="G26" s="79" t="s">
        <v>349</v>
      </c>
      <c r="H26" s="44"/>
      <c r="I26" s="45"/>
      <c r="J26" s="43"/>
      <c r="K26" s="43" t="str">
        <v>LUID_S29JE7OA</v>
      </c>
      <c r="L26" s="2"/>
      <c r="Y26" t="str">
        <f t="shared" si="0"/>
        <v>,,,</v>
      </c>
    </row>
    <row r="27" spans="2:25" x14ac:dyDescent="0.25">
      <c r="B27" s="2"/>
      <c r="C27" s="2"/>
      <c r="D27" s="55"/>
      <c r="E27" s="78" t="s">
        <v>239</v>
      </c>
      <c r="F27" s="58" t="s">
        <v>346</v>
      </c>
      <c r="G27" s="79" t="s">
        <v>350</v>
      </c>
      <c r="H27" s="44"/>
      <c r="I27" s="45"/>
      <c r="J27" s="43"/>
      <c r="K27" s="43" t="str">
        <v>LUID_E0FQLDV6</v>
      </c>
      <c r="L27" s="2"/>
      <c r="Y27" t="str">
        <f t="shared" si="0"/>
        <v>,,,</v>
      </c>
    </row>
    <row r="28" spans="2:25" x14ac:dyDescent="0.25">
      <c r="B28" s="2"/>
      <c r="C28" s="2"/>
      <c r="D28" s="55"/>
      <c r="E28" s="78" t="s">
        <v>324</v>
      </c>
      <c r="F28" s="58" t="s">
        <v>346</v>
      </c>
      <c r="G28" s="79" t="s">
        <v>351</v>
      </c>
      <c r="H28" s="44"/>
      <c r="I28" s="45"/>
      <c r="J28" s="43"/>
      <c r="K28" s="43" t="str">
        <v>LUID_6OSNPL9E</v>
      </c>
      <c r="L28" s="2"/>
      <c r="Y28" t="str">
        <f t="shared" si="0"/>
        <v>,,,</v>
      </c>
    </row>
    <row r="29" spans="2:25" x14ac:dyDescent="0.25">
      <c r="B29" s="2"/>
      <c r="C29" s="2"/>
      <c r="D29" s="55"/>
      <c r="E29" s="78" t="s">
        <v>326</v>
      </c>
      <c r="F29" s="58" t="s">
        <v>346</v>
      </c>
      <c r="G29" s="79" t="s">
        <v>352</v>
      </c>
      <c r="H29" s="44"/>
      <c r="I29" s="45"/>
      <c r="J29" s="43"/>
      <c r="K29" s="43" t="str">
        <v>LUID_WFWHONCP</v>
      </c>
      <c r="L29" s="2"/>
      <c r="Y29" t="str">
        <f t="shared" si="0"/>
        <v>,,,</v>
      </c>
    </row>
    <row r="30" spans="2:25" x14ac:dyDescent="0.25">
      <c r="B30" s="2"/>
      <c r="C30" s="2"/>
      <c r="D30" s="55"/>
      <c r="E30" s="78" t="s">
        <v>328</v>
      </c>
      <c r="F30" s="58" t="s">
        <v>346</v>
      </c>
      <c r="G30" s="79" t="s">
        <v>353</v>
      </c>
      <c r="H30" s="44"/>
      <c r="I30" s="45"/>
      <c r="J30" s="43"/>
      <c r="K30" s="43" t="str">
        <v>LUID_B3CIX5F3</v>
      </c>
      <c r="L30" s="2"/>
      <c r="Y30" t="str">
        <f t="shared" si="0"/>
        <v>,,,</v>
      </c>
    </row>
    <row r="31" spans="2:25" x14ac:dyDescent="0.25">
      <c r="B31" s="2"/>
      <c r="C31" s="2"/>
      <c r="D31" s="55"/>
      <c r="E31" s="78" t="s">
        <v>330</v>
      </c>
      <c r="F31" s="58" t="s">
        <v>346</v>
      </c>
      <c r="G31" s="79" t="s">
        <v>354</v>
      </c>
      <c r="H31" s="44"/>
      <c r="I31" s="45"/>
      <c r="J31" s="43"/>
      <c r="K31" s="43" t="str">
        <v>LUID_J38J7CKW</v>
      </c>
      <c r="L31" s="2"/>
      <c r="Y31" t="str">
        <f t="shared" si="0"/>
        <v>,,,</v>
      </c>
    </row>
    <row r="32" spans="2:25" x14ac:dyDescent="0.25">
      <c r="B32" s="2"/>
      <c r="C32" s="2"/>
      <c r="D32" s="55"/>
      <c r="E32" s="78" t="s">
        <v>332</v>
      </c>
      <c r="F32" s="58" t="s">
        <v>346</v>
      </c>
      <c r="G32" s="79" t="s">
        <v>355</v>
      </c>
      <c r="H32" s="44"/>
      <c r="I32" s="45"/>
      <c r="J32" s="43"/>
      <c r="K32" s="43" t="str">
        <v>LUID_0U2LEIHT</v>
      </c>
      <c r="L32" s="2"/>
      <c r="Y32" t="str">
        <f t="shared" si="0"/>
        <v>,,,</v>
      </c>
    </row>
    <row r="33" spans="2:12" x14ac:dyDescent="0.25">
      <c r="B33" s="2"/>
      <c r="C33" s="2"/>
      <c r="D33" s="55"/>
      <c r="E33" s="78"/>
      <c r="F33" s="58"/>
      <c r="G33" s="79"/>
      <c r="H33" s="44"/>
      <c r="I33" s="45"/>
      <c r="J33" s="43"/>
      <c r="K33" s="43"/>
      <c r="L33" s="2"/>
    </row>
    <row r="34" spans="2:12" x14ac:dyDescent="0.25">
      <c r="B34" s="2"/>
      <c r="C34" s="2"/>
      <c r="D34" s="55"/>
      <c r="E34" s="78"/>
      <c r="F34" s="58"/>
      <c r="G34" s="79"/>
      <c r="H34" s="44"/>
      <c r="I34" s="45"/>
      <c r="J34" s="43"/>
      <c r="K34" s="43"/>
      <c r="L34" s="2"/>
    </row>
    <row r="35" spans="2:12" x14ac:dyDescent="0.25">
      <c r="B35" s="2"/>
      <c r="C35" s="2"/>
      <c r="D35" s="55"/>
      <c r="E35" s="78"/>
      <c r="F35" s="58"/>
      <c r="G35" s="79"/>
      <c r="H35" s="44"/>
      <c r="I35" s="45"/>
      <c r="J35" s="43"/>
      <c r="K35" s="43"/>
      <c r="L35" s="2"/>
    </row>
    <row r="36" spans="2:12" x14ac:dyDescent="0.25">
      <c r="B36" s="2"/>
      <c r="C36" s="2"/>
      <c r="D36" s="55"/>
      <c r="E36" s="78"/>
      <c r="F36" s="58"/>
      <c r="G36" s="79"/>
      <c r="H36" s="44"/>
      <c r="I36" s="45"/>
      <c r="J36" s="43"/>
      <c r="K36" s="43"/>
      <c r="L36" s="2"/>
    </row>
    <row r="37" spans="2:12" x14ac:dyDescent="0.25">
      <c r="B37" s="2"/>
      <c r="C37" s="2"/>
      <c r="D37" s="55"/>
      <c r="E37" s="78"/>
      <c r="F37" s="58"/>
      <c r="G37" s="79"/>
      <c r="H37" s="44"/>
      <c r="I37" s="45"/>
      <c r="J37" s="43"/>
      <c r="K37" s="43"/>
      <c r="L37" s="2"/>
    </row>
    <row r="38" spans="2:12" x14ac:dyDescent="0.25">
      <c r="B38" s="2"/>
      <c r="C38" s="2"/>
      <c r="D38" s="55"/>
      <c r="E38" s="78"/>
      <c r="F38" s="58"/>
      <c r="G38" s="79"/>
      <c r="H38" s="44"/>
      <c r="I38" s="45"/>
      <c r="J38" s="43"/>
      <c r="K38" s="43"/>
      <c r="L38" s="2"/>
    </row>
    <row r="39" spans="2:12" x14ac:dyDescent="0.25">
      <c r="B39" s="2"/>
      <c r="C39" s="2"/>
      <c r="D39" s="55"/>
      <c r="E39" s="78"/>
      <c r="F39" s="58"/>
      <c r="G39" s="79"/>
      <c r="H39" s="44"/>
      <c r="I39" s="45"/>
      <c r="J39" s="43"/>
      <c r="K39" s="43"/>
      <c r="L39" s="2"/>
    </row>
    <row r="40" spans="2:12" x14ac:dyDescent="0.25">
      <c r="B40" s="2"/>
      <c r="C40" s="2"/>
      <c r="D40" s="55"/>
      <c r="E40" s="78"/>
      <c r="F40" s="58"/>
      <c r="G40" s="79"/>
      <c r="H40" s="44"/>
      <c r="I40" s="45"/>
      <c r="J40" s="43"/>
      <c r="K40" s="43"/>
      <c r="L40" s="2"/>
    </row>
    <row r="41" spans="2:12" x14ac:dyDescent="0.25">
      <c r="B41" s="2"/>
      <c r="C41" s="2"/>
      <c r="D41" s="55"/>
      <c r="E41" s="78"/>
      <c r="F41" s="58"/>
      <c r="G41" s="79"/>
      <c r="H41" s="44"/>
      <c r="I41" s="45"/>
      <c r="J41" s="43"/>
      <c r="K41" s="43"/>
      <c r="L41" s="2"/>
    </row>
    <row r="42" spans="2:12" x14ac:dyDescent="0.25">
      <c r="B42" s="2"/>
      <c r="C42" s="2"/>
      <c r="D42" s="55"/>
      <c r="E42" s="78"/>
      <c r="F42" s="58"/>
      <c r="G42" s="79"/>
      <c r="H42" s="44"/>
      <c r="I42" s="45"/>
      <c r="J42" s="43"/>
      <c r="K42" s="43"/>
      <c r="L42" s="2"/>
    </row>
    <row r="43" spans="2:12" x14ac:dyDescent="0.25">
      <c r="B43" s="2"/>
      <c r="C43" s="2"/>
      <c r="D43" s="55"/>
      <c r="E43" s="78"/>
      <c r="F43" s="58"/>
      <c r="G43" s="79"/>
      <c r="H43" s="44"/>
      <c r="I43" s="45"/>
      <c r="J43" s="43"/>
      <c r="K43" s="43"/>
      <c r="L43" s="2"/>
    </row>
    <row r="44" spans="2:12" x14ac:dyDescent="0.25">
      <c r="B44" s="2"/>
      <c r="C44" s="2"/>
      <c r="D44" s="55"/>
      <c r="E44" s="78"/>
      <c r="F44" s="58"/>
      <c r="G44" s="79"/>
      <c r="H44" s="44"/>
      <c r="I44" s="45"/>
      <c r="J44" s="43"/>
      <c r="K44" s="43"/>
      <c r="L44" s="2"/>
    </row>
    <row r="45" spans="2:12" x14ac:dyDescent="0.25">
      <c r="D45" s="54"/>
      <c r="E45" s="54"/>
      <c r="F45" s="54"/>
      <c r="G45" s="54"/>
    </row>
    <row r="46" spans="2:12" x14ac:dyDescent="0.25">
      <c r="B46" s="2"/>
      <c r="C46" s="2"/>
      <c r="D46" s="55"/>
      <c r="E46" s="55"/>
      <c r="F46" s="55"/>
      <c r="G46" s="55"/>
      <c r="H46" s="2"/>
      <c r="I46" s="2"/>
      <c r="J46" s="2"/>
      <c r="K46" s="2"/>
      <c r="L46" s="2"/>
    </row>
    <row r="47" spans="2:12" ht="21" x14ac:dyDescent="0.35">
      <c r="B47" s="2"/>
      <c r="C47" s="12" t="s">
        <v>245</v>
      </c>
      <c r="D47" s="55"/>
      <c r="E47" s="55"/>
      <c r="F47" s="55"/>
      <c r="G47" s="55"/>
      <c r="H47" s="2"/>
      <c r="I47" s="2"/>
      <c r="J47" s="2"/>
      <c r="K47" s="2"/>
      <c r="L47" s="2"/>
    </row>
    <row r="48" spans="2:12" x14ac:dyDescent="0.25">
      <c r="B48" s="2"/>
      <c r="C48" s="2"/>
      <c r="D48" s="55"/>
      <c r="E48" s="55" t="s">
        <v>229</v>
      </c>
      <c r="F48" s="55"/>
      <c r="G48" s="55"/>
      <c r="H48" s="2"/>
      <c r="I48" s="2"/>
      <c r="J48" s="2"/>
      <c r="K48" s="2"/>
      <c r="L48" s="2"/>
    </row>
    <row r="49" spans="2:12" x14ac:dyDescent="0.25">
      <c r="B49" s="2"/>
      <c r="C49" s="2"/>
      <c r="D49" s="55"/>
      <c r="E49" s="9" t="s">
        <v>298</v>
      </c>
      <c r="F49" s="55"/>
      <c r="G49" s="55"/>
      <c r="H49" s="2"/>
      <c r="I49" s="2"/>
      <c r="J49" s="2"/>
      <c r="K49" s="2"/>
      <c r="L49" s="2"/>
    </row>
    <row r="50" spans="2:12" x14ac:dyDescent="0.25">
      <c r="B50" s="2"/>
      <c r="C50" s="2"/>
      <c r="D50" s="55"/>
      <c r="E50" s="59" t="s">
        <v>199</v>
      </c>
      <c r="F50" s="55"/>
      <c r="G50" s="55"/>
      <c r="H50" s="2"/>
      <c r="I50" s="2"/>
      <c r="J50" s="2"/>
      <c r="K50" s="2"/>
      <c r="L50" s="2"/>
    </row>
    <row r="51" spans="2:12" x14ac:dyDescent="0.25">
      <c r="B51" s="2"/>
      <c r="C51" s="2"/>
      <c r="D51" s="55"/>
      <c r="E51" s="55"/>
      <c r="F51" s="55"/>
      <c r="G51" s="55"/>
      <c r="H51" s="2"/>
      <c r="I51" s="2"/>
      <c r="J51" s="2"/>
      <c r="K51" s="2"/>
      <c r="L51" s="2"/>
    </row>
    <row r="52" spans="2:12" x14ac:dyDescent="0.25">
      <c r="B52" s="2"/>
      <c r="C52" s="2"/>
      <c r="D52" s="55"/>
      <c r="E52" s="9" t="s">
        <v>230</v>
      </c>
      <c r="F52" s="9" t="str">
        <f t="array" ref="F52:L72">_xll.flInstrumentsLookup($E$50,E53:E72)</f>
        <v>#ERROR: User session not authenticated</v>
      </c>
      <c r="G52" s="9" t="str">
        <v>#ERROR: User session not authenticated</v>
      </c>
      <c r="H52" s="7" t="str">
        <v>#ERROR: User session not authenticated</v>
      </c>
      <c r="I52" s="9" t="str">
        <v>#ERROR: User session not authenticated</v>
      </c>
      <c r="J52" s="9" t="str">
        <v>#ERROR: User session not authenticated</v>
      </c>
      <c r="K52" s="7" t="str">
        <v>#ERROR: User session not authenticated</v>
      </c>
      <c r="L52" s="9" t="str">
        <v>#ERROR: User session not authenticated</v>
      </c>
    </row>
    <row r="53" spans="2:12" x14ac:dyDescent="0.25">
      <c r="B53" s="2"/>
      <c r="C53" s="2"/>
      <c r="D53" s="11"/>
      <c r="E53" s="59" t="s">
        <v>232</v>
      </c>
      <c r="F53" s="58" t="str">
        <v>#ERROR: User session not authenticated</v>
      </c>
      <c r="G53" s="58" t="str">
        <v>#ERROR: User session not authenticated</v>
      </c>
      <c r="H53" s="21" t="str">
        <v>#ERROR: User session not authenticated</v>
      </c>
      <c r="I53" s="21" t="str">
        <v>#ERROR: User session not authenticated</v>
      </c>
      <c r="J53" s="33" t="str">
        <v>#ERROR: User session not authenticated</v>
      </c>
      <c r="K53" s="21" t="str">
        <v>#ERROR: User session not authenticated</v>
      </c>
      <c r="L53" s="21" t="str">
        <v>#ERROR: User session not authenticated</v>
      </c>
    </row>
    <row r="54" spans="2:12" x14ac:dyDescent="0.25">
      <c r="B54" s="2"/>
      <c r="C54" s="2"/>
      <c r="D54" s="11"/>
      <c r="E54" s="59" t="s">
        <v>234</v>
      </c>
      <c r="F54" s="79" t="str">
        <v>#ERROR: User session not authenticated</v>
      </c>
      <c r="G54" s="79" t="str">
        <v>#ERROR: User session not authenticated</v>
      </c>
      <c r="H54" s="44" t="str">
        <v>#ERROR: User session not authenticated</v>
      </c>
      <c r="I54" s="44" t="str">
        <v>#ERROR: User session not authenticated</v>
      </c>
      <c r="J54" s="45" t="str">
        <v>#ERROR: User session not authenticated</v>
      </c>
      <c r="K54" s="44" t="str">
        <v>#ERROR: User session not authenticated</v>
      </c>
      <c r="L54" s="44" t="str">
        <v>#ERROR: User session not authenticated</v>
      </c>
    </row>
    <row r="55" spans="2:12" x14ac:dyDescent="0.25">
      <c r="B55" s="2"/>
      <c r="C55" s="2"/>
      <c r="D55" s="11"/>
      <c r="E55" s="59" t="s">
        <v>238</v>
      </c>
      <c r="F55" s="79" t="str">
        <v>#ERROR: User session not authenticated</v>
      </c>
      <c r="G55" s="79" t="str">
        <v>#ERROR: User session not authenticated</v>
      </c>
      <c r="H55" s="44" t="str">
        <v>#ERROR: User session not authenticated</v>
      </c>
      <c r="I55" s="44" t="str">
        <v>#ERROR: User session not authenticated</v>
      </c>
      <c r="J55" s="45" t="str">
        <v>#ERROR: User session not authenticated</v>
      </c>
      <c r="K55" s="44" t="str">
        <v>#ERROR: User session not authenticated</v>
      </c>
      <c r="L55" s="44" t="str">
        <v>#ERROR: User session not authenticated</v>
      </c>
    </row>
    <row r="56" spans="2:12" x14ac:dyDescent="0.25">
      <c r="B56" s="2"/>
      <c r="C56" s="2"/>
      <c r="D56" s="11"/>
      <c r="E56" s="59" t="s">
        <v>240</v>
      </c>
      <c r="F56" s="79" t="str">
        <v>#ERROR: User session not authenticated</v>
      </c>
      <c r="G56" s="79" t="str">
        <v>#ERROR: User session not authenticated</v>
      </c>
      <c r="H56" s="44" t="str">
        <v>#ERROR: User session not authenticated</v>
      </c>
      <c r="I56" s="44" t="str">
        <v>#ERROR: User session not authenticated</v>
      </c>
      <c r="J56" s="45" t="str">
        <v>#ERROR: User session not authenticated</v>
      </c>
      <c r="K56" s="44" t="str">
        <v>#ERROR: User session not authenticated</v>
      </c>
      <c r="L56" s="44" t="str">
        <v>#ERROR: User session not authenticated</v>
      </c>
    </row>
    <row r="57" spans="2:12" x14ac:dyDescent="0.25">
      <c r="B57" s="2"/>
      <c r="C57" s="2"/>
      <c r="D57" s="11"/>
      <c r="E57" s="59" t="s">
        <v>325</v>
      </c>
      <c r="F57" s="79" t="str">
        <v>#ERROR: User session not authenticated</v>
      </c>
      <c r="G57" s="79" t="str">
        <v>#ERROR: User session not authenticated</v>
      </c>
      <c r="H57" s="44" t="str">
        <v>#ERROR: User session not authenticated</v>
      </c>
      <c r="I57" s="44" t="str">
        <v>#ERROR: User session not authenticated</v>
      </c>
      <c r="J57" s="45" t="str">
        <v>#ERROR: User session not authenticated</v>
      </c>
      <c r="K57" s="44" t="str">
        <v>#ERROR: User session not authenticated</v>
      </c>
      <c r="L57" s="44" t="str">
        <v>#ERROR: User session not authenticated</v>
      </c>
    </row>
    <row r="58" spans="2:12" x14ac:dyDescent="0.25">
      <c r="B58" s="2"/>
      <c r="C58" s="2"/>
      <c r="D58" s="11"/>
      <c r="E58" s="59" t="s">
        <v>327</v>
      </c>
      <c r="F58" s="79" t="str">
        <v>#ERROR: User session not authenticated</v>
      </c>
      <c r="G58" s="79" t="str">
        <v>#ERROR: User session not authenticated</v>
      </c>
      <c r="H58" s="44" t="str">
        <v>#ERROR: User session not authenticated</v>
      </c>
      <c r="I58" s="44" t="str">
        <v>#ERROR: User session not authenticated</v>
      </c>
      <c r="J58" s="45" t="str">
        <v>#ERROR: User session not authenticated</v>
      </c>
      <c r="K58" s="44" t="str">
        <v>#ERROR: User session not authenticated</v>
      </c>
      <c r="L58" s="44" t="str">
        <v>#ERROR: User session not authenticated</v>
      </c>
    </row>
    <row r="59" spans="2:12" x14ac:dyDescent="0.25">
      <c r="B59" s="2"/>
      <c r="C59" s="2"/>
      <c r="D59" s="11"/>
      <c r="E59" s="59" t="s">
        <v>329</v>
      </c>
      <c r="F59" s="79" t="str">
        <v>#ERROR: User session not authenticated</v>
      </c>
      <c r="G59" s="79" t="str">
        <v>#ERROR: User session not authenticated</v>
      </c>
      <c r="H59" s="44" t="str">
        <v>#ERROR: User session not authenticated</v>
      </c>
      <c r="I59" s="44" t="str">
        <v>#ERROR: User session not authenticated</v>
      </c>
      <c r="J59" s="45" t="str">
        <v>#ERROR: User session not authenticated</v>
      </c>
      <c r="K59" s="44" t="str">
        <v>#ERROR: User session not authenticated</v>
      </c>
      <c r="L59" s="44" t="str">
        <v>#ERROR: User session not authenticated</v>
      </c>
    </row>
    <row r="60" spans="2:12" x14ac:dyDescent="0.25">
      <c r="B60" s="2"/>
      <c r="C60" s="2"/>
      <c r="D60" s="11"/>
      <c r="E60" s="59" t="s">
        <v>331</v>
      </c>
      <c r="F60" s="79" t="str">
        <v>#ERROR: User session not authenticated</v>
      </c>
      <c r="G60" s="79" t="str">
        <v>#ERROR: User session not authenticated</v>
      </c>
      <c r="H60" s="44" t="str">
        <v>#ERROR: User session not authenticated</v>
      </c>
      <c r="I60" s="44" t="str">
        <v>#ERROR: User session not authenticated</v>
      </c>
      <c r="J60" s="45" t="str">
        <v>#ERROR: User session not authenticated</v>
      </c>
      <c r="K60" s="44" t="str">
        <v>#ERROR: User session not authenticated</v>
      </c>
      <c r="L60" s="44" t="str">
        <v>#ERROR: User session not authenticated</v>
      </c>
    </row>
    <row r="61" spans="2:12" x14ac:dyDescent="0.25">
      <c r="B61" s="2"/>
      <c r="C61" s="2"/>
      <c r="D61" s="11"/>
      <c r="E61" s="59" t="s">
        <v>333</v>
      </c>
      <c r="F61" s="79" t="str">
        <v>#ERROR: User session not authenticated</v>
      </c>
      <c r="G61" s="79" t="str">
        <v>#ERROR: User session not authenticated</v>
      </c>
      <c r="H61" s="44" t="str">
        <v>#ERROR: User session not authenticated</v>
      </c>
      <c r="I61" s="44" t="str">
        <v>#ERROR: User session not authenticated</v>
      </c>
      <c r="J61" s="45" t="str">
        <v>#ERROR: User session not authenticated</v>
      </c>
      <c r="K61" s="44" t="str">
        <v>#ERROR: User session not authenticated</v>
      </c>
      <c r="L61" s="44" t="str">
        <v>#ERROR: User session not authenticated</v>
      </c>
    </row>
    <row r="62" spans="2:12" x14ac:dyDescent="0.25">
      <c r="B62" s="2"/>
      <c r="C62" s="2"/>
      <c r="D62" s="11"/>
      <c r="E62" s="59"/>
      <c r="F62" s="79" t="str">
        <v>#ERROR: User session not authenticated</v>
      </c>
      <c r="G62" s="79" t="str">
        <v>#ERROR: User session not authenticated</v>
      </c>
      <c r="H62" s="44" t="str">
        <v>#ERROR: User session not authenticated</v>
      </c>
      <c r="I62" s="44" t="str">
        <v>#ERROR: User session not authenticated</v>
      </c>
      <c r="J62" s="45" t="str">
        <v>#ERROR: User session not authenticated</v>
      </c>
      <c r="K62" s="44" t="str">
        <v>#ERROR: User session not authenticated</v>
      </c>
      <c r="L62" s="44" t="str">
        <v>#ERROR: User session not authenticated</v>
      </c>
    </row>
    <row r="63" spans="2:12" x14ac:dyDescent="0.25">
      <c r="B63" s="2"/>
      <c r="C63" s="2"/>
      <c r="D63" s="11"/>
      <c r="E63" s="59"/>
      <c r="F63" s="79" t="str">
        <v>#ERROR: User session not authenticated</v>
      </c>
      <c r="G63" s="79" t="str">
        <v>#ERROR: User session not authenticated</v>
      </c>
      <c r="H63" s="44" t="str">
        <v>#ERROR: User session not authenticated</v>
      </c>
      <c r="I63" s="44" t="str">
        <v>#ERROR: User session not authenticated</v>
      </c>
      <c r="J63" s="45" t="str">
        <v>#ERROR: User session not authenticated</v>
      </c>
      <c r="K63" s="44" t="str">
        <v>#ERROR: User session not authenticated</v>
      </c>
      <c r="L63" s="44" t="str">
        <v>#ERROR: User session not authenticated</v>
      </c>
    </row>
    <row r="64" spans="2:12" x14ac:dyDescent="0.25">
      <c r="B64" s="2"/>
      <c r="C64" s="2"/>
      <c r="D64" s="11"/>
      <c r="E64" s="59"/>
      <c r="F64" s="79" t="str">
        <v>#ERROR: User session not authenticated</v>
      </c>
      <c r="G64" s="79" t="str">
        <v>#ERROR: User session not authenticated</v>
      </c>
      <c r="H64" s="44" t="str">
        <v>#ERROR: User session not authenticated</v>
      </c>
      <c r="I64" s="44" t="str">
        <v>#ERROR: User session not authenticated</v>
      </c>
      <c r="J64" s="45" t="str">
        <v>#ERROR: User session not authenticated</v>
      </c>
      <c r="K64" s="44" t="str">
        <v>#ERROR: User session not authenticated</v>
      </c>
      <c r="L64" s="44" t="str">
        <v>#ERROR: User session not authenticated</v>
      </c>
    </row>
    <row r="65" spans="2:12" x14ac:dyDescent="0.25">
      <c r="B65" s="2"/>
      <c r="C65" s="2"/>
      <c r="D65" s="11"/>
      <c r="E65" s="59"/>
      <c r="F65" s="79" t="str">
        <v>#ERROR: User session not authenticated</v>
      </c>
      <c r="G65" s="79" t="str">
        <v>#ERROR: User session not authenticated</v>
      </c>
      <c r="H65" s="44" t="str">
        <v>#ERROR: User session not authenticated</v>
      </c>
      <c r="I65" s="44" t="str">
        <v>#ERROR: User session not authenticated</v>
      </c>
      <c r="J65" s="45" t="str">
        <v>#ERROR: User session not authenticated</v>
      </c>
      <c r="K65" s="44" t="str">
        <v>#ERROR: User session not authenticated</v>
      </c>
      <c r="L65" s="44" t="str">
        <v>#ERROR: User session not authenticated</v>
      </c>
    </row>
    <row r="66" spans="2:12" x14ac:dyDescent="0.25">
      <c r="B66" s="2"/>
      <c r="C66" s="2"/>
      <c r="D66" s="11"/>
      <c r="E66" s="59"/>
      <c r="F66" s="79" t="str">
        <v>#ERROR: User session not authenticated</v>
      </c>
      <c r="G66" s="79" t="str">
        <v>#ERROR: User session not authenticated</v>
      </c>
      <c r="H66" s="44" t="str">
        <v>#ERROR: User session not authenticated</v>
      </c>
      <c r="I66" s="44" t="str">
        <v>#ERROR: User session not authenticated</v>
      </c>
      <c r="J66" s="45" t="str">
        <v>#ERROR: User session not authenticated</v>
      </c>
      <c r="K66" s="44" t="str">
        <v>#ERROR: User session not authenticated</v>
      </c>
      <c r="L66" s="44" t="str">
        <v>#ERROR: User session not authenticated</v>
      </c>
    </row>
    <row r="67" spans="2:12" x14ac:dyDescent="0.25">
      <c r="B67" s="2"/>
      <c r="C67" s="2"/>
      <c r="D67" s="11"/>
      <c r="E67" s="59"/>
      <c r="F67" s="79" t="str">
        <v>#ERROR: User session not authenticated</v>
      </c>
      <c r="G67" s="79" t="str">
        <v>#ERROR: User session not authenticated</v>
      </c>
      <c r="H67" s="44" t="str">
        <v>#ERROR: User session not authenticated</v>
      </c>
      <c r="I67" s="44" t="str">
        <v>#ERROR: User session not authenticated</v>
      </c>
      <c r="J67" s="45" t="str">
        <v>#ERROR: User session not authenticated</v>
      </c>
      <c r="K67" s="44" t="str">
        <v>#ERROR: User session not authenticated</v>
      </c>
      <c r="L67" s="44" t="str">
        <v>#ERROR: User session not authenticated</v>
      </c>
    </row>
    <row r="68" spans="2:12" x14ac:dyDescent="0.25">
      <c r="B68" s="2"/>
      <c r="C68" s="2"/>
      <c r="D68" s="11"/>
      <c r="E68" s="59"/>
      <c r="F68" s="79" t="str">
        <v>#ERROR: User session not authenticated</v>
      </c>
      <c r="G68" s="79" t="str">
        <v>#ERROR: User session not authenticated</v>
      </c>
      <c r="H68" s="44" t="str">
        <v>#ERROR: User session not authenticated</v>
      </c>
      <c r="I68" s="44" t="str">
        <v>#ERROR: User session not authenticated</v>
      </c>
      <c r="J68" s="45" t="str">
        <v>#ERROR: User session not authenticated</v>
      </c>
      <c r="K68" s="44" t="str">
        <v>#ERROR: User session not authenticated</v>
      </c>
      <c r="L68" s="44" t="str">
        <v>#ERROR: User session not authenticated</v>
      </c>
    </row>
    <row r="69" spans="2:12" x14ac:dyDescent="0.25">
      <c r="B69" s="2"/>
      <c r="C69" s="2"/>
      <c r="D69" s="11"/>
      <c r="E69" s="59"/>
      <c r="F69" s="79" t="str">
        <v>#ERROR: User session not authenticated</v>
      </c>
      <c r="G69" s="79" t="str">
        <v>#ERROR: User session not authenticated</v>
      </c>
      <c r="H69" s="44" t="str">
        <v>#ERROR: User session not authenticated</v>
      </c>
      <c r="I69" s="44" t="str">
        <v>#ERROR: User session not authenticated</v>
      </c>
      <c r="J69" s="45" t="str">
        <v>#ERROR: User session not authenticated</v>
      </c>
      <c r="K69" s="44" t="str">
        <v>#ERROR: User session not authenticated</v>
      </c>
      <c r="L69" s="44" t="str">
        <v>#ERROR: User session not authenticated</v>
      </c>
    </row>
    <row r="70" spans="2:12" x14ac:dyDescent="0.25">
      <c r="B70" s="2"/>
      <c r="C70" s="2"/>
      <c r="D70" s="11"/>
      <c r="E70" s="59"/>
      <c r="F70" s="79" t="str">
        <v>#ERROR: User session not authenticated</v>
      </c>
      <c r="G70" s="79" t="str">
        <v>#ERROR: User session not authenticated</v>
      </c>
      <c r="H70" s="44" t="str">
        <v>#ERROR: User session not authenticated</v>
      </c>
      <c r="I70" s="44" t="str">
        <v>#ERROR: User session not authenticated</v>
      </c>
      <c r="J70" s="45" t="str">
        <v>#ERROR: User session not authenticated</v>
      </c>
      <c r="K70" s="44" t="str">
        <v>#ERROR: User session not authenticated</v>
      </c>
      <c r="L70" s="44" t="str">
        <v>#ERROR: User session not authenticated</v>
      </c>
    </row>
    <row r="71" spans="2:12" x14ac:dyDescent="0.25">
      <c r="B71" s="2"/>
      <c r="C71" s="2"/>
      <c r="D71" s="11"/>
      <c r="E71" s="59"/>
      <c r="F71" s="79" t="str">
        <v>#ERROR: User session not authenticated</v>
      </c>
      <c r="G71" s="79" t="str">
        <v>#ERROR: User session not authenticated</v>
      </c>
      <c r="H71" s="44" t="str">
        <v>#ERROR: User session not authenticated</v>
      </c>
      <c r="I71" s="44" t="str">
        <v>#ERROR: User session not authenticated</v>
      </c>
      <c r="J71" s="45" t="str">
        <v>#ERROR: User session not authenticated</v>
      </c>
      <c r="K71" s="44" t="str">
        <v>#ERROR: User session not authenticated</v>
      </c>
      <c r="L71" s="44" t="str">
        <v>#ERROR: User session not authenticated</v>
      </c>
    </row>
    <row r="72" spans="2:12" x14ac:dyDescent="0.25">
      <c r="B72" s="2"/>
      <c r="C72" s="2"/>
      <c r="D72" s="11"/>
      <c r="E72" s="59"/>
      <c r="F72" s="79" t="str">
        <v>#ERROR: User session not authenticated</v>
      </c>
      <c r="G72" s="79" t="str">
        <v>#ERROR: User session not authenticated</v>
      </c>
      <c r="H72" s="44" t="str">
        <v>#ERROR: User session not authenticated</v>
      </c>
      <c r="I72" s="44" t="str">
        <v>#ERROR: User session not authenticated</v>
      </c>
      <c r="J72" s="45" t="str">
        <v>#ERROR: User session not authenticated</v>
      </c>
      <c r="K72" s="44" t="str">
        <v>#ERROR: User session not authenticated</v>
      </c>
      <c r="L72" s="44" t="str">
        <v>#ERROR: User session not authenticated</v>
      </c>
    </row>
    <row r="73" spans="2:12" x14ac:dyDescent="0.25">
      <c r="B73" s="2"/>
      <c r="C73" s="2"/>
      <c r="D73" s="11"/>
      <c r="E73" s="55"/>
      <c r="F73" s="55"/>
      <c r="G73" s="55"/>
      <c r="H73" s="2"/>
      <c r="I73" s="2"/>
      <c r="J73" s="2"/>
      <c r="K73" s="2"/>
      <c r="L73" s="2"/>
    </row>
    <row r="74" spans="2:12" x14ac:dyDescent="0.25">
      <c r="D74" s="54"/>
      <c r="E74" s="54"/>
      <c r="F74" s="54"/>
      <c r="G74" s="54"/>
    </row>
  </sheetData>
  <dataValidations count="16">
    <dataValidation allowBlank="1" showInputMessage="1" showErrorMessage="1" prompt="DataTypeId" sqref="L81" xr:uid="{B2E27308-40D3-47BF-A8AB-506F831730B0}"/>
    <dataValidation allowBlank="1" showInputMessage="1" showErrorMessage="1" prompt="DisplayName" sqref="K81" xr:uid="{7F6155BE-F8D1-4E09-A9FB-94409A83D8FF}"/>
    <dataValidation allowBlank="1" showInputMessage="1" showErrorMessage="1" prompt="ValueRequired" sqref="J81" xr:uid="{62441EAA-A1AF-43BD-9598-1332E7E4A796}"/>
    <dataValidation allowBlank="1" showInputMessage="1" showErrorMessage="1" prompt="Code" sqref="I81" xr:uid="{52BA6242-E2E1-4F22-86C5-472C00B777A8}"/>
    <dataValidation allowBlank="1" showInputMessage="1" showErrorMessage="1" prompt="Scope" sqref="H81" xr:uid="{1D25B3A9-3FDD-4F8F-99FE-C38EFE52DD28}"/>
    <dataValidation allowBlank="1" showInputMessage="1" showErrorMessage="1" prompt="Domain" sqref="G81" xr:uid="{484A85FB-48D2-4F61-A3C1-86B87092A307}"/>
    <dataValidation allowBlank="1" showInputMessage="1" showErrorMessage="1" prompt="EffectiveFrom" sqref="P48 H85" xr:uid="{E3C066CB-36CA-4E4B-BD70-D96B25E783C4}"/>
    <dataValidation allowBlank="1" showInputMessage="1" showErrorMessage="1" prompt="SecurityUid" sqref="O48 G85" xr:uid="{05495D87-7BF5-4581-81DE-D8EED1A16E37}"/>
    <dataValidation allowBlank="1" showInputMessage="1" showErrorMessage="1" prompt="InstrumentFormat" sqref="U22" xr:uid="{00EB8AB7-1CC4-4016-BF16-5C3FC516BA37}"/>
    <dataValidation allowBlank="1" showInputMessage="1" showErrorMessage="1" prompt="Instrument" sqref="T22" xr:uid="{47826048-3BE9-40F9-9509-AD2A3BD922F3}"/>
    <dataValidation allowBlank="1" showInputMessage="1" showErrorMessage="1" prompt="The name of the instrument." sqref="N22 L41" xr:uid="{C3D8849B-0EE8-498F-B5BF-60F549E126DF}"/>
    <dataValidation allowBlank="1" showInputMessage="1" showErrorMessage="1" prompt="Instrument identifier types as single value or comma delimited list" sqref="O22 M41" xr:uid="{62EBE459-7A39-4714-A0DC-DD3DCF82A778}"/>
    <dataValidation allowBlank="1" showInputMessage="1" showErrorMessage="1" prompt="Instrument identifiers as single value or comma delimited list" sqref="P22 N41" xr:uid="{5F026B91-C87F-4A45-A906-A1F78EDDF914}"/>
    <dataValidation allowBlank="1" showInputMessage="1" showErrorMessage="1" prompt="The identifier of the portfolio that has been securitised to create this instrument." sqref="Q22 O41" xr:uid="{92EF7C56-ABC9-4872-8782-5BABF1319CF9}"/>
    <dataValidation allowBlank="1" showInputMessage="1" showErrorMessage="1" prompt="The format of the expanded definition." sqref="R22 P41" xr:uid="{692AFD9F-49C2-40A8-A90B-D3258C204DB2}"/>
    <dataValidation allowBlank="1" showInputMessage="1" showErrorMessage="1" prompt="The content of the expanded definition. There is no validation on the format of this." sqref="S22 Q41:R41" xr:uid="{F81FD643-1235-43B1-8543-556EBEEFC66C}"/>
  </dataValidations>
  <hyperlinks>
    <hyperlink ref="K16" r:id="rId1" display="https://support.lusid.com/what-is-an-instrument" xr:uid="{7A0392D8-8447-4CF0-80D3-84EAE3B540CA}"/>
    <hyperlink ref="K17" r:id="rId2" display="https://support.lusid.com/what-is-an-instrument" xr:uid="{20E6C9E5-B84D-42D8-B04D-73CC3E48054F}"/>
    <hyperlink ref="K18" r:id="rId3" display="https://support.lusid.com/which-instrument-identifier-schemes-should-i-use-with-lusid" xr:uid="{B792F58C-584E-443C-B71F-94E38F617832}"/>
  </hyperlinks>
  <pageMargins left="0.7" right="0.7" top="0.75" bottom="0.75" header="0.3" footer="0.3"/>
  <pageSetup orientation="portrait"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696CA-C4A9-4AD4-9532-18D9942FF39C}">
  <sheetPr>
    <tabColor theme="8" tint="0.79998168889431442"/>
  </sheetPr>
  <dimension ref="B1:M104"/>
  <sheetViews>
    <sheetView showGridLines="0" zoomScale="85" zoomScaleNormal="85" workbookViewId="0"/>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L13" s="11"/>
    </row>
    <row r="14" spans="2:13" ht="21" x14ac:dyDescent="0.25">
      <c r="B14" s="2"/>
      <c r="C14" s="2"/>
      <c r="D14" s="2"/>
      <c r="E14" s="56" t="s">
        <v>342</v>
      </c>
      <c r="F14" s="41"/>
      <c r="G14" s="41"/>
      <c r="H14" s="41"/>
      <c r="I14" s="41"/>
      <c r="J14" s="41"/>
      <c r="K14" s="41"/>
      <c r="L14" s="11"/>
    </row>
    <row r="15" spans="2:13" x14ac:dyDescent="0.25">
      <c r="B15" s="2"/>
      <c r="C15" s="2"/>
      <c r="D15" s="2"/>
      <c r="E15" s="54"/>
      <c r="F15" s="54"/>
      <c r="G15" s="54"/>
      <c r="L15" s="11"/>
    </row>
    <row r="16" spans="2:13" x14ac:dyDescent="0.25">
      <c r="B16" s="2"/>
      <c r="C16" s="2"/>
      <c r="D16" s="2"/>
      <c r="E16" s="53" t="s">
        <v>343</v>
      </c>
      <c r="F16" s="54"/>
      <c r="G16" s="54"/>
      <c r="K16" s="42"/>
      <c r="L16" s="11"/>
    </row>
    <row r="17" spans="2:13" x14ac:dyDescent="0.25">
      <c r="B17" s="2"/>
      <c r="C17" s="2"/>
      <c r="D17" s="2"/>
      <c r="E17" s="53" t="s">
        <v>344</v>
      </c>
      <c r="F17" s="54"/>
      <c r="G17" s="54"/>
      <c r="K17" s="42" t="s">
        <v>356</v>
      </c>
      <c r="L17" s="11"/>
    </row>
    <row r="18" spans="2:13" x14ac:dyDescent="0.25">
      <c r="B18" s="2"/>
      <c r="C18" s="2"/>
      <c r="D18" s="2"/>
      <c r="E18" s="54" t="s">
        <v>246</v>
      </c>
      <c r="F18" s="54"/>
      <c r="G18" s="54"/>
      <c r="K18" s="42" t="s">
        <v>247</v>
      </c>
      <c r="L18" s="11"/>
    </row>
    <row r="19" spans="2:13" x14ac:dyDescent="0.25">
      <c r="B19" s="2"/>
      <c r="C19" s="2"/>
      <c r="D19" s="2"/>
      <c r="E19" s="54" t="s">
        <v>419</v>
      </c>
      <c r="F19" s="54"/>
      <c r="G19" s="54"/>
      <c r="L19" s="11"/>
    </row>
    <row r="20" spans="2:13" x14ac:dyDescent="0.25">
      <c r="B20" s="2"/>
      <c r="C20" s="2"/>
      <c r="D20" s="2"/>
      <c r="E20" s="54"/>
      <c r="F20" s="54"/>
      <c r="G20" s="54"/>
      <c r="L20" s="2"/>
    </row>
    <row r="21" spans="2:13" ht="21" x14ac:dyDescent="0.35">
      <c r="B21" s="2"/>
      <c r="C21" s="12"/>
      <c r="D21" s="12"/>
      <c r="E21" s="55"/>
      <c r="F21" s="55"/>
      <c r="G21" s="55"/>
      <c r="H21" s="2"/>
      <c r="I21" s="2"/>
      <c r="J21" s="2"/>
      <c r="K21" s="2"/>
      <c r="L21" s="2"/>
      <c r="M21" s="2"/>
    </row>
    <row r="22" spans="2:13" ht="15.75" thickBot="1" x14ac:dyDescent="0.3">
      <c r="B22" s="2"/>
      <c r="C22" s="2"/>
      <c r="D22" s="2"/>
      <c r="E22" s="55"/>
      <c r="F22" s="55"/>
      <c r="G22" s="55"/>
      <c r="H22" s="2"/>
      <c r="I22" s="2"/>
      <c r="J22" s="2"/>
      <c r="K22" s="2"/>
      <c r="L22" s="2"/>
      <c r="M22" s="2"/>
    </row>
    <row r="23" spans="2:13" ht="15.75" thickBot="1" x14ac:dyDescent="0.3">
      <c r="B23" s="2"/>
      <c r="C23" s="2"/>
      <c r="D23" s="2"/>
      <c r="E23" s="11" t="s">
        <v>182</v>
      </c>
      <c r="F23" s="61" t="s">
        <v>323</v>
      </c>
      <c r="G23" s="55"/>
      <c r="H23" s="2"/>
      <c r="I23" s="2"/>
      <c r="J23" s="2"/>
      <c r="K23" s="2"/>
      <c r="L23" s="2"/>
      <c r="M23" s="2"/>
    </row>
    <row r="24" spans="2:13" ht="5.25" customHeight="1" thickBot="1" x14ac:dyDescent="0.3">
      <c r="B24" s="2"/>
      <c r="C24" s="2"/>
      <c r="D24" s="2"/>
      <c r="E24" s="55"/>
      <c r="F24" s="55"/>
      <c r="G24" s="55"/>
      <c r="H24" s="2"/>
      <c r="I24" s="2"/>
      <c r="J24" s="2"/>
      <c r="K24" s="2"/>
      <c r="L24" s="2"/>
      <c r="M24" s="2"/>
    </row>
    <row r="25" spans="2:13" ht="15.75" thickBot="1" x14ac:dyDescent="0.3">
      <c r="B25" s="2"/>
      <c r="C25" s="2"/>
      <c r="D25" s="2"/>
      <c r="E25" s="11" t="s">
        <v>186</v>
      </c>
      <c r="F25" s="61" t="s">
        <v>357</v>
      </c>
      <c r="G25" s="55"/>
      <c r="H25" s="2"/>
      <c r="I25" s="2"/>
      <c r="J25" s="2"/>
      <c r="K25" s="2"/>
      <c r="L25" s="2"/>
      <c r="M25" s="2"/>
    </row>
    <row r="26" spans="2:13" x14ac:dyDescent="0.25">
      <c r="B26" s="2"/>
      <c r="C26" s="2"/>
      <c r="D26" s="2"/>
      <c r="E26" s="11"/>
      <c r="F26" s="11"/>
      <c r="G26" s="11"/>
      <c r="H26" s="2"/>
      <c r="I26" s="2"/>
      <c r="J26" s="2"/>
      <c r="K26" s="2"/>
      <c r="L26" s="2"/>
      <c r="M26" s="2"/>
    </row>
    <row r="27" spans="2:13" x14ac:dyDescent="0.25">
      <c r="B27" s="2"/>
      <c r="C27" s="2"/>
      <c r="D27" s="2"/>
      <c r="E27" s="11" t="s">
        <v>190</v>
      </c>
      <c r="F27" s="74">
        <f ca="1">NOW()-4</f>
        <v>43833.390084606479</v>
      </c>
      <c r="G27" s="55" t="s">
        <v>358</v>
      </c>
      <c r="H27" s="2"/>
      <c r="I27" s="2"/>
      <c r="J27" s="2"/>
      <c r="K27" s="2"/>
      <c r="L27" s="2"/>
      <c r="M27" s="2"/>
    </row>
    <row r="28" spans="2:13" x14ac:dyDescent="0.25">
      <c r="B28" s="2"/>
      <c r="C28" s="2"/>
      <c r="D28" s="2"/>
      <c r="E28" s="11"/>
      <c r="F28" s="11"/>
      <c r="G28" s="55"/>
      <c r="H28" s="2"/>
      <c r="I28" s="2"/>
      <c r="J28" s="2"/>
      <c r="K28" s="2"/>
      <c r="L28" s="2"/>
      <c r="M28" s="2"/>
    </row>
    <row r="29" spans="2:13" x14ac:dyDescent="0.25">
      <c r="B29" s="2"/>
      <c r="C29" s="2"/>
      <c r="D29" s="2"/>
      <c r="E29" s="11" t="s">
        <v>3</v>
      </c>
      <c r="F29" s="55"/>
      <c r="G29" s="55"/>
      <c r="H29" s="2"/>
      <c r="I29" s="2"/>
      <c r="J29" s="2"/>
      <c r="K29" s="2"/>
      <c r="L29" s="2"/>
      <c r="M29" s="2"/>
    </row>
    <row r="30" spans="2:13" x14ac:dyDescent="0.25">
      <c r="B30" s="2"/>
      <c r="C30" s="2"/>
      <c r="D30" s="2"/>
      <c r="E30" s="9" t="s">
        <v>294</v>
      </c>
      <c r="F30" s="9" t="s">
        <v>295</v>
      </c>
      <c r="G30" s="9" t="s">
        <v>188</v>
      </c>
      <c r="H30" s="7" t="s">
        <v>191</v>
      </c>
      <c r="I30" s="6" t="s">
        <v>192</v>
      </c>
      <c r="J30" s="9" t="s">
        <v>193</v>
      </c>
      <c r="K30" s="9" t="s">
        <v>194</v>
      </c>
      <c r="L30" s="6" t="s">
        <v>195</v>
      </c>
      <c r="M30" s="6" t="s">
        <v>187</v>
      </c>
    </row>
    <row r="31" spans="2:13" x14ac:dyDescent="0.25">
      <c r="B31" s="2"/>
      <c r="C31" s="2"/>
      <c r="D31" s="11">
        <v>1</v>
      </c>
      <c r="E31" s="58" t="s">
        <v>199</v>
      </c>
      <c r="F31" s="58" t="s">
        <v>232</v>
      </c>
      <c r="G31" s="76">
        <v>5000</v>
      </c>
      <c r="H31" s="32">
        <v>7750000</v>
      </c>
      <c r="I31" s="21" t="s">
        <v>8</v>
      </c>
      <c r="J31" s="32">
        <v>7750000</v>
      </c>
      <c r="K31" s="33">
        <v>1550</v>
      </c>
      <c r="L31" s="34"/>
      <c r="M31" s="34"/>
    </row>
    <row r="32" spans="2:13" x14ac:dyDescent="0.25">
      <c r="B32" s="2"/>
      <c r="C32" s="2"/>
      <c r="D32" s="11">
        <v>2</v>
      </c>
      <c r="E32" s="58" t="s">
        <v>199</v>
      </c>
      <c r="F32" s="58" t="s">
        <v>234</v>
      </c>
      <c r="G32" s="76">
        <v>49567</v>
      </c>
      <c r="H32" s="32">
        <v>9417730</v>
      </c>
      <c r="I32" s="21" t="s">
        <v>8</v>
      </c>
      <c r="J32" s="32">
        <v>9417730</v>
      </c>
      <c r="K32" s="33">
        <v>190</v>
      </c>
      <c r="L32" s="34"/>
      <c r="M32" s="34"/>
    </row>
    <row r="33" spans="2:13" x14ac:dyDescent="0.25">
      <c r="B33" s="2"/>
      <c r="C33" s="2"/>
      <c r="D33" s="11">
        <v>3</v>
      </c>
      <c r="E33" s="58" t="s">
        <v>199</v>
      </c>
      <c r="F33" s="58" t="s">
        <v>238</v>
      </c>
      <c r="G33" s="76">
        <v>121543</v>
      </c>
      <c r="H33" s="32">
        <v>12063142.75</v>
      </c>
      <c r="I33" s="38" t="s">
        <v>8</v>
      </c>
      <c r="J33" s="32">
        <v>12063142.75</v>
      </c>
      <c r="K33" s="33">
        <v>99.25</v>
      </c>
      <c r="L33" s="34"/>
      <c r="M33" s="34"/>
    </row>
    <row r="34" spans="2:13" x14ac:dyDescent="0.25">
      <c r="B34" s="2"/>
      <c r="C34" s="2"/>
      <c r="D34" s="11">
        <v>4</v>
      </c>
      <c r="E34" s="58" t="s">
        <v>199</v>
      </c>
      <c r="F34" s="58" t="s">
        <v>240</v>
      </c>
      <c r="G34" s="76">
        <v>98444</v>
      </c>
      <c r="H34" s="32">
        <v>13878635.119999999</v>
      </c>
      <c r="I34" s="38" t="s">
        <v>8</v>
      </c>
      <c r="J34" s="32">
        <v>13878635.119999999</v>
      </c>
      <c r="K34" s="33">
        <v>140.97999999999999</v>
      </c>
      <c r="L34" s="34"/>
      <c r="M34" s="34"/>
    </row>
    <row r="35" spans="2:13" x14ac:dyDescent="0.25">
      <c r="B35" s="2"/>
      <c r="C35" s="2"/>
      <c r="D35" s="11">
        <v>5</v>
      </c>
      <c r="E35" s="58"/>
      <c r="F35" s="58"/>
      <c r="G35" s="76"/>
      <c r="H35" s="32"/>
      <c r="I35" s="38"/>
      <c r="J35" s="32"/>
      <c r="K35" s="33"/>
      <c r="L35" s="34"/>
      <c r="M35" s="34"/>
    </row>
    <row r="36" spans="2:13" x14ac:dyDescent="0.25">
      <c r="B36" s="2"/>
      <c r="C36" s="2"/>
      <c r="D36" s="11">
        <v>6</v>
      </c>
      <c r="E36" s="58"/>
      <c r="F36" s="58"/>
      <c r="G36" s="76"/>
      <c r="H36" s="32"/>
      <c r="I36" s="38"/>
      <c r="J36" s="32"/>
      <c r="K36" s="33"/>
      <c r="L36" s="34"/>
      <c r="M36" s="34"/>
    </row>
    <row r="37" spans="2:13" x14ac:dyDescent="0.25">
      <c r="B37" s="2"/>
      <c r="C37" s="2"/>
      <c r="D37" s="11">
        <v>7</v>
      </c>
      <c r="E37" s="58"/>
      <c r="F37" s="58"/>
      <c r="G37" s="76"/>
      <c r="H37" s="32"/>
      <c r="I37" s="38"/>
      <c r="J37" s="32"/>
      <c r="K37" s="33"/>
      <c r="L37" s="34"/>
      <c r="M37" s="34"/>
    </row>
    <row r="38" spans="2:13" x14ac:dyDescent="0.25">
      <c r="B38" s="2"/>
      <c r="C38" s="2"/>
      <c r="D38" s="11">
        <v>8</v>
      </c>
      <c r="E38" s="58"/>
      <c r="F38" s="58"/>
      <c r="G38" s="76"/>
      <c r="H38" s="32"/>
      <c r="I38" s="38"/>
      <c r="J38" s="32"/>
      <c r="K38" s="33"/>
      <c r="L38" s="34"/>
      <c r="M38" s="34"/>
    </row>
    <row r="39" spans="2:13" x14ac:dyDescent="0.25">
      <c r="B39" s="2"/>
      <c r="C39" s="2"/>
      <c r="D39" s="11">
        <v>9</v>
      </c>
      <c r="E39" s="58"/>
      <c r="F39" s="58"/>
      <c r="G39" s="76"/>
      <c r="H39" s="32"/>
      <c r="I39" s="38"/>
      <c r="J39" s="32"/>
      <c r="K39" s="33"/>
      <c r="L39" s="34"/>
      <c r="M39" s="34"/>
    </row>
    <row r="40" spans="2:13" x14ac:dyDescent="0.25">
      <c r="B40" s="2"/>
      <c r="C40" s="2"/>
      <c r="D40" s="11">
        <v>10</v>
      </c>
      <c r="E40" s="58"/>
      <c r="F40" s="58"/>
      <c r="G40" s="76"/>
      <c r="H40" s="32"/>
      <c r="I40" s="38"/>
      <c r="J40" s="32"/>
      <c r="K40" s="33"/>
      <c r="L40" s="34"/>
      <c r="M40" s="34"/>
    </row>
    <row r="41" spans="2:13" x14ac:dyDescent="0.25">
      <c r="B41" s="2"/>
      <c r="C41" s="2"/>
      <c r="D41" s="2"/>
      <c r="E41" s="55"/>
      <c r="F41" s="55"/>
      <c r="G41" s="55"/>
      <c r="H41" s="2"/>
      <c r="I41" s="2"/>
      <c r="J41" s="2"/>
      <c r="K41" s="2"/>
      <c r="L41" s="2"/>
      <c r="M41" s="2"/>
    </row>
    <row r="42" spans="2:13" x14ac:dyDescent="0.25">
      <c r="B42" s="2"/>
      <c r="C42" s="2"/>
      <c r="D42" s="2"/>
      <c r="E42" s="11" t="str">
        <f ca="1">_xll.flHoldingsAdjust(F23,F25,F27,E30:M40)</f>
        <v>Holdings set for portfolio code UKHGE_base_fund</v>
      </c>
      <c r="F42" s="55"/>
      <c r="G42" s="55"/>
      <c r="H42" s="2"/>
      <c r="I42" s="2"/>
      <c r="J42" s="2"/>
      <c r="K42" s="2"/>
      <c r="L42" s="2"/>
      <c r="M42" s="2"/>
    </row>
    <row r="43" spans="2:13" x14ac:dyDescent="0.25">
      <c r="B43" s="2"/>
      <c r="C43" s="2"/>
      <c r="D43" s="2"/>
      <c r="E43" s="55"/>
      <c r="F43" s="55"/>
      <c r="G43" s="55"/>
      <c r="H43" s="2"/>
      <c r="I43" s="2"/>
      <c r="J43" s="2"/>
      <c r="K43" s="2"/>
      <c r="L43" s="2"/>
      <c r="M43" s="2"/>
    </row>
    <row r="44" spans="2:13" ht="4.5" customHeight="1" x14ac:dyDescent="0.25">
      <c r="B44" s="2"/>
      <c r="C44" s="2"/>
      <c r="D44" s="2"/>
      <c r="E44" s="19"/>
      <c r="F44" s="55"/>
      <c r="G44" s="55"/>
      <c r="H44" s="2"/>
      <c r="I44" s="2"/>
      <c r="J44" s="2"/>
      <c r="K44" s="2"/>
      <c r="L44" s="2"/>
      <c r="M44" s="2"/>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row r="104" spans="5:7" x14ac:dyDescent="0.25">
      <c r="E104" s="54"/>
      <c r="F104" s="54"/>
      <c r="G104" s="54"/>
    </row>
  </sheetData>
  <dataValidations disablePrompts="1" count="9">
    <dataValidation allowBlank="1" showInputMessage="1" showErrorMessage="1" prompt="Instrument identifier types as single value or comma delimited list" sqref="E46" xr:uid="{ECB9852E-876E-4B86-94D8-1666170D4C29}"/>
    <dataValidation allowBlank="1" showInputMessage="1" showErrorMessage="1" prompt="Instrument identifiers as single value or comma delimited list" sqref="F46" xr:uid="{FC2520B5-09D7-4F58-8EBF-6B47423BF854}"/>
    <dataValidation allowBlank="1" showInputMessage="1" showErrorMessage="1" prompt="Units" sqref="G46" xr:uid="{DDCB2B24-1614-4CC9-B0EA-DCDD3A46692D}"/>
    <dataValidation allowBlank="1" showInputMessage="1" showErrorMessage="1" prompt="Cost" sqref="H46" xr:uid="{5778AB3D-6625-48CC-BF93-CC29EE12A695}"/>
    <dataValidation allowBlank="1" showInputMessage="1" showErrorMessage="1" prompt="Currency" sqref="I46" xr:uid="{067E52DF-7E5B-456C-A5AF-BE15BB7630CE}"/>
    <dataValidation allowBlank="1" showInputMessage="1" showErrorMessage="1" prompt="Portfolio Cost" sqref="J46" xr:uid="{767FDB20-080B-441E-B591-04A7065BDB23}"/>
    <dataValidation allowBlank="1" showInputMessage="1" showErrorMessage="1" prompt="Price" sqref="K46" xr:uid="{734BF7FA-5FDC-4765-8E82-FE7B24263A18}"/>
    <dataValidation allowBlank="1" showInputMessage="1" showErrorMessage="1" prompt="Purchase date" sqref="L46" xr:uid="{CA0B3993-D5B7-4BFB-A8F3-9B1EA328B149}"/>
    <dataValidation allowBlank="1" showInputMessage="1" showErrorMessage="1" prompt="Settlement date" sqref="M46" xr:uid="{D21F6FA7-DED6-41DE-B47A-A9E47443CDF9}"/>
  </dataValidations>
  <hyperlinks>
    <hyperlink ref="K17" r:id="rId1" xr:uid="{96316914-9B83-4F00-8E47-06B602FBCB30}"/>
  </hyperlinks>
  <pageMargins left="0.7" right="0.7" top="0.75" bottom="0.75" header="0.3" footer="0.3"/>
  <pageSetup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57433-5C6D-49A3-940C-F8CFA2544350}">
  <sheetPr>
    <tabColor theme="8" tint="0.79998168889431442"/>
  </sheetPr>
  <dimension ref="B1:Q103"/>
  <sheetViews>
    <sheetView showGridLines="0" topLeftCell="A16" zoomScale="85" zoomScaleNormal="85" workbookViewId="0">
      <selection activeCell="F30" sqref="F30"/>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27.140625" bestFit="1" customWidth="1"/>
    <col min="7" max="10" width="18.28515625" customWidth="1"/>
    <col min="11" max="11" width="30.42578125" customWidth="1"/>
    <col min="12" max="12" width="18.28515625" customWidth="1"/>
    <col min="13" max="13" width="16.28515625" customWidth="1"/>
    <col min="14" max="14" width="23.5703125" customWidth="1"/>
  </cols>
  <sheetData>
    <row r="1" spans="2:17" ht="27.75" customHeight="1" x14ac:dyDescent="0.25"/>
    <row r="2" spans="2:17" x14ac:dyDescent="0.25">
      <c r="B2" s="1"/>
      <c r="C2" s="1"/>
      <c r="D2" s="1"/>
      <c r="E2" s="1"/>
      <c r="F2" s="1"/>
      <c r="G2" s="1"/>
      <c r="H2" s="1"/>
      <c r="I2" s="1"/>
      <c r="J2" s="1"/>
      <c r="K2" s="1"/>
      <c r="L2" s="1"/>
      <c r="M2" s="1"/>
    </row>
    <row r="3" spans="2:17" ht="27" customHeight="1" x14ac:dyDescent="0.25">
      <c r="B3" s="1"/>
      <c r="C3" s="1"/>
      <c r="D3" s="13"/>
      <c r="E3" s="1"/>
      <c r="F3" s="1"/>
      <c r="G3" s="1"/>
      <c r="H3" s="1"/>
      <c r="I3" s="1"/>
      <c r="J3" s="1"/>
      <c r="K3" s="1"/>
      <c r="L3" s="1"/>
      <c r="M3" s="1"/>
    </row>
    <row r="4" spans="2:17" ht="8.25" customHeight="1" x14ac:dyDescent="0.25">
      <c r="B4" s="1"/>
      <c r="C4" s="1"/>
      <c r="D4" s="1"/>
      <c r="E4" s="1"/>
      <c r="F4" s="1"/>
      <c r="G4" s="1"/>
      <c r="H4" s="1"/>
      <c r="I4" s="1"/>
      <c r="J4" s="1"/>
      <c r="K4" s="1"/>
      <c r="L4" s="1"/>
      <c r="M4" s="1"/>
    </row>
    <row r="5" spans="2:17" x14ac:dyDescent="0.25">
      <c r="B5" s="1"/>
      <c r="C5" s="1"/>
      <c r="D5" s="3"/>
      <c r="E5" s="1"/>
      <c r="F5" s="1"/>
      <c r="G5" s="1"/>
      <c r="H5" s="1"/>
      <c r="I5" s="1"/>
      <c r="J5" s="1"/>
      <c r="K5" s="1"/>
      <c r="L5" s="1"/>
      <c r="M5" s="1"/>
    </row>
    <row r="6" spans="2:17" x14ac:dyDescent="0.25">
      <c r="B6" s="1"/>
      <c r="C6" s="1"/>
      <c r="D6" s="3"/>
      <c r="E6" s="1"/>
      <c r="F6" s="1"/>
      <c r="G6" s="1"/>
      <c r="H6" s="1"/>
      <c r="I6" s="1"/>
      <c r="J6" s="1"/>
      <c r="K6" s="1"/>
      <c r="L6" s="1"/>
      <c r="M6" s="1"/>
    </row>
    <row r="7" spans="2:17" x14ac:dyDescent="0.25">
      <c r="B7" s="1"/>
      <c r="C7" s="1"/>
      <c r="D7" s="1"/>
      <c r="E7" s="30"/>
      <c r="F7" s="1"/>
      <c r="G7" s="1"/>
      <c r="H7" s="1"/>
      <c r="I7" s="1"/>
      <c r="J7" s="1"/>
      <c r="K7" s="1"/>
      <c r="L7" s="1"/>
      <c r="M7" s="1"/>
    </row>
    <row r="8" spans="2:17" x14ac:dyDescent="0.25">
      <c r="B8" s="1"/>
      <c r="C8" s="1"/>
      <c r="D8" s="1"/>
      <c r="E8" s="30"/>
      <c r="F8" s="1"/>
      <c r="G8" s="1"/>
      <c r="H8" s="1"/>
      <c r="I8" s="1"/>
      <c r="J8" s="1"/>
      <c r="K8" s="1"/>
      <c r="L8" s="1"/>
      <c r="M8" s="1"/>
    </row>
    <row r="9" spans="2:17" x14ac:dyDescent="0.25">
      <c r="B9" s="1"/>
      <c r="C9" s="1"/>
      <c r="D9" s="1"/>
      <c r="E9" s="30"/>
      <c r="F9" s="1"/>
      <c r="G9" s="1"/>
      <c r="H9" s="1"/>
      <c r="I9" s="1"/>
      <c r="J9" s="1"/>
      <c r="K9" s="1"/>
      <c r="L9" s="1"/>
      <c r="M9" s="1"/>
    </row>
    <row r="10" spans="2:17" x14ac:dyDescent="0.25">
      <c r="B10" s="1"/>
      <c r="C10" s="1"/>
      <c r="D10" s="1"/>
      <c r="E10" s="1"/>
      <c r="F10" s="1"/>
      <c r="G10" s="1"/>
      <c r="H10" s="1"/>
      <c r="I10" s="1"/>
      <c r="J10" s="1"/>
      <c r="K10" s="1"/>
      <c r="L10" s="1"/>
      <c r="M10" s="1"/>
    </row>
    <row r="12" spans="2:17" x14ac:dyDescent="0.25">
      <c r="B12" s="2"/>
      <c r="C12" s="2"/>
      <c r="D12" s="2"/>
      <c r="E12" s="11"/>
      <c r="F12" s="2"/>
      <c r="G12" s="11"/>
      <c r="H12" s="11"/>
      <c r="I12" s="11"/>
      <c r="J12" s="11"/>
      <c r="K12" s="11"/>
      <c r="L12" s="11"/>
      <c r="M12" s="2"/>
      <c r="N12" s="2"/>
      <c r="O12" s="2"/>
      <c r="P12" s="2"/>
      <c r="Q12" s="2"/>
    </row>
    <row r="13" spans="2:17" x14ac:dyDescent="0.25">
      <c r="B13" s="2"/>
      <c r="C13" s="2"/>
      <c r="D13" s="2"/>
      <c r="L13" s="11"/>
      <c r="M13" s="2"/>
      <c r="N13" s="2"/>
      <c r="O13" s="2"/>
      <c r="P13" s="2"/>
      <c r="Q13" s="2"/>
    </row>
    <row r="14" spans="2:17" ht="21" x14ac:dyDescent="0.25">
      <c r="B14" s="2"/>
      <c r="C14" s="2"/>
      <c r="D14" s="2"/>
      <c r="E14" s="56" t="s">
        <v>372</v>
      </c>
      <c r="F14" s="41"/>
      <c r="G14" s="41"/>
      <c r="H14" s="41"/>
      <c r="I14" s="41"/>
      <c r="J14" s="41"/>
      <c r="K14" s="41"/>
      <c r="L14" s="11"/>
      <c r="M14" s="2"/>
      <c r="N14" s="2"/>
      <c r="O14" s="2"/>
      <c r="P14" s="2"/>
      <c r="Q14" s="2"/>
    </row>
    <row r="15" spans="2:17" x14ac:dyDescent="0.25">
      <c r="B15" s="2"/>
      <c r="C15" s="2"/>
      <c r="D15" s="2"/>
      <c r="E15" s="54" t="s">
        <v>373</v>
      </c>
      <c r="F15" s="54"/>
      <c r="G15" s="54"/>
      <c r="K15" s="42" t="s">
        <v>376</v>
      </c>
      <c r="L15" s="11"/>
      <c r="M15" s="2"/>
      <c r="N15" s="2"/>
      <c r="O15" s="2"/>
      <c r="P15" s="2"/>
      <c r="Q15" s="2"/>
    </row>
    <row r="16" spans="2:17" x14ac:dyDescent="0.25">
      <c r="B16" s="2"/>
      <c r="C16" s="2"/>
      <c r="D16" s="2"/>
      <c r="E16" s="53" t="s">
        <v>374</v>
      </c>
      <c r="F16" s="54"/>
      <c r="G16" s="54"/>
      <c r="K16" s="42"/>
      <c r="L16" s="11"/>
      <c r="M16" s="2"/>
      <c r="N16" s="2"/>
      <c r="O16" s="2"/>
      <c r="P16" s="2"/>
      <c r="Q16" s="2"/>
    </row>
    <row r="17" spans="2:17" x14ac:dyDescent="0.25">
      <c r="B17" s="2"/>
      <c r="C17" s="2"/>
      <c r="D17" s="2"/>
      <c r="E17" s="53" t="s">
        <v>420</v>
      </c>
      <c r="F17" s="54"/>
      <c r="G17" s="54"/>
      <c r="K17" s="42" t="s">
        <v>375</v>
      </c>
      <c r="L17" s="11"/>
      <c r="M17" s="2"/>
      <c r="N17" s="2"/>
      <c r="O17" s="2"/>
      <c r="P17" s="2"/>
      <c r="Q17" s="2"/>
    </row>
    <row r="18" spans="2:17" x14ac:dyDescent="0.25">
      <c r="B18" s="2"/>
      <c r="C18" s="2"/>
      <c r="D18" s="2"/>
      <c r="E18" s="54" t="s">
        <v>421</v>
      </c>
      <c r="F18" s="54"/>
      <c r="G18" s="54"/>
      <c r="K18" s="42"/>
      <c r="L18" s="11"/>
      <c r="M18" s="2"/>
      <c r="N18" s="2"/>
      <c r="O18" s="2"/>
      <c r="P18" s="2"/>
      <c r="Q18" s="2"/>
    </row>
    <row r="19" spans="2:17" x14ac:dyDescent="0.25">
      <c r="B19" s="2"/>
      <c r="C19" s="2"/>
      <c r="D19" s="2"/>
      <c r="E19" s="54"/>
      <c r="F19" s="54"/>
      <c r="G19" s="54"/>
      <c r="L19" s="11"/>
      <c r="M19" s="2"/>
      <c r="N19" s="2"/>
      <c r="O19" s="2"/>
      <c r="P19" s="2"/>
      <c r="Q19" s="2"/>
    </row>
    <row r="20" spans="2:17" x14ac:dyDescent="0.25">
      <c r="B20" s="2"/>
      <c r="C20" s="2"/>
      <c r="D20" s="2"/>
      <c r="E20" s="54"/>
      <c r="F20" s="54"/>
      <c r="G20" s="54"/>
      <c r="L20" s="2"/>
      <c r="M20" s="2"/>
      <c r="N20" s="2"/>
      <c r="O20" s="2"/>
      <c r="P20" s="2"/>
      <c r="Q20" s="2"/>
    </row>
    <row r="21" spans="2:17" ht="15.75" thickBot="1" x14ac:dyDescent="0.3">
      <c r="B21" s="2"/>
      <c r="C21" s="2"/>
      <c r="D21" s="2"/>
      <c r="E21" s="55"/>
      <c r="F21" s="55"/>
      <c r="G21" s="55"/>
      <c r="H21" s="2"/>
      <c r="I21" s="2"/>
      <c r="J21" s="2"/>
      <c r="K21" s="2"/>
      <c r="L21" s="2"/>
      <c r="M21" s="2"/>
      <c r="N21" s="2"/>
      <c r="O21" s="2"/>
      <c r="P21" s="2"/>
      <c r="Q21" s="2"/>
    </row>
    <row r="22" spans="2:17" ht="15.75" thickBot="1" x14ac:dyDescent="0.3">
      <c r="B22" s="2"/>
      <c r="C22" s="2"/>
      <c r="D22" s="2"/>
      <c r="E22" s="11" t="s">
        <v>182</v>
      </c>
      <c r="F22" s="61" t="s">
        <v>323</v>
      </c>
      <c r="G22" s="55"/>
      <c r="H22" s="2"/>
      <c r="I22" s="2"/>
      <c r="J22" s="2"/>
      <c r="K22" s="2"/>
      <c r="L22" s="2"/>
      <c r="M22" s="2"/>
      <c r="N22" s="2"/>
      <c r="O22" s="2"/>
      <c r="P22" s="2"/>
      <c r="Q22" s="2"/>
    </row>
    <row r="23" spans="2:17" ht="5.25" customHeight="1" x14ac:dyDescent="0.25">
      <c r="B23" s="2"/>
      <c r="C23" s="2"/>
      <c r="D23" s="2"/>
      <c r="E23" s="55"/>
      <c r="F23" s="55"/>
      <c r="G23" s="55"/>
      <c r="H23" s="2"/>
      <c r="I23" s="2"/>
      <c r="J23" s="2"/>
      <c r="K23" s="2"/>
      <c r="L23" s="2"/>
      <c r="M23" s="2"/>
      <c r="N23" s="2"/>
      <c r="O23" s="2"/>
      <c r="P23" s="2"/>
      <c r="Q23" s="2"/>
    </row>
    <row r="24" spans="2:17" x14ac:dyDescent="0.25">
      <c r="B24" s="2"/>
      <c r="C24" s="2"/>
      <c r="D24" s="2"/>
      <c r="E24" s="11"/>
      <c r="F24" s="11"/>
      <c r="G24" s="55"/>
      <c r="H24" s="2"/>
      <c r="I24" s="2"/>
      <c r="J24" s="2"/>
      <c r="K24" s="2"/>
      <c r="L24" s="2"/>
      <c r="M24" s="2"/>
      <c r="N24" s="2"/>
      <c r="O24" s="2"/>
      <c r="P24" s="2"/>
      <c r="Q24" s="2"/>
    </row>
    <row r="25" spans="2:17" x14ac:dyDescent="0.25">
      <c r="B25" s="2"/>
      <c r="C25" s="2"/>
      <c r="D25" s="2"/>
      <c r="E25" s="11"/>
      <c r="F25" s="11"/>
      <c r="G25" s="11"/>
      <c r="H25" s="2"/>
      <c r="I25" s="2"/>
      <c r="J25" s="2"/>
      <c r="K25" s="2"/>
      <c r="L25" s="2"/>
      <c r="M25" s="2"/>
      <c r="N25" s="2"/>
      <c r="O25" s="2"/>
      <c r="P25" s="2"/>
      <c r="Q25" s="2"/>
    </row>
    <row r="26" spans="2:17" x14ac:dyDescent="0.25">
      <c r="B26" s="2"/>
      <c r="C26" s="2"/>
      <c r="D26" s="2"/>
      <c r="E26" s="11" t="s">
        <v>190</v>
      </c>
      <c r="F26" s="74">
        <f ca="1">NOW()-4</f>
        <v>43833.390084606479</v>
      </c>
      <c r="G26" s="55" t="s">
        <v>358</v>
      </c>
      <c r="H26" s="2"/>
      <c r="I26" s="2"/>
      <c r="J26" s="2"/>
      <c r="K26" s="2"/>
      <c r="L26" s="2"/>
      <c r="M26" s="2"/>
      <c r="N26" s="2"/>
      <c r="O26" s="2"/>
      <c r="P26" s="2"/>
      <c r="Q26" s="2"/>
    </row>
    <row r="27" spans="2:17" x14ac:dyDescent="0.25">
      <c r="B27" s="2"/>
      <c r="C27" s="2"/>
      <c r="D27" s="2"/>
      <c r="E27" s="11"/>
      <c r="F27" s="11"/>
      <c r="G27" s="55"/>
      <c r="H27" s="2"/>
      <c r="I27" s="2"/>
      <c r="J27" s="2"/>
      <c r="K27" s="2"/>
      <c r="L27" s="2"/>
      <c r="M27" s="2"/>
      <c r="N27" s="2"/>
      <c r="O27" s="2"/>
      <c r="P27" s="2"/>
      <c r="Q27" s="2"/>
    </row>
    <row r="28" spans="2:17" x14ac:dyDescent="0.25">
      <c r="B28" s="2"/>
      <c r="C28" s="2"/>
      <c r="D28" s="2"/>
      <c r="E28" s="11" t="s">
        <v>3</v>
      </c>
      <c r="F28" s="2"/>
      <c r="G28" s="2"/>
      <c r="H28" s="2"/>
      <c r="I28" s="2"/>
      <c r="J28" s="2"/>
      <c r="K28" s="2"/>
      <c r="L28" s="2"/>
      <c r="M28" s="2"/>
      <c r="N28" s="2"/>
      <c r="O28" s="2"/>
      <c r="P28" s="2"/>
      <c r="Q28" s="2"/>
    </row>
    <row r="29" spans="2:17" x14ac:dyDescent="0.25">
      <c r="B29" s="2"/>
      <c r="C29" s="2"/>
      <c r="D29" s="2"/>
      <c r="E29" s="9" t="s">
        <v>359</v>
      </c>
      <c r="F29" s="9" t="s">
        <v>360</v>
      </c>
      <c r="G29" s="9" t="s">
        <v>361</v>
      </c>
      <c r="H29" s="7" t="s">
        <v>362</v>
      </c>
      <c r="I29" s="9" t="s">
        <v>363</v>
      </c>
      <c r="J29" s="9" t="s">
        <v>364</v>
      </c>
      <c r="K29" s="9" t="s">
        <v>365</v>
      </c>
      <c r="L29" s="6" t="s">
        <v>192</v>
      </c>
      <c r="M29" s="6" t="s">
        <v>366</v>
      </c>
      <c r="N29" s="6" t="s">
        <v>367</v>
      </c>
      <c r="O29" s="6" t="s">
        <v>368</v>
      </c>
      <c r="P29" s="6" t="s">
        <v>369</v>
      </c>
      <c r="Q29" s="2"/>
    </row>
    <row r="30" spans="2:17" x14ac:dyDescent="0.25">
      <c r="B30" s="2"/>
      <c r="C30" s="2"/>
      <c r="D30" s="11">
        <v>1</v>
      </c>
      <c r="E30" s="38" t="s">
        <v>370</v>
      </c>
      <c r="F30" s="49"/>
      <c r="G30" s="38" t="s">
        <v>199</v>
      </c>
      <c r="H30" s="38" t="s">
        <v>232</v>
      </c>
      <c r="I30" s="21" t="s">
        <v>194</v>
      </c>
      <c r="J30" s="21" t="s">
        <v>371</v>
      </c>
      <c r="K30" s="33">
        <v>1622.65</v>
      </c>
      <c r="L30" s="43" t="s">
        <v>8</v>
      </c>
      <c r="M30" s="87">
        <f ca="1">F26</f>
        <v>43833.390084606479</v>
      </c>
      <c r="N30" s="50"/>
      <c r="O30" s="50"/>
      <c r="P30" s="50" t="str">
        <f ca="1">_xll.flQuotesAdd(F22,E29:O34)</f>
        <v>Added 4 quote(s) as at time 2020-01-07 09:21:43Z</v>
      </c>
      <c r="Q30" s="2"/>
    </row>
    <row r="31" spans="2:17" x14ac:dyDescent="0.25">
      <c r="B31" s="2"/>
      <c r="C31" s="2"/>
      <c r="D31" s="11">
        <v>2</v>
      </c>
      <c r="E31" s="38" t="s">
        <v>370</v>
      </c>
      <c r="F31" s="49"/>
      <c r="G31" s="38" t="s">
        <v>199</v>
      </c>
      <c r="H31" s="38" t="s">
        <v>234</v>
      </c>
      <c r="I31" s="21" t="s">
        <v>194</v>
      </c>
      <c r="J31" s="21" t="s">
        <v>371</v>
      </c>
      <c r="K31" s="33">
        <v>170.8</v>
      </c>
      <c r="L31" s="43" t="s">
        <v>8</v>
      </c>
      <c r="M31" s="87">
        <f ca="1">M30</f>
        <v>43833.390084606479</v>
      </c>
      <c r="N31" s="43"/>
      <c r="O31" s="43"/>
      <c r="P31" s="43"/>
      <c r="Q31" s="2"/>
    </row>
    <row r="32" spans="2:17" x14ac:dyDescent="0.25">
      <c r="B32" s="2"/>
      <c r="C32" s="2"/>
      <c r="D32" s="11">
        <v>3</v>
      </c>
      <c r="E32" s="38" t="s">
        <v>370</v>
      </c>
      <c r="F32" s="49"/>
      <c r="G32" s="38" t="s">
        <v>199</v>
      </c>
      <c r="H32" s="38" t="s">
        <v>238</v>
      </c>
      <c r="I32" s="21" t="s">
        <v>194</v>
      </c>
      <c r="J32" s="21" t="s">
        <v>371</v>
      </c>
      <c r="K32" s="33">
        <v>98</v>
      </c>
      <c r="L32" s="43" t="s">
        <v>8</v>
      </c>
      <c r="M32" s="87">
        <f ca="1">M31</f>
        <v>43833.390084606479</v>
      </c>
      <c r="N32" s="43"/>
      <c r="O32" s="43"/>
      <c r="P32" s="43"/>
      <c r="Q32" s="2"/>
    </row>
    <row r="33" spans="2:17" x14ac:dyDescent="0.25">
      <c r="B33" s="2"/>
      <c r="C33" s="2"/>
      <c r="D33" s="11">
        <v>4</v>
      </c>
      <c r="E33" s="38" t="s">
        <v>370</v>
      </c>
      <c r="F33" s="58"/>
      <c r="G33" s="38" t="s">
        <v>199</v>
      </c>
      <c r="H33" s="36" t="s">
        <v>240</v>
      </c>
      <c r="I33" s="21" t="s">
        <v>194</v>
      </c>
      <c r="J33" s="21" t="s">
        <v>371</v>
      </c>
      <c r="K33" s="33">
        <v>142.36000000000001</v>
      </c>
      <c r="L33" s="43" t="s">
        <v>8</v>
      </c>
      <c r="M33" s="87">
        <f ca="1">M32</f>
        <v>43833.390084606479</v>
      </c>
      <c r="N33" s="87"/>
      <c r="O33" s="87"/>
      <c r="P33" s="87"/>
      <c r="Q33" s="2"/>
    </row>
    <row r="34" spans="2:17" x14ac:dyDescent="0.25">
      <c r="B34" s="2"/>
      <c r="C34" s="2"/>
      <c r="D34" s="11">
        <v>5</v>
      </c>
      <c r="E34" s="58"/>
      <c r="F34" s="58"/>
      <c r="G34" s="76"/>
      <c r="H34" s="32"/>
      <c r="I34" s="38"/>
      <c r="J34" s="32"/>
      <c r="K34" s="33"/>
      <c r="L34" s="34"/>
      <c r="M34" s="34"/>
      <c r="N34" s="34"/>
      <c r="O34" s="34"/>
      <c r="P34" s="34"/>
      <c r="Q34" s="2"/>
    </row>
    <row r="35" spans="2:17" x14ac:dyDescent="0.25">
      <c r="B35" s="2"/>
      <c r="C35" s="2"/>
      <c r="D35" s="11">
        <v>6</v>
      </c>
      <c r="E35" s="58"/>
      <c r="F35" s="58"/>
      <c r="G35" s="76"/>
      <c r="H35" s="32"/>
      <c r="I35" s="38"/>
      <c r="J35" s="32"/>
      <c r="K35" s="33"/>
      <c r="L35" s="34"/>
      <c r="M35" s="34"/>
      <c r="N35" s="34"/>
      <c r="O35" s="34"/>
      <c r="P35" s="34"/>
      <c r="Q35" s="2"/>
    </row>
    <row r="36" spans="2:17" x14ac:dyDescent="0.25">
      <c r="B36" s="2"/>
      <c r="C36" s="2"/>
      <c r="D36" s="11">
        <v>7</v>
      </c>
      <c r="E36" s="58"/>
      <c r="F36" s="58"/>
      <c r="G36" s="76"/>
      <c r="H36" s="32"/>
      <c r="I36" s="38"/>
      <c r="J36" s="32"/>
      <c r="K36" s="33"/>
      <c r="L36" s="34"/>
      <c r="M36" s="34"/>
      <c r="N36" s="34"/>
      <c r="O36" s="34"/>
      <c r="P36" s="34"/>
      <c r="Q36" s="2"/>
    </row>
    <row r="37" spans="2:17" x14ac:dyDescent="0.25">
      <c r="B37" s="2"/>
      <c r="C37" s="2"/>
      <c r="D37" s="11">
        <v>8</v>
      </c>
      <c r="E37" s="58"/>
      <c r="F37" s="58"/>
      <c r="G37" s="76"/>
      <c r="H37" s="32"/>
      <c r="I37" s="38"/>
      <c r="J37" s="32"/>
      <c r="K37" s="33"/>
      <c r="L37" s="34"/>
      <c r="M37" s="34"/>
      <c r="N37" s="34"/>
      <c r="O37" s="34"/>
      <c r="P37" s="34"/>
      <c r="Q37" s="2"/>
    </row>
    <row r="38" spans="2:17" x14ac:dyDescent="0.25">
      <c r="B38" s="2"/>
      <c r="C38" s="2"/>
      <c r="D38" s="11">
        <v>9</v>
      </c>
      <c r="E38" s="58"/>
      <c r="F38" s="58"/>
      <c r="G38" s="76"/>
      <c r="H38" s="32"/>
      <c r="I38" s="38"/>
      <c r="J38" s="32"/>
      <c r="K38" s="33"/>
      <c r="L38" s="34"/>
      <c r="M38" s="34"/>
      <c r="N38" s="34"/>
      <c r="O38" s="34"/>
      <c r="P38" s="34"/>
      <c r="Q38" s="2"/>
    </row>
    <row r="39" spans="2:17" x14ac:dyDescent="0.25">
      <c r="B39" s="2"/>
      <c r="C39" s="2"/>
      <c r="D39" s="11">
        <v>10</v>
      </c>
      <c r="E39" s="58"/>
      <c r="F39" s="58"/>
      <c r="G39" s="76"/>
      <c r="H39" s="32"/>
      <c r="I39" s="38"/>
      <c r="J39" s="32"/>
      <c r="K39" s="33"/>
      <c r="L39" s="34"/>
      <c r="M39" s="34"/>
      <c r="N39" s="34"/>
      <c r="O39" s="34"/>
      <c r="P39" s="34"/>
      <c r="Q39" s="2"/>
    </row>
    <row r="40" spans="2:17" x14ac:dyDescent="0.25">
      <c r="B40" s="2"/>
      <c r="C40" s="2"/>
      <c r="D40" s="2"/>
      <c r="E40" s="55"/>
      <c r="F40" s="55"/>
      <c r="G40" s="55"/>
      <c r="H40" s="2"/>
      <c r="I40" s="2"/>
      <c r="J40" s="2"/>
      <c r="K40" s="2"/>
      <c r="L40" s="2"/>
      <c r="M40" s="2"/>
      <c r="N40" s="2"/>
      <c r="O40" s="2"/>
      <c r="P40" s="2"/>
      <c r="Q40" s="2"/>
    </row>
    <row r="41" spans="2:17" x14ac:dyDescent="0.25">
      <c r="B41" s="2"/>
      <c r="C41" s="2"/>
      <c r="D41" s="2"/>
      <c r="E41" s="11"/>
      <c r="F41" s="55"/>
      <c r="G41" s="55"/>
      <c r="H41" s="2"/>
      <c r="I41" s="2"/>
      <c r="J41" s="2"/>
      <c r="K41" s="2"/>
      <c r="L41" s="2"/>
      <c r="M41" s="2"/>
      <c r="N41" s="2"/>
      <c r="O41" s="2"/>
      <c r="P41" s="2"/>
      <c r="Q41" s="2"/>
    </row>
    <row r="42" spans="2:17" x14ac:dyDescent="0.25">
      <c r="B42" s="2"/>
      <c r="C42" s="2"/>
      <c r="D42" s="2"/>
      <c r="E42" s="55"/>
      <c r="F42" s="55"/>
      <c r="G42" s="55"/>
      <c r="H42" s="2"/>
      <c r="I42" s="2"/>
      <c r="J42" s="2"/>
      <c r="K42" s="2"/>
      <c r="L42" s="2"/>
      <c r="M42" s="2"/>
      <c r="N42" s="2"/>
      <c r="O42" s="2"/>
      <c r="P42" s="2"/>
      <c r="Q42" s="2"/>
    </row>
    <row r="43" spans="2:17" ht="4.5" customHeight="1" x14ac:dyDescent="0.25">
      <c r="B43" s="2"/>
      <c r="C43" s="2"/>
      <c r="D43" s="2"/>
      <c r="E43" s="19"/>
      <c r="F43" s="55"/>
      <c r="G43" s="55"/>
      <c r="H43" s="2"/>
      <c r="I43" s="2"/>
      <c r="J43" s="2"/>
      <c r="K43" s="2"/>
      <c r="L43" s="2"/>
      <c r="M43" s="2"/>
      <c r="N43" s="2"/>
      <c r="O43" s="2"/>
      <c r="P43" s="2"/>
      <c r="Q43" s="2"/>
    </row>
    <row r="44" spans="2:17" x14ac:dyDescent="0.25">
      <c r="B44" s="2"/>
      <c r="C44" s="2"/>
      <c r="D44" s="2"/>
      <c r="E44" s="2"/>
      <c r="F44" s="2"/>
      <c r="G44" s="2"/>
      <c r="H44" s="2"/>
      <c r="I44" s="2"/>
      <c r="J44" s="2"/>
      <c r="K44" s="2"/>
      <c r="L44" s="2"/>
      <c r="M44" s="2"/>
      <c r="N44" s="2"/>
      <c r="O44" s="2"/>
      <c r="P44" s="2"/>
      <c r="Q44" s="2"/>
    </row>
    <row r="45" spans="2:17" x14ac:dyDescent="0.25">
      <c r="E45" s="54"/>
      <c r="F45" s="54"/>
      <c r="G45" s="54"/>
    </row>
    <row r="46" spans="2:17" x14ac:dyDescent="0.25">
      <c r="E46" s="54"/>
      <c r="F46" s="54"/>
      <c r="G46" s="54"/>
    </row>
    <row r="47" spans="2:17" x14ac:dyDescent="0.25">
      <c r="E47" s="54"/>
      <c r="F47" s="54"/>
      <c r="G47"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row r="103" spans="5:7" x14ac:dyDescent="0.25">
      <c r="E103" s="54"/>
      <c r="F103" s="54"/>
      <c r="G103" s="54"/>
    </row>
  </sheetData>
  <dataValidations count="9">
    <dataValidation allowBlank="1" showInputMessage="1" showErrorMessage="1" prompt="Settlement date" sqref="M45" xr:uid="{B873FF82-2A4D-496D-BC17-F4D6D82E9795}"/>
    <dataValidation allowBlank="1" showInputMessage="1" showErrorMessage="1" prompt="Purchase date" sqref="L45" xr:uid="{6BB363F4-AEC5-4A19-8888-728D83DA7CAC}"/>
    <dataValidation allowBlank="1" showInputMessage="1" showErrorMessage="1" prompt="Price" sqref="K45" xr:uid="{59751270-C0B5-454C-81F1-A5D43DEF28E9}"/>
    <dataValidation allowBlank="1" showInputMessage="1" showErrorMessage="1" prompt="Portfolio Cost" sqref="J45" xr:uid="{D17ACF43-D6A4-41A6-91BF-5AEF4A77E5A6}"/>
    <dataValidation allowBlank="1" showInputMessage="1" showErrorMessage="1" prompt="Currency" sqref="I45" xr:uid="{1D7C7720-D1D8-4BB9-B8CB-B43539C3C354}"/>
    <dataValidation allowBlank="1" showInputMessage="1" showErrorMessage="1" prompt="Cost" sqref="H45" xr:uid="{CB2185C0-9E56-4192-9EF0-07EB9778FFD2}"/>
    <dataValidation allowBlank="1" showInputMessage="1" showErrorMessage="1" prompt="Units" sqref="G45" xr:uid="{3306E87C-69DC-4669-898D-B1B87E979E94}"/>
    <dataValidation allowBlank="1" showInputMessage="1" showErrorMessage="1" prompt="Instrument identifiers as single value or comma delimited list" sqref="F45" xr:uid="{80299DB9-F874-4A5F-B1DC-3DD996331F32}"/>
    <dataValidation allowBlank="1" showInputMessage="1" showErrorMessage="1" prompt="Instrument identifier types as single value or comma delimited list" sqref="E45" xr:uid="{F5A3C494-F596-4D3C-8E14-F344FA4AAE0A}"/>
  </dataValidations>
  <hyperlinks>
    <hyperlink ref="K17" r:id="rId1" display="https://support.lusid.com/what-is-a-valuation" xr:uid="{E865F585-1D27-4F37-970A-B9D26CABBCC8}"/>
    <hyperlink ref="K15" r:id="rId2" display="https://support.lusid.com/what-is-a-quote" xr:uid="{8697130B-054E-4450-AB49-81E1F8E276D5}"/>
  </hyperlinks>
  <pageMargins left="0.7" right="0.7" top="0.75" bottom="0.75" header="0.3" footer="0.3"/>
  <pageSetup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FED35-B9C4-4983-AC70-977C7C25A601}">
  <sheetPr>
    <tabColor theme="7" tint="0.79998168889431442"/>
  </sheetPr>
  <dimension ref="B1:R72"/>
  <sheetViews>
    <sheetView showGridLines="0" topLeftCell="A19" zoomScale="85" zoomScaleNormal="85" workbookViewId="0">
      <selection activeCell="I25" sqref="I25"/>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3.855468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314</v>
      </c>
      <c r="F14" s="41"/>
      <c r="G14" s="41"/>
      <c r="H14" s="41"/>
      <c r="I14" s="41"/>
      <c r="J14" s="41"/>
      <c r="K14" s="42"/>
      <c r="L14" s="11"/>
      <c r="M14" s="2"/>
      <c r="N14" s="2"/>
      <c r="O14" s="2"/>
    </row>
    <row r="15" spans="2:15" x14ac:dyDescent="0.25">
      <c r="B15" s="2"/>
      <c r="C15" s="2"/>
      <c r="D15" s="2"/>
      <c r="E15" s="54" t="s">
        <v>404</v>
      </c>
      <c r="F15" s="54"/>
      <c r="G15" s="54"/>
      <c r="K15" s="42" t="s">
        <v>406</v>
      </c>
      <c r="L15" s="11"/>
      <c r="M15" s="2"/>
      <c r="N15" s="2"/>
      <c r="O15" s="2"/>
    </row>
    <row r="16" spans="2:15" x14ac:dyDescent="0.25">
      <c r="B16" s="2"/>
      <c r="C16" s="2"/>
      <c r="D16" s="2"/>
      <c r="E16" s="53" t="s">
        <v>405</v>
      </c>
      <c r="F16" s="54"/>
      <c r="G16" s="54"/>
      <c r="K16" s="42" t="s">
        <v>407</v>
      </c>
      <c r="L16" s="11"/>
      <c r="M16" s="2"/>
      <c r="N16" s="2"/>
      <c r="O16" s="2"/>
    </row>
    <row r="17" spans="2:18" x14ac:dyDescent="0.25">
      <c r="B17" s="2"/>
      <c r="C17" s="2"/>
      <c r="D17" s="2"/>
      <c r="E17" s="53"/>
      <c r="F17" s="54"/>
      <c r="G17" s="54"/>
      <c r="L17" s="11"/>
      <c r="M17" s="2"/>
      <c r="N17" s="2"/>
      <c r="O17" s="2"/>
    </row>
    <row r="18" spans="2:18" x14ac:dyDescent="0.25">
      <c r="B18" s="2"/>
      <c r="C18" s="2"/>
      <c r="D18" s="2"/>
      <c r="E18" s="54"/>
      <c r="F18" s="54"/>
      <c r="G18" s="54"/>
      <c r="L18" s="2"/>
      <c r="M18" s="2"/>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377</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378</v>
      </c>
      <c r="F25" s="61" t="s">
        <v>357</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379</v>
      </c>
      <c r="F27" s="89">
        <f ca="1">'Upserting market quotes'!F26</f>
        <v>43833.390084606479</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ht="21" x14ac:dyDescent="0.35">
      <c r="B32" s="2"/>
      <c r="C32" s="12" t="s">
        <v>380</v>
      </c>
      <c r="D32" s="2"/>
      <c r="E32" s="2"/>
      <c r="F32" s="2"/>
      <c r="G32" s="2"/>
      <c r="H32" s="2"/>
      <c r="I32" s="2"/>
      <c r="J32" s="2"/>
      <c r="K32" s="2"/>
      <c r="L32" s="2"/>
      <c r="M32" s="2"/>
      <c r="N32" s="2"/>
      <c r="O32" s="2"/>
      <c r="P32" s="2"/>
      <c r="Q32" s="2"/>
    </row>
    <row r="33" spans="2:17" x14ac:dyDescent="0.25">
      <c r="B33" s="2"/>
      <c r="C33" s="2"/>
      <c r="D33" s="2"/>
      <c r="E33" s="2"/>
      <c r="F33" s="2"/>
      <c r="G33" s="2"/>
      <c r="H33" s="2"/>
      <c r="I33" s="2"/>
      <c r="J33" s="2"/>
      <c r="K33" s="11" t="s">
        <v>381</v>
      </c>
      <c r="L33" s="2"/>
      <c r="M33" s="90"/>
      <c r="N33" s="2"/>
      <c r="O33" s="2"/>
      <c r="P33" s="2"/>
      <c r="Q33" s="2"/>
    </row>
    <row r="34" spans="2:17" x14ac:dyDescent="0.25">
      <c r="B34" s="2"/>
      <c r="C34" s="2"/>
      <c r="D34" s="2"/>
      <c r="E34" s="91" t="str">
        <f t="array" ref="E34:I45" ca="1">_xll.flAggregatePortfolio(F23,F25,K34:L40,L41)</f>
        <v>Sub-Holding Key</v>
      </c>
      <c r="F34" s="91" t="str">
        <f ca="1"/>
        <v>Name</v>
      </c>
      <c r="G34" s="91" t="str">
        <f ca="1"/>
        <v>UnitsSum</v>
      </c>
      <c r="H34" s="91" t="str">
        <f ca="1"/>
        <v>CostSum</v>
      </c>
      <c r="I34" s="91" t="str">
        <f ca="1"/>
        <v>PVSum</v>
      </c>
      <c r="J34" s="2"/>
      <c r="K34" s="92" t="s">
        <v>293</v>
      </c>
      <c r="L34" s="95" t="s">
        <v>365</v>
      </c>
      <c r="M34" s="96"/>
      <c r="N34" s="96"/>
      <c r="O34" s="96"/>
      <c r="P34" s="2"/>
      <c r="Q34" s="2"/>
    </row>
    <row r="35" spans="2:17" x14ac:dyDescent="0.25">
      <c r="B35" s="11"/>
      <c r="C35" s="2"/>
      <c r="D35" s="2"/>
      <c r="E35" s="93" t="str">
        <f ca="1"/>
        <v>LusidInstrumentId=LUID_FVL71B1S/USD</v>
      </c>
      <c r="F35" s="94" t="str">
        <f ca="1"/>
        <v>Amazon_Nasdaq_AMZN</v>
      </c>
      <c r="G35" s="102">
        <f ca="1"/>
        <v>5000</v>
      </c>
      <c r="H35" s="102">
        <f ca="1"/>
        <v>7750000</v>
      </c>
      <c r="I35" s="102">
        <f ca="1"/>
        <v>8113250</v>
      </c>
      <c r="J35" s="2"/>
      <c r="K35" s="49" t="s">
        <v>382</v>
      </c>
      <c r="L35" s="97"/>
      <c r="M35" s="98"/>
      <c r="N35" s="98"/>
      <c r="O35" s="98"/>
      <c r="P35" s="2"/>
      <c r="Q35" s="2"/>
    </row>
    <row r="36" spans="2:17" x14ac:dyDescent="0.25">
      <c r="B36" s="11"/>
      <c r="C36" s="2"/>
      <c r="D36" s="2"/>
      <c r="E36" s="93" t="str">
        <f ca="1"/>
        <v>LusidInstrumentId=LUID_U15233F5/USD</v>
      </c>
      <c r="F36" s="94" t="str">
        <f ca="1"/>
        <v>Apple_Nasdaq_AAPL</v>
      </c>
      <c r="G36" s="102">
        <f ca="1"/>
        <v>49567</v>
      </c>
      <c r="H36" s="102">
        <f ca="1"/>
        <v>9417730</v>
      </c>
      <c r="I36" s="102">
        <f ca="1"/>
        <v>8466043.5999999996</v>
      </c>
      <c r="J36" s="2"/>
      <c r="K36" s="49" t="s">
        <v>383</v>
      </c>
      <c r="L36" s="97"/>
      <c r="M36" s="98"/>
      <c r="N36" s="98"/>
      <c r="O36" s="98"/>
      <c r="P36" s="2"/>
      <c r="Q36" s="2"/>
    </row>
    <row r="37" spans="2:17" x14ac:dyDescent="0.25">
      <c r="B37" s="11"/>
      <c r="C37" s="2"/>
      <c r="D37" s="2"/>
      <c r="E37" s="93" t="str">
        <f ca="1"/>
        <v>LusidInstrumentId=LUID_S29JE7OA/USD</v>
      </c>
      <c r="F37" s="94" t="str">
        <f ca="1"/>
        <v>USTreasury_2.00_2021</v>
      </c>
      <c r="G37" s="102">
        <f ca="1"/>
        <v>121543</v>
      </c>
      <c r="H37" s="102">
        <f ca="1"/>
        <v>12063142.75</v>
      </c>
      <c r="I37" s="102">
        <f ca="1"/>
        <v>11911214</v>
      </c>
      <c r="J37" s="2"/>
      <c r="K37" s="49" t="s">
        <v>384</v>
      </c>
      <c r="L37" s="99">
        <f ca="1">F27</f>
        <v>43833.390084606479</v>
      </c>
      <c r="M37" s="100"/>
      <c r="N37" s="100"/>
      <c r="O37" s="100"/>
      <c r="P37" s="2"/>
      <c r="Q37" s="2"/>
    </row>
    <row r="38" spans="2:17" x14ac:dyDescent="0.25">
      <c r="B38" s="11"/>
      <c r="C38" s="2"/>
      <c r="D38" s="2"/>
      <c r="E38" s="93" t="str">
        <f ca="1"/>
        <v>LusidInstrumentId=LUID_E0FQLDV6/USD</v>
      </c>
      <c r="F38" s="94" t="str">
        <f ca="1"/>
        <v>USTreasury_6.875_2025</v>
      </c>
      <c r="G38" s="102">
        <f ca="1"/>
        <v>98444</v>
      </c>
      <c r="H38" s="102">
        <f ca="1"/>
        <v>13878635.119999999</v>
      </c>
      <c r="I38" s="102">
        <f ca="1"/>
        <v>14014487.84</v>
      </c>
      <c r="J38" s="2"/>
      <c r="K38" s="49" t="s">
        <v>385</v>
      </c>
      <c r="L38" s="97" t="s">
        <v>417</v>
      </c>
      <c r="M38" s="98"/>
      <c r="N38" s="98"/>
      <c r="O38" s="98"/>
      <c r="P38" s="2"/>
      <c r="Q38" s="2"/>
    </row>
    <row r="39" spans="2:17" x14ac:dyDescent="0.25">
      <c r="B39" s="11"/>
      <c r="C39" s="2"/>
      <c r="D39" s="2"/>
      <c r="E39" s="93" t="str">
        <f ca="1"/>
        <v/>
      </c>
      <c r="F39" s="94" t="str">
        <f ca="1"/>
        <v/>
      </c>
      <c r="G39" s="102" t="str">
        <f ca="1"/>
        <v/>
      </c>
      <c r="H39" s="102" t="str">
        <f ca="1"/>
        <v/>
      </c>
      <c r="I39" s="102" t="str">
        <f ca="1"/>
        <v/>
      </c>
      <c r="J39" s="2"/>
      <c r="K39" s="49" t="s">
        <v>386</v>
      </c>
      <c r="L39" s="97" t="s">
        <v>418</v>
      </c>
      <c r="M39" s="98"/>
      <c r="N39" s="98"/>
      <c r="O39" s="98"/>
      <c r="P39" s="2"/>
      <c r="Q39" s="2"/>
    </row>
    <row r="40" spans="2:17" x14ac:dyDescent="0.25">
      <c r="B40" s="11"/>
      <c r="C40" s="2"/>
      <c r="D40" s="2"/>
      <c r="E40" s="93" t="str">
        <f ca="1"/>
        <v/>
      </c>
      <c r="F40" s="94" t="str">
        <f ca="1"/>
        <v/>
      </c>
      <c r="G40" s="102" t="str">
        <f ca="1"/>
        <v/>
      </c>
      <c r="H40" s="102" t="str">
        <f ca="1"/>
        <v/>
      </c>
      <c r="I40" s="102" t="str">
        <f ca="1"/>
        <v/>
      </c>
      <c r="J40" s="2"/>
      <c r="K40" s="49" t="s">
        <v>387</v>
      </c>
      <c r="L40" s="97"/>
      <c r="M40" s="98"/>
      <c r="N40" s="98"/>
      <c r="O40" s="98"/>
      <c r="P40" s="2"/>
      <c r="Q40" s="2"/>
    </row>
    <row r="41" spans="2:17" ht="15" customHeight="1" x14ac:dyDescent="0.25">
      <c r="B41" s="11"/>
      <c r="C41" s="2"/>
      <c r="D41" s="2"/>
      <c r="E41" s="93" t="str">
        <f ca="1"/>
        <v/>
      </c>
      <c r="F41" s="94" t="str">
        <f ca="1"/>
        <v/>
      </c>
      <c r="G41" s="102" t="str">
        <f ca="1"/>
        <v/>
      </c>
      <c r="H41" s="102" t="str">
        <f ca="1"/>
        <v/>
      </c>
      <c r="I41" s="102" t="str">
        <f ca="1"/>
        <v/>
      </c>
      <c r="J41" s="2"/>
      <c r="K41" s="49" t="s">
        <v>388</v>
      </c>
      <c r="L41" s="111" t="s">
        <v>389</v>
      </c>
      <c r="M41" s="112"/>
      <c r="N41" s="112"/>
      <c r="O41" s="112"/>
      <c r="P41" s="2"/>
      <c r="Q41" s="2"/>
    </row>
    <row r="42" spans="2:17" x14ac:dyDescent="0.25">
      <c r="B42" s="11"/>
      <c r="C42" s="2"/>
      <c r="D42" s="2"/>
      <c r="E42" s="93" t="str">
        <f ca="1"/>
        <v/>
      </c>
      <c r="F42" s="94" t="str">
        <f ca="1"/>
        <v/>
      </c>
      <c r="G42" s="102" t="str">
        <f ca="1"/>
        <v/>
      </c>
      <c r="H42" s="102" t="str">
        <f ca="1"/>
        <v/>
      </c>
      <c r="I42" s="102" t="str">
        <f ca="1"/>
        <v/>
      </c>
      <c r="J42" s="2"/>
      <c r="K42" s="49"/>
      <c r="L42" s="111"/>
      <c r="M42" s="112"/>
      <c r="N42" s="112"/>
      <c r="O42" s="112"/>
      <c r="P42" s="2"/>
      <c r="Q42" s="2"/>
    </row>
    <row r="43" spans="2:17" x14ac:dyDescent="0.25">
      <c r="B43" s="11"/>
      <c r="C43" s="2"/>
      <c r="D43" s="2"/>
      <c r="E43" s="93" t="str">
        <f ca="1"/>
        <v/>
      </c>
      <c r="F43" s="94" t="str">
        <f ca="1"/>
        <v/>
      </c>
      <c r="G43" s="102" t="str">
        <f ca="1"/>
        <v/>
      </c>
      <c r="H43" s="102" t="str">
        <f ca="1"/>
        <v/>
      </c>
      <c r="I43" s="102" t="str">
        <f ca="1"/>
        <v/>
      </c>
      <c r="J43" s="2"/>
      <c r="K43" s="49"/>
      <c r="L43" s="111"/>
      <c r="M43" s="112"/>
      <c r="N43" s="112"/>
      <c r="O43" s="112"/>
      <c r="P43" s="2"/>
      <c r="Q43" s="2"/>
    </row>
    <row r="44" spans="2:17" x14ac:dyDescent="0.25">
      <c r="B44" s="11"/>
      <c r="C44" s="2"/>
      <c r="D44" s="2"/>
      <c r="E44" s="93" t="str">
        <f ca="1"/>
        <v/>
      </c>
      <c r="F44" s="94" t="str">
        <f ca="1"/>
        <v/>
      </c>
      <c r="G44" s="102" t="str">
        <f ca="1"/>
        <v/>
      </c>
      <c r="H44" s="102" t="str">
        <f ca="1"/>
        <v/>
      </c>
      <c r="I44" s="102" t="str">
        <f ca="1"/>
        <v/>
      </c>
      <c r="J44" s="2"/>
      <c r="K44" s="49"/>
      <c r="L44" s="111"/>
      <c r="M44" s="112"/>
      <c r="N44" s="112"/>
      <c r="O44" s="112"/>
      <c r="P44" s="2"/>
      <c r="Q44" s="2"/>
    </row>
    <row r="45" spans="2:17" x14ac:dyDescent="0.25">
      <c r="B45" s="11"/>
      <c r="C45" s="2"/>
      <c r="D45" s="2"/>
      <c r="E45" s="93" t="str">
        <f ca="1"/>
        <v/>
      </c>
      <c r="F45" s="94" t="str">
        <f ca="1"/>
        <v/>
      </c>
      <c r="G45" s="102" t="str">
        <f ca="1"/>
        <v/>
      </c>
      <c r="H45" s="102" t="str">
        <f ca="1"/>
        <v/>
      </c>
      <c r="I45" s="102" t="str">
        <f ca="1"/>
        <v/>
      </c>
      <c r="J45" s="2"/>
      <c r="K45" s="49"/>
      <c r="L45" s="111"/>
      <c r="M45" s="112"/>
      <c r="N45" s="112"/>
      <c r="O45" s="112"/>
      <c r="P45" s="2"/>
      <c r="Q45" s="2"/>
    </row>
    <row r="46" spans="2:17" x14ac:dyDescent="0.25">
      <c r="B46" s="11"/>
      <c r="C46" s="2"/>
      <c r="D46" s="2"/>
      <c r="E46" s="93"/>
      <c r="F46" s="94"/>
      <c r="G46" s="102"/>
      <c r="H46" s="102"/>
      <c r="I46" s="102"/>
      <c r="J46" s="2"/>
      <c r="K46" s="49"/>
      <c r="L46" s="111"/>
      <c r="M46" s="112"/>
      <c r="N46" s="112"/>
      <c r="O46" s="112"/>
      <c r="P46" s="2"/>
      <c r="Q46" s="2"/>
    </row>
    <row r="47" spans="2:17" x14ac:dyDescent="0.25">
      <c r="B47" s="11"/>
      <c r="C47" s="2"/>
      <c r="D47" s="2"/>
      <c r="E47" s="93"/>
      <c r="F47" s="94"/>
      <c r="G47" s="102"/>
      <c r="H47" s="102"/>
      <c r="I47" s="102"/>
      <c r="J47" s="2"/>
      <c r="K47" s="49"/>
      <c r="L47" s="111"/>
      <c r="M47" s="112"/>
      <c r="N47" s="112"/>
      <c r="O47" s="112"/>
      <c r="P47" s="2"/>
      <c r="Q47" s="2"/>
    </row>
    <row r="48" spans="2:17" x14ac:dyDescent="0.25">
      <c r="B48" s="11"/>
      <c r="C48" s="2"/>
      <c r="D48" s="2"/>
      <c r="E48" s="93"/>
      <c r="F48" s="94"/>
      <c r="G48" s="102"/>
      <c r="H48" s="102"/>
      <c r="I48" s="102"/>
      <c r="J48" s="2"/>
      <c r="K48" s="49"/>
      <c r="L48" s="111"/>
      <c r="M48" s="112"/>
      <c r="N48" s="112"/>
      <c r="O48" s="112"/>
      <c r="P48" s="2"/>
      <c r="Q48" s="2"/>
    </row>
    <row r="49" spans="2:17" x14ac:dyDescent="0.25">
      <c r="B49" s="2"/>
      <c r="C49" s="2"/>
      <c r="D49" s="2"/>
      <c r="E49" s="2"/>
      <c r="F49" s="2"/>
      <c r="G49" s="2"/>
      <c r="H49" s="2"/>
      <c r="I49" s="2"/>
      <c r="J49" s="2"/>
      <c r="K49" s="2"/>
      <c r="L49" s="2"/>
      <c r="M49" s="2"/>
      <c r="N49" s="2"/>
      <c r="O49" s="2"/>
      <c r="P49" s="2"/>
      <c r="Q49" s="2"/>
    </row>
    <row r="70" ht="15.75" customHeight="1" x14ac:dyDescent="0.25"/>
    <row r="72" ht="14.25" customHeight="1" x14ac:dyDescent="0.25"/>
  </sheetData>
  <mergeCells count="1">
    <mergeCell ref="L41:O48"/>
  </mergeCells>
  <hyperlinks>
    <hyperlink ref="K15" r:id="rId1" display="https://support.lusid.com/what-is-a-recipe-and-how-are-they-used" xr:uid="{1B2D80A3-7176-4FF6-BDDA-6A7CF2D189B4}"/>
    <hyperlink ref="K16" r:id="rId2" location="operation/GetAggregationByPortfolio" display="https://docs.lusid.com/ - operation/GetAggregationByPortfolio" xr:uid="{D46BC9FF-DCED-4163-8E32-79A4BF795A5D}"/>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E621F-2E68-4C2C-AE26-110005778896}">
  <sheetPr>
    <tabColor theme="7" tint="0.79998168889431442"/>
  </sheetPr>
  <dimension ref="A1:O55"/>
  <sheetViews>
    <sheetView showGridLines="0" topLeftCell="A10" zoomScale="85" zoomScaleNormal="85" workbookViewId="0">
      <selection activeCell="L29" sqref="L29"/>
    </sheetView>
  </sheetViews>
  <sheetFormatPr defaultColWidth="9.140625" defaultRowHeight="15" x14ac:dyDescent="0.25"/>
  <cols>
    <col min="1" max="1" width="6.5703125" customWidth="1"/>
    <col min="2" max="2" width="2.5703125" customWidth="1"/>
    <col min="3" max="3" width="1" customWidth="1"/>
    <col min="4" max="4" width="15.28515625" bestFit="1" customWidth="1"/>
    <col min="5" max="5" width="27.42578125" bestFit="1" customWidth="1"/>
    <col min="6" max="6" width="27.140625" bestFit="1" customWidth="1"/>
    <col min="7" max="7" width="25.85546875" customWidth="1"/>
    <col min="8" max="8" width="43" bestFit="1" customWidth="1"/>
    <col min="9" max="9" width="25.7109375" bestFit="1" customWidth="1"/>
    <col min="10" max="10" width="18.28515625" customWidth="1"/>
    <col min="11" max="12" width="22" bestFit="1" customWidth="1"/>
    <col min="13" max="13" width="5.5703125" customWidth="1"/>
    <col min="15" max="15" width="28.85546875" bestFit="1" customWidth="1"/>
    <col min="16" max="16" width="17.140625" bestFit="1" customWidth="1"/>
    <col min="17" max="17" width="18.5703125" bestFit="1" customWidth="1"/>
    <col min="18" max="18" width="19.85546875" bestFit="1" customWidth="1"/>
    <col min="19" max="19" width="23" bestFit="1" customWidth="1"/>
    <col min="20" max="20" width="11.28515625" bestFit="1" customWidth="1"/>
    <col min="21" max="21" width="18" bestFit="1" customWidth="1"/>
    <col min="22" max="25" width="9.28515625" bestFit="1" customWidth="1"/>
  </cols>
  <sheetData>
    <row r="1" spans="2:15" ht="27.75" customHeight="1" x14ac:dyDescent="0.25"/>
    <row r="2" spans="2:15" x14ac:dyDescent="0.25">
      <c r="B2" s="1"/>
      <c r="C2" s="1"/>
      <c r="D2" s="1"/>
      <c r="E2" s="1"/>
      <c r="F2" s="1"/>
      <c r="G2" s="1"/>
      <c r="H2" s="1"/>
      <c r="I2" s="1"/>
      <c r="J2" s="1"/>
      <c r="K2" s="1"/>
      <c r="L2" s="1"/>
      <c r="M2" s="1"/>
    </row>
    <row r="3" spans="2:15" ht="27" customHeight="1" x14ac:dyDescent="0.25">
      <c r="B3" s="1"/>
      <c r="C3" s="1"/>
      <c r="D3" s="13"/>
      <c r="E3" s="1"/>
      <c r="F3" s="1"/>
      <c r="G3" s="1"/>
      <c r="H3" s="1"/>
      <c r="I3" s="1"/>
      <c r="J3" s="1"/>
      <c r="K3" s="1"/>
      <c r="L3" s="1"/>
      <c r="M3" s="1"/>
    </row>
    <row r="4" spans="2:15" ht="8.25" customHeight="1" x14ac:dyDescent="0.25">
      <c r="B4" s="1"/>
      <c r="C4" s="1"/>
      <c r="D4" s="1"/>
      <c r="E4" s="1"/>
      <c r="F4" s="1"/>
      <c r="G4" s="1"/>
      <c r="H4" s="1"/>
      <c r="I4" s="1"/>
      <c r="J4" s="1"/>
      <c r="K4" s="1"/>
      <c r="L4" s="1"/>
      <c r="M4" s="1"/>
    </row>
    <row r="5" spans="2:15" x14ac:dyDescent="0.25">
      <c r="B5" s="1"/>
      <c r="C5" s="1"/>
      <c r="D5" s="3"/>
      <c r="E5" s="1"/>
      <c r="F5" s="1"/>
      <c r="G5" s="1"/>
      <c r="H5" s="1"/>
      <c r="I5" s="1"/>
      <c r="J5" s="1"/>
      <c r="K5" s="1"/>
      <c r="L5" s="1"/>
      <c r="M5" s="1"/>
    </row>
    <row r="6" spans="2:15" x14ac:dyDescent="0.25">
      <c r="B6" s="1"/>
      <c r="C6" s="1"/>
      <c r="D6" s="3"/>
      <c r="E6" s="1"/>
      <c r="F6" s="1"/>
      <c r="G6" s="1"/>
      <c r="H6" s="1"/>
      <c r="I6" s="1"/>
      <c r="J6" s="1"/>
      <c r="K6" s="1"/>
      <c r="L6" s="1"/>
      <c r="M6" s="1"/>
    </row>
    <row r="7" spans="2:15" x14ac:dyDescent="0.25">
      <c r="B7" s="1"/>
      <c r="C7" s="1"/>
      <c r="D7" s="1"/>
      <c r="E7" s="30"/>
      <c r="F7" s="1"/>
      <c r="G7" s="1"/>
      <c r="H7" s="1"/>
      <c r="I7" s="1"/>
      <c r="J7" s="1"/>
      <c r="K7" s="1"/>
      <c r="L7" s="1"/>
      <c r="M7" s="1"/>
    </row>
    <row r="8" spans="2:15" x14ac:dyDescent="0.25">
      <c r="B8" s="1"/>
      <c r="C8" s="1"/>
      <c r="D8" s="1"/>
      <c r="E8" s="30"/>
      <c r="F8" s="1"/>
      <c r="G8" s="1"/>
      <c r="H8" s="1"/>
      <c r="I8" s="1"/>
      <c r="J8" s="1"/>
      <c r="K8" s="1"/>
      <c r="L8" s="1"/>
      <c r="M8" s="1"/>
    </row>
    <row r="9" spans="2:15" x14ac:dyDescent="0.25">
      <c r="B9" s="1"/>
      <c r="C9" s="1"/>
      <c r="D9" s="1"/>
      <c r="E9" s="30"/>
      <c r="F9" s="1"/>
      <c r="G9" s="1"/>
      <c r="H9" s="1"/>
      <c r="I9" s="1"/>
      <c r="J9" s="1"/>
      <c r="K9" s="1"/>
      <c r="L9" s="1"/>
      <c r="M9" s="1"/>
    </row>
    <row r="10" spans="2:15" x14ac:dyDescent="0.25">
      <c r="B10" s="1"/>
      <c r="C10" s="1"/>
      <c r="D10" s="1"/>
      <c r="E10" s="1"/>
      <c r="F10" s="1"/>
      <c r="G10" s="1"/>
      <c r="H10" s="1"/>
      <c r="I10" s="1"/>
      <c r="J10" s="1"/>
      <c r="K10" s="1"/>
      <c r="L10" s="1"/>
      <c r="M10" s="1"/>
    </row>
    <row r="12" spans="2:15" x14ac:dyDescent="0.25">
      <c r="B12" s="2"/>
      <c r="C12" s="2"/>
      <c r="D12" s="2"/>
      <c r="E12" s="11"/>
      <c r="F12" s="2"/>
      <c r="G12" s="11"/>
      <c r="H12" s="11"/>
      <c r="I12" s="11"/>
      <c r="J12" s="11"/>
      <c r="K12" s="11"/>
      <c r="L12" s="11"/>
      <c r="M12" s="2"/>
      <c r="N12" s="2"/>
      <c r="O12" s="2"/>
    </row>
    <row r="13" spans="2:15" x14ac:dyDescent="0.25">
      <c r="B13" s="2"/>
      <c r="C13" s="2"/>
      <c r="D13" s="2"/>
      <c r="L13" s="11"/>
      <c r="M13" s="2"/>
      <c r="N13" s="2"/>
      <c r="O13" s="2"/>
    </row>
    <row r="14" spans="2:15" ht="21" x14ac:dyDescent="0.25">
      <c r="B14" s="2"/>
      <c r="C14" s="2"/>
      <c r="D14" s="2"/>
      <c r="E14" s="56" t="s">
        <v>315</v>
      </c>
      <c r="F14" s="41"/>
      <c r="G14" s="41"/>
      <c r="H14" s="41"/>
      <c r="I14" s="41"/>
      <c r="J14" s="41"/>
      <c r="K14" s="42"/>
      <c r="L14" s="11"/>
      <c r="M14" s="2"/>
      <c r="N14" s="2"/>
      <c r="O14" s="2"/>
    </row>
    <row r="15" spans="2:15" x14ac:dyDescent="0.25">
      <c r="B15" s="2"/>
      <c r="C15" s="2"/>
      <c r="D15" s="2"/>
      <c r="E15" s="54" t="s">
        <v>408</v>
      </c>
      <c r="F15" s="54"/>
      <c r="G15" s="54"/>
      <c r="K15" s="42"/>
      <c r="L15" s="11"/>
      <c r="M15" s="2"/>
      <c r="N15" s="2"/>
      <c r="O15" s="2"/>
    </row>
    <row r="16" spans="2:15" x14ac:dyDescent="0.25">
      <c r="B16" s="2"/>
      <c r="C16" s="2"/>
      <c r="D16" s="2"/>
      <c r="E16" s="53" t="s">
        <v>409</v>
      </c>
      <c r="F16" s="54"/>
      <c r="G16" s="54"/>
      <c r="K16" s="42"/>
      <c r="L16" s="11"/>
      <c r="M16" s="2"/>
      <c r="N16" s="2"/>
      <c r="O16" s="2"/>
    </row>
    <row r="17" spans="2:15" x14ac:dyDescent="0.25">
      <c r="B17" s="2"/>
      <c r="C17" s="2"/>
      <c r="D17" s="2"/>
      <c r="E17" s="53" t="s">
        <v>410</v>
      </c>
      <c r="F17" s="54"/>
      <c r="G17" s="54"/>
      <c r="K17" s="42" t="s">
        <v>411</v>
      </c>
      <c r="L17" s="11"/>
      <c r="M17" s="2"/>
      <c r="N17" s="2"/>
      <c r="O17" s="2"/>
    </row>
    <row r="18" spans="2:15" x14ac:dyDescent="0.25">
      <c r="B18" s="2"/>
      <c r="C18" s="2"/>
      <c r="D18" s="2"/>
      <c r="E18" s="54"/>
      <c r="F18" s="54"/>
      <c r="G18" s="54"/>
      <c r="K18" s="42" t="s">
        <v>412</v>
      </c>
      <c r="L18" s="2"/>
      <c r="M18" s="2"/>
      <c r="N18" s="2"/>
      <c r="O18" s="2"/>
    </row>
    <row r="19" spans="2:15" x14ac:dyDescent="0.25">
      <c r="B19" s="2"/>
      <c r="C19" s="2"/>
      <c r="D19" s="2"/>
      <c r="E19" s="2"/>
      <c r="F19" s="2"/>
      <c r="G19" s="2"/>
      <c r="H19" s="2"/>
      <c r="I19" s="2"/>
      <c r="J19" s="2"/>
      <c r="K19" s="2"/>
      <c r="L19" s="2"/>
      <c r="M19" s="2"/>
      <c r="N19" s="2"/>
      <c r="O19" s="2"/>
    </row>
    <row r="24" spans="2:15" x14ac:dyDescent="0.25">
      <c r="B24" s="2"/>
      <c r="C24" s="2"/>
      <c r="D24" s="11"/>
      <c r="E24" s="9" t="str">
        <f>_xll.flPropertiesAdd_Template()</f>
        <v>#ERROR: User session not authenticated</v>
      </c>
      <c r="F24" s="2" t="s">
        <v>390</v>
      </c>
      <c r="G24" s="2"/>
      <c r="H24" s="2"/>
      <c r="I24" s="2"/>
      <c r="J24" s="2"/>
      <c r="K24" s="2"/>
      <c r="L24" s="2"/>
      <c r="M24" s="2"/>
      <c r="N24" s="2"/>
    </row>
    <row r="25" spans="2:15" x14ac:dyDescent="0.25">
      <c r="B25" s="2"/>
      <c r="C25" s="2"/>
      <c r="D25" s="11"/>
      <c r="E25" s="9" t="s">
        <v>391</v>
      </c>
      <c r="F25" s="9" t="s">
        <v>392</v>
      </c>
      <c r="G25" s="7" t="s">
        <v>0</v>
      </c>
      <c r="H25" s="9" t="s">
        <v>393</v>
      </c>
      <c r="I25" s="9" t="s">
        <v>196</v>
      </c>
      <c r="J25" s="6" t="s">
        <v>394</v>
      </c>
      <c r="K25" s="9" t="s">
        <v>395</v>
      </c>
      <c r="L25" s="2"/>
      <c r="M25" s="2"/>
      <c r="N25" s="2"/>
    </row>
    <row r="26" spans="2:15" ht="21" x14ac:dyDescent="0.35">
      <c r="B26" s="2"/>
      <c r="C26" s="12"/>
      <c r="D26" s="2"/>
      <c r="E26" s="2"/>
      <c r="F26" s="2"/>
      <c r="G26" s="2"/>
      <c r="H26" s="2"/>
      <c r="I26" s="2"/>
      <c r="J26" s="2"/>
      <c r="K26" s="2"/>
      <c r="L26" s="2"/>
      <c r="M26" s="2"/>
      <c r="N26" s="2"/>
    </row>
    <row r="27" spans="2:15" x14ac:dyDescent="0.25">
      <c r="B27" s="2"/>
      <c r="C27" s="2"/>
      <c r="D27" s="2" t="s">
        <v>422</v>
      </c>
      <c r="E27" s="2"/>
      <c r="F27" s="2"/>
      <c r="G27" s="2"/>
      <c r="H27" s="2"/>
      <c r="I27" s="2"/>
      <c r="J27" s="2"/>
      <c r="K27" s="2"/>
      <c r="L27" s="2"/>
      <c r="M27" s="2"/>
      <c r="N27" s="2"/>
    </row>
    <row r="28" spans="2:15" x14ac:dyDescent="0.25">
      <c r="B28" s="2"/>
      <c r="C28" s="2"/>
      <c r="D28" s="11"/>
      <c r="E28" s="9" t="s">
        <v>391</v>
      </c>
      <c r="F28" s="9" t="s">
        <v>392</v>
      </c>
      <c r="G28" s="9" t="s">
        <v>0</v>
      </c>
      <c r="H28" s="7" t="s">
        <v>393</v>
      </c>
      <c r="I28" s="9" t="s">
        <v>196</v>
      </c>
      <c r="J28" s="9" t="s">
        <v>394</v>
      </c>
      <c r="K28" s="6" t="s">
        <v>395</v>
      </c>
      <c r="L28" s="6" t="str">
        <f t="array" ref="L28:L31">_xll.flPropertiesAdd(E28:K31)</f>
        <v>Keys</v>
      </c>
      <c r="M28" s="2"/>
      <c r="N28" s="2"/>
    </row>
    <row r="29" spans="2:15" x14ac:dyDescent="0.25">
      <c r="B29" s="2"/>
      <c r="C29" s="2"/>
      <c r="D29" s="11"/>
      <c r="E29" s="38" t="s">
        <v>396</v>
      </c>
      <c r="F29" s="21" t="s">
        <v>323</v>
      </c>
      <c r="G29" s="38" t="s">
        <v>413</v>
      </c>
      <c r="H29" s="14" t="b">
        <v>0</v>
      </c>
      <c r="I29" s="38" t="s">
        <v>413</v>
      </c>
      <c r="J29" s="33" t="s">
        <v>414</v>
      </c>
      <c r="K29" s="43" t="s">
        <v>397</v>
      </c>
      <c r="L29" s="103" t="str">
        <v>Entity already exists</v>
      </c>
      <c r="M29" s="2"/>
      <c r="N29" s="2"/>
    </row>
    <row r="30" spans="2:15" x14ac:dyDescent="0.25">
      <c r="B30" s="2"/>
      <c r="C30" s="2"/>
      <c r="D30" s="11"/>
      <c r="E30" s="38"/>
      <c r="F30" s="21"/>
      <c r="G30" s="38"/>
      <c r="H30" s="14"/>
      <c r="I30" s="38"/>
      <c r="J30" s="33"/>
      <c r="K30" s="43"/>
      <c r="L30" s="103" t="e">
        <v>#N/A</v>
      </c>
      <c r="M30" s="2"/>
      <c r="N30" s="2"/>
    </row>
    <row r="31" spans="2:15" x14ac:dyDescent="0.25">
      <c r="B31" s="2"/>
      <c r="C31" s="2"/>
      <c r="D31" s="11"/>
      <c r="E31" s="38"/>
      <c r="F31" s="105"/>
      <c r="G31" s="38"/>
      <c r="H31" s="16"/>
      <c r="I31" s="38"/>
      <c r="J31" s="33"/>
      <c r="K31" s="43"/>
      <c r="L31" s="104" t="e">
        <v>#N/A</v>
      </c>
      <c r="M31" s="2"/>
      <c r="N31" s="2"/>
    </row>
    <row r="32" spans="2:15" x14ac:dyDescent="0.25">
      <c r="B32" s="2"/>
      <c r="C32" s="2"/>
      <c r="D32" s="11"/>
      <c r="E32" s="38"/>
      <c r="F32" s="105"/>
      <c r="G32" s="38"/>
      <c r="H32" s="16"/>
      <c r="I32" s="105"/>
      <c r="J32" s="106"/>
      <c r="K32" s="43"/>
      <c r="L32" s="104"/>
      <c r="M32" s="2"/>
      <c r="N32" s="2"/>
    </row>
    <row r="33" spans="1:14" x14ac:dyDescent="0.25">
      <c r="B33" s="2"/>
      <c r="C33" s="2"/>
      <c r="D33" s="11"/>
      <c r="E33" s="38"/>
      <c r="F33" s="105"/>
      <c r="G33" s="38"/>
      <c r="H33" s="16"/>
      <c r="I33" s="105"/>
      <c r="J33" s="106"/>
      <c r="K33" s="43"/>
      <c r="L33" s="103"/>
      <c r="M33" s="2"/>
      <c r="N33" s="2"/>
    </row>
    <row r="34" spans="1:14" x14ac:dyDescent="0.25">
      <c r="B34" s="2"/>
      <c r="C34" s="2"/>
      <c r="D34" s="11"/>
      <c r="E34" s="38"/>
      <c r="F34" s="105"/>
      <c r="G34" s="38"/>
      <c r="H34" s="16"/>
      <c r="I34" s="105"/>
      <c r="J34" s="106"/>
      <c r="K34" s="43"/>
      <c r="L34" s="104"/>
      <c r="M34" s="2"/>
      <c r="N34" s="2"/>
    </row>
    <row r="35" spans="1:14" x14ac:dyDescent="0.25">
      <c r="B35" s="2"/>
      <c r="C35" s="2"/>
      <c r="D35" s="11"/>
      <c r="E35" s="38"/>
      <c r="F35" s="105"/>
      <c r="G35" s="38"/>
      <c r="H35" s="16"/>
      <c r="I35" s="105"/>
      <c r="J35" s="106"/>
      <c r="K35" s="43"/>
      <c r="L35" s="104"/>
      <c r="M35" s="2"/>
      <c r="N35" s="2"/>
    </row>
    <row r="36" spans="1:14" x14ac:dyDescent="0.25">
      <c r="B36" s="2"/>
      <c r="C36" s="2"/>
      <c r="D36" s="11"/>
      <c r="E36" s="2"/>
      <c r="F36" s="2"/>
      <c r="G36" s="2"/>
      <c r="H36" s="2"/>
      <c r="I36" s="2"/>
      <c r="J36" s="2"/>
      <c r="K36" s="2"/>
      <c r="L36" s="2"/>
      <c r="M36" s="2"/>
      <c r="N36" s="2"/>
    </row>
    <row r="37" spans="1:14" x14ac:dyDescent="0.25">
      <c r="B37" s="2"/>
      <c r="C37" s="2"/>
      <c r="D37" s="2"/>
      <c r="E37" s="2"/>
      <c r="F37" s="2"/>
      <c r="G37" s="2"/>
      <c r="H37" s="2"/>
      <c r="I37" s="2"/>
      <c r="J37" s="2"/>
      <c r="K37" s="2"/>
      <c r="L37" s="2"/>
      <c r="M37" s="2"/>
    </row>
    <row r="38" spans="1:14" x14ac:dyDescent="0.25">
      <c r="B38" s="2"/>
      <c r="C38" s="2"/>
      <c r="D38" s="2"/>
      <c r="E38" s="2"/>
      <c r="F38" s="2"/>
      <c r="G38" s="2"/>
      <c r="H38" s="2"/>
      <c r="I38" s="2"/>
      <c r="J38" s="2"/>
      <c r="K38" s="2"/>
      <c r="L38" s="2"/>
      <c r="M38" s="2"/>
    </row>
    <row r="39" spans="1:14" x14ac:dyDescent="0.25">
      <c r="B39" s="2"/>
      <c r="C39" s="2"/>
      <c r="D39" s="2" t="s">
        <v>423</v>
      </c>
      <c r="E39" s="11"/>
      <c r="F39" s="2"/>
      <c r="G39" s="2"/>
      <c r="H39" s="2"/>
      <c r="I39" s="2"/>
      <c r="J39" s="2"/>
      <c r="K39" s="2"/>
      <c r="L39" s="2"/>
      <c r="M39" s="2"/>
    </row>
    <row r="40" spans="1:14" x14ac:dyDescent="0.25">
      <c r="B40" s="2"/>
      <c r="C40" s="2"/>
      <c r="D40" s="11"/>
      <c r="E40" s="2"/>
      <c r="F40" s="2"/>
      <c r="G40" s="2"/>
      <c r="H40" s="2"/>
      <c r="I40" s="2"/>
      <c r="J40" s="2"/>
      <c r="K40" s="2"/>
      <c r="L40" s="2"/>
      <c r="M40" s="2"/>
    </row>
    <row r="41" spans="1:14" x14ac:dyDescent="0.25">
      <c r="B41" s="2"/>
      <c r="C41" s="2"/>
      <c r="D41" s="11"/>
      <c r="E41" s="9" t="s">
        <v>293</v>
      </c>
      <c r="F41" s="9" t="s">
        <v>294</v>
      </c>
      <c r="G41" s="9" t="s">
        <v>295</v>
      </c>
      <c r="H41" s="7" t="s">
        <v>227</v>
      </c>
      <c r="I41" s="9" t="s">
        <v>296</v>
      </c>
      <c r="J41" s="9" t="s">
        <v>297</v>
      </c>
      <c r="K41" s="6" t="s">
        <v>228</v>
      </c>
      <c r="L41" s="2"/>
      <c r="M41" s="2"/>
    </row>
    <row r="42" spans="1:14" x14ac:dyDescent="0.25">
      <c r="B42" s="2"/>
      <c r="C42" s="2"/>
      <c r="D42" s="11"/>
      <c r="E42" s="38" t="s">
        <v>357</v>
      </c>
      <c r="F42" s="38" t="s">
        <v>415</v>
      </c>
      <c r="G42" s="38" t="s">
        <v>357</v>
      </c>
      <c r="H42" s="21" t="s">
        <v>416</v>
      </c>
      <c r="I42" s="21"/>
      <c r="J42" s="33"/>
      <c r="K42" s="103" t="str">
        <f>_xll.flInstrumentsAdd(E41:J42)</f>
        <v>LUID_NAM9ARDX</v>
      </c>
      <c r="L42" s="2"/>
      <c r="M42" s="2"/>
    </row>
    <row r="43" spans="1:14" x14ac:dyDescent="0.25">
      <c r="B43" s="2"/>
      <c r="C43" s="2"/>
      <c r="D43" s="11"/>
      <c r="E43" s="2"/>
      <c r="F43" s="2"/>
      <c r="G43" s="2"/>
      <c r="H43" s="2"/>
      <c r="I43" s="2"/>
      <c r="J43" s="2"/>
      <c r="K43" s="2"/>
      <c r="L43" s="2"/>
      <c r="M43" s="2"/>
    </row>
    <row r="45" spans="1:14" x14ac:dyDescent="0.25">
      <c r="A45" s="2"/>
      <c r="B45" s="2"/>
      <c r="C45" s="11"/>
      <c r="D45" s="9" t="str">
        <f>_xll.flInstrumentPropertiesAdd_Template()</f>
        <v>#ERROR: User session not authenticated</v>
      </c>
      <c r="E45" s="2" t="s">
        <v>398</v>
      </c>
      <c r="F45" s="2"/>
      <c r="G45" s="2"/>
      <c r="H45" s="2"/>
      <c r="I45" s="2"/>
      <c r="J45" s="2"/>
      <c r="K45" s="2"/>
    </row>
    <row r="46" spans="1:14" x14ac:dyDescent="0.25">
      <c r="A46" s="2"/>
      <c r="B46" s="2"/>
      <c r="C46" s="11"/>
      <c r="D46" s="9" t="s">
        <v>399</v>
      </c>
      <c r="E46" s="9" t="s">
        <v>400</v>
      </c>
      <c r="F46" s="7" t="s">
        <v>401</v>
      </c>
      <c r="G46" s="9" t="s">
        <v>402</v>
      </c>
      <c r="H46" s="9"/>
      <c r="I46" s="6"/>
      <c r="J46" s="9"/>
      <c r="K46" s="2"/>
    </row>
    <row r="47" spans="1:14" ht="21" x14ac:dyDescent="0.35">
      <c r="A47" s="2"/>
      <c r="B47" s="12"/>
      <c r="C47" s="2"/>
      <c r="D47" s="2"/>
      <c r="E47" s="2"/>
      <c r="F47" s="2"/>
      <c r="G47" s="2"/>
      <c r="H47" s="2"/>
      <c r="I47" s="2"/>
      <c r="J47" s="2"/>
      <c r="K47" s="2"/>
    </row>
    <row r="48" spans="1:14" x14ac:dyDescent="0.25">
      <c r="A48" s="2"/>
      <c r="B48" s="2"/>
      <c r="C48" s="2" t="s">
        <v>403</v>
      </c>
      <c r="D48" s="2"/>
      <c r="E48" s="2"/>
      <c r="F48" s="2"/>
      <c r="G48" s="2"/>
      <c r="H48" s="2"/>
      <c r="I48" s="2"/>
      <c r="J48" s="2"/>
      <c r="K48" s="2"/>
    </row>
    <row r="49" spans="1:11" x14ac:dyDescent="0.25">
      <c r="A49" s="2"/>
      <c r="B49" s="2"/>
      <c r="C49" s="2"/>
      <c r="D49" s="9" t="s">
        <v>399</v>
      </c>
      <c r="E49" s="9" t="s">
        <v>400</v>
      </c>
      <c r="F49" s="9" t="s">
        <v>401</v>
      </c>
      <c r="G49" s="92" t="s">
        <v>424</v>
      </c>
      <c r="H49" s="92"/>
      <c r="I49" s="9"/>
      <c r="J49" s="9"/>
      <c r="K49" s="2"/>
    </row>
    <row r="50" spans="1:11" x14ac:dyDescent="0.25">
      <c r="A50" s="2"/>
      <c r="B50" s="2"/>
      <c r="C50" s="11">
        <v>1</v>
      </c>
      <c r="D50" s="38" t="s">
        <v>415</v>
      </c>
      <c r="E50" s="38" t="s">
        <v>357</v>
      </c>
      <c r="F50" s="100"/>
      <c r="G50" s="105">
        <v>40000</v>
      </c>
      <c r="H50" s="107"/>
      <c r="I50" s="105"/>
      <c r="J50" s="103" t="str">
        <f>_xll.flInstrumentPropertiesAdd(D49:G50)</f>
        <v>OK</v>
      </c>
      <c r="K50" s="2"/>
    </row>
    <row r="51" spans="1:11" x14ac:dyDescent="0.25">
      <c r="A51" s="2"/>
      <c r="B51" s="2"/>
      <c r="C51" s="11">
        <v>2</v>
      </c>
      <c r="D51" s="43"/>
      <c r="E51" s="43"/>
      <c r="F51" s="34"/>
      <c r="G51" s="16"/>
      <c r="H51" s="107"/>
      <c r="I51" s="105"/>
      <c r="J51" s="103"/>
      <c r="K51" s="2"/>
    </row>
    <row r="52" spans="1:11" x14ac:dyDescent="0.25">
      <c r="A52" s="2"/>
      <c r="B52" s="2"/>
      <c r="C52" s="11">
        <v>3</v>
      </c>
      <c r="D52" s="43"/>
      <c r="E52" s="43"/>
      <c r="F52" s="34"/>
      <c r="G52" s="16"/>
      <c r="H52" s="107"/>
      <c r="I52" s="105"/>
      <c r="J52" s="103"/>
      <c r="K52" s="2"/>
    </row>
    <row r="53" spans="1:11" x14ac:dyDescent="0.25">
      <c r="A53" s="2"/>
      <c r="B53" s="2"/>
      <c r="C53" s="11"/>
      <c r="D53" s="16"/>
      <c r="E53" s="16"/>
      <c r="F53" s="16"/>
      <c r="G53" s="16"/>
      <c r="H53" s="105"/>
      <c r="I53" s="105"/>
      <c r="J53" s="103"/>
      <c r="K53" s="2"/>
    </row>
    <row r="54" spans="1:11" x14ac:dyDescent="0.25">
      <c r="A54" s="2"/>
      <c r="B54" s="2"/>
      <c r="C54" s="11"/>
      <c r="D54" s="2"/>
      <c r="E54" s="2"/>
      <c r="F54" s="2"/>
      <c r="G54" s="2"/>
      <c r="H54" s="2"/>
      <c r="I54" s="2"/>
      <c r="J54" s="2"/>
      <c r="K54" s="2"/>
    </row>
    <row r="55" spans="1:11" x14ac:dyDescent="0.25">
      <c r="A55" s="2"/>
      <c r="B55" s="2"/>
      <c r="C55" s="2"/>
      <c r="D55" s="2"/>
      <c r="E55" s="2"/>
      <c r="F55" s="2"/>
      <c r="G55" s="2"/>
      <c r="H55" s="2"/>
      <c r="I55" s="2"/>
      <c r="J55" s="2"/>
      <c r="K55" s="2"/>
    </row>
  </sheetData>
  <dataValidations count="21">
    <dataValidation allowBlank="1" showInputMessage="1" showErrorMessage="1" prompt="LifeTime" sqref="K28" xr:uid="{669C871B-FABB-406D-A868-77F1F15585AF}"/>
    <dataValidation allowBlank="1" showInputMessage="1" showErrorMessage="1" prompt="DataTypeId" sqref="J28" xr:uid="{02F9DD62-D769-4DDA-8686-F3AB186ABB93}"/>
    <dataValidation allowBlank="1" showInputMessage="1" showErrorMessage="1" prompt="DisplayName" sqref="I28" xr:uid="{6CDB84A8-763F-4C1E-A198-12B9D1826819}"/>
    <dataValidation allowBlank="1" showInputMessage="1" showErrorMessage="1" prompt="ValueRequired" sqref="H28" xr:uid="{C689EA7F-F23C-46FC-96F2-0BBD8F37D5A7}"/>
    <dataValidation allowBlank="1" showInputMessage="1" showErrorMessage="1" prompt="Code" sqref="G28" xr:uid="{824C7E74-8D66-4303-B902-B9E91F73F6BD}"/>
    <dataValidation allowBlank="1" showInputMessage="1" showErrorMessage="1" prompt="Scope" sqref="F28" xr:uid="{FA60204B-3FA6-47CD-9B17-D712FCBE845C}"/>
    <dataValidation allowBlank="1" showInputMessage="1" showErrorMessage="1" prompt="Domain" sqref="E28" xr:uid="{81BCDFB3-792A-4F05-BD73-5C75A1949D2C}"/>
    <dataValidation allowBlank="1" showInputMessage="1" showErrorMessage="1" prompt="The unique Lusid Instrument Identifier (LUID) of the instrument to update or insert properties on." sqref="K54" xr:uid="{2A373E15-075D-4F35-A220-E96EAA70D9E4}"/>
    <dataValidation allowBlank="1" showInputMessage="1" showErrorMessage="1" prompt="The effective datetime from which the property is valid" sqref="F55 F46" xr:uid="{EC0F91A0-D91D-4778-B004-8FD81A8799E0}"/>
    <dataValidation allowBlank="1" showInputMessage="1" showErrorMessage="1" prompt="Replace this with your custom properties; here and in the columns to the right [Set of unique instrument properties and associated values to store with the instrument. Each property must be from the 'Instrument' domain.]" sqref="G55 G46" xr:uid="{535009D7-1759-4E63-B542-41AE580B382D}"/>
    <dataValidation allowBlank="1" showInputMessage="1" showErrorMessage="1" prompt="The instrument identifier type." sqref="D55 D46" xr:uid="{6EB8AED9-290D-4F38-8547-E0680E3A5E6B}"/>
    <dataValidation allowBlank="1" showInputMessage="1" showErrorMessage="1" prompt="The unique instrument identifier of the instrument to update or insert properties on." sqref="E55 E46" xr:uid="{D5F008A4-B5D4-4605-9658-DFF4E458C6E5}"/>
    <dataValidation allowBlank="1" showInputMessage="1" showErrorMessage="1" prompt="The content of the expanded definition. There is no validation on the format of this." sqref="I46" xr:uid="{047C843D-DDB9-4877-B871-234B7C8D4607}"/>
    <dataValidation allowBlank="1" showInputMessage="1" showErrorMessage="1" prompt="The format of the expanded definition." sqref="H46" xr:uid="{04DCD01E-F556-4640-984D-C81210DF364A}"/>
    <dataValidation allowBlank="1" showInputMessage="1" showErrorMessage="1" prompt="The domain that the property exists in." sqref="E25" xr:uid="{EAC84F00-489E-48D8-8DDD-525D0575A119}"/>
    <dataValidation allowBlank="1" showInputMessage="1" showErrorMessage="1" prompt="The scope that the property exists in." sqref="F25" xr:uid="{7073D3E6-09B7-46F8-A43F-531248078353}"/>
    <dataValidation allowBlank="1" showInputMessage="1" showErrorMessage="1" prompt="The code of the property. Together with the domain and scope this uniquely identifies the property." sqref="G25" xr:uid="{0FAA5C69-BD5A-4C0B-8BB8-549FC7C0FB63}"/>
    <dataValidation allowBlank="1" showInputMessage="1" showErrorMessage="1" prompt="Whether or not a value is always required for this property." sqref="H25" xr:uid="{5D0FEE9D-4CC8-44FB-93B8-FD231F464FE8}"/>
    <dataValidation allowBlank="1" showInputMessage="1" showErrorMessage="1" prompt="The display name of the property." sqref="I25" xr:uid="{08191402-7C9C-450B-B0B6-F8C85A8AC6EA}"/>
    <dataValidation allowBlank="1" showInputMessage="1" showErrorMessage="1" prompt="The identifier for the data type that is enforced on the property's values." sqref="J25" xr:uid="{6B214B52-F49F-49C5-85C8-F7438CCF7091}"/>
    <dataValidation allowBlank="1" showInputMessage="1" showErrorMessage="1" prompt="Describes how the property's values can change over time." sqref="K25" xr:uid="{01E961A5-B14E-42C4-950F-F9B804A47FE8}"/>
  </dataValidations>
  <hyperlinks>
    <hyperlink ref="K17" r:id="rId1" display="https://support.lusid.com/what-is-a-property" xr:uid="{FAE1E030-DD8F-4BC9-AF71-96DED80CBF44}"/>
    <hyperlink ref="K18" r:id="rId2" location="operation/CreatePropertyDefinition" display="https://docs.lusid.com/ - operation/CreatePropertyDefinition" xr:uid="{05425A95-A92A-4731-93DA-A2D99D439C45}"/>
  </hyperlinks>
  <pageMargins left="0.7" right="0.7" top="0.75" bottom="0.75" header="0.3" footer="0.3"/>
  <pageSetup orientation="portrait" r:id="rId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C6763-2806-4D3B-92B6-B78B0891A089}">
  <sheetPr>
    <tabColor theme="7" tint="0.79998168889431442"/>
  </sheetPr>
  <dimension ref="B1:R79"/>
  <sheetViews>
    <sheetView showGridLines="0" topLeftCell="A49" zoomScale="70" zoomScaleNormal="70" workbookViewId="0">
      <selection activeCell="P68" sqref="P68"/>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19.7109375"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2" spans="2:15" x14ac:dyDescent="0.25">
      <c r="B12" s="2"/>
      <c r="C12" s="2"/>
      <c r="D12" s="2"/>
      <c r="E12" s="11"/>
      <c r="F12" s="2"/>
      <c r="G12" s="11"/>
      <c r="H12" s="11"/>
      <c r="I12" s="11"/>
      <c r="J12" s="11"/>
      <c r="K12" s="11"/>
      <c r="L12" s="11"/>
      <c r="M12" s="2"/>
      <c r="N12" s="2"/>
      <c r="O12" s="2"/>
    </row>
    <row r="13" spans="2:15" x14ac:dyDescent="0.25">
      <c r="B13" s="2"/>
      <c r="C13" s="2"/>
      <c r="D13" s="2"/>
      <c r="N13" s="2"/>
      <c r="O13" s="2"/>
    </row>
    <row r="14" spans="2:15" ht="21" x14ac:dyDescent="0.25">
      <c r="B14" s="2"/>
      <c r="C14" s="2"/>
      <c r="D14" s="2"/>
      <c r="E14" s="56" t="s">
        <v>434</v>
      </c>
      <c r="F14" s="41"/>
      <c r="G14" s="41"/>
      <c r="H14" s="41"/>
      <c r="I14" s="41"/>
      <c r="J14" s="41"/>
      <c r="M14" s="42"/>
      <c r="N14" s="2"/>
      <c r="O14" s="2"/>
    </row>
    <row r="15" spans="2:15" x14ac:dyDescent="0.25">
      <c r="B15" s="2"/>
      <c r="C15" s="2"/>
      <c r="D15" s="2"/>
      <c r="E15" s="54" t="s">
        <v>427</v>
      </c>
      <c r="F15" s="54"/>
      <c r="G15" s="54"/>
      <c r="M15" s="42" t="s">
        <v>406</v>
      </c>
      <c r="N15" s="2"/>
      <c r="O15" s="2"/>
    </row>
    <row r="16" spans="2:15" x14ac:dyDescent="0.25">
      <c r="B16" s="2"/>
      <c r="C16" s="2"/>
      <c r="D16" s="2"/>
      <c r="E16" s="53" t="s">
        <v>428</v>
      </c>
      <c r="F16" s="54"/>
      <c r="G16" s="54"/>
      <c r="M16" s="42" t="s">
        <v>407</v>
      </c>
      <c r="N16" s="2"/>
      <c r="O16" s="2"/>
    </row>
    <row r="17" spans="2:18" x14ac:dyDescent="0.25">
      <c r="B17" s="2"/>
      <c r="C17" s="2"/>
      <c r="D17" s="2"/>
      <c r="E17" s="53"/>
      <c r="F17" s="54"/>
      <c r="G17" s="54"/>
      <c r="N17" s="2"/>
      <c r="O17" s="2"/>
    </row>
    <row r="18" spans="2:18" x14ac:dyDescent="0.25">
      <c r="B18" s="2"/>
      <c r="C18" s="2"/>
      <c r="D18" s="2"/>
      <c r="E18" s="54"/>
      <c r="F18" s="54"/>
      <c r="G18" s="54"/>
      <c r="N18" s="2"/>
      <c r="O18" s="2"/>
    </row>
    <row r="19" spans="2:18" x14ac:dyDescent="0.25">
      <c r="B19" s="2"/>
      <c r="C19" s="2"/>
      <c r="D19" s="2"/>
      <c r="E19" s="2"/>
      <c r="F19" s="2"/>
      <c r="G19" s="2"/>
      <c r="H19" s="2"/>
      <c r="I19" s="2"/>
      <c r="J19" s="2"/>
      <c r="K19" s="2"/>
      <c r="L19" s="2"/>
      <c r="M19" s="2"/>
      <c r="N19" s="2"/>
      <c r="O19" s="2"/>
    </row>
    <row r="20" spans="2:18" x14ac:dyDescent="0.25">
      <c r="B20" s="2"/>
      <c r="C20" s="2"/>
      <c r="D20" s="2"/>
      <c r="E20" s="2"/>
      <c r="F20" s="2"/>
      <c r="G20" s="2"/>
      <c r="H20" s="2"/>
      <c r="I20" s="2"/>
      <c r="J20" s="2"/>
      <c r="K20" s="2"/>
      <c r="L20" s="2"/>
      <c r="M20" s="2"/>
      <c r="N20" s="2"/>
      <c r="O20" s="2"/>
    </row>
    <row r="21" spans="2:18" x14ac:dyDescent="0.25">
      <c r="B21" s="2"/>
      <c r="C21" s="2"/>
      <c r="D21" s="2"/>
      <c r="E21" s="88" t="s">
        <v>3</v>
      </c>
      <c r="F21" s="2"/>
      <c r="G21" s="2"/>
      <c r="H21" s="2"/>
      <c r="I21" s="2"/>
      <c r="J21" s="2"/>
      <c r="K21" s="2"/>
      <c r="L21" s="2"/>
      <c r="M21" s="2"/>
      <c r="N21" s="2"/>
      <c r="O21" s="2"/>
    </row>
    <row r="22" spans="2:18" ht="6" customHeight="1" thickBot="1" x14ac:dyDescent="0.3">
      <c r="B22" s="2"/>
      <c r="C22" s="2"/>
      <c r="D22" s="2"/>
      <c r="E22" s="11"/>
      <c r="F22" s="2"/>
      <c r="G22" s="2"/>
      <c r="H22" s="2"/>
      <c r="I22" s="2"/>
      <c r="J22" s="2"/>
      <c r="K22" s="2"/>
      <c r="L22" s="2"/>
      <c r="M22" s="2"/>
      <c r="N22" s="2"/>
      <c r="O22" s="2"/>
    </row>
    <row r="23" spans="2:18" ht="15.75" thickBot="1" x14ac:dyDescent="0.3">
      <c r="B23" s="2"/>
      <c r="C23" s="2"/>
      <c r="D23" s="2"/>
      <c r="E23" s="11" t="s">
        <v>377</v>
      </c>
      <c r="F23" s="61" t="s">
        <v>323</v>
      </c>
      <c r="G23" s="2"/>
      <c r="H23" s="2"/>
      <c r="I23" s="2"/>
      <c r="J23" s="2"/>
      <c r="K23" s="2"/>
      <c r="L23" s="2"/>
      <c r="M23" s="2"/>
      <c r="N23" s="2"/>
      <c r="O23" s="2"/>
    </row>
    <row r="24" spans="2:18" ht="12" customHeight="1" thickBot="1" x14ac:dyDescent="0.3">
      <c r="B24" s="2"/>
      <c r="C24" s="2"/>
      <c r="D24" s="2"/>
      <c r="E24" s="2"/>
      <c r="F24" s="2"/>
      <c r="G24" s="2"/>
      <c r="H24" s="2"/>
      <c r="I24" s="2"/>
      <c r="J24" s="2"/>
      <c r="K24" s="2"/>
      <c r="L24" s="2"/>
      <c r="M24" s="2"/>
      <c r="N24" s="2"/>
      <c r="O24" s="2"/>
    </row>
    <row r="25" spans="2:18" ht="15.75" thickBot="1" x14ac:dyDescent="0.3">
      <c r="B25" s="2"/>
      <c r="C25" s="2"/>
      <c r="D25" s="2"/>
      <c r="E25" s="11" t="s">
        <v>378</v>
      </c>
      <c r="F25" s="61" t="s">
        <v>357</v>
      </c>
      <c r="G25" s="2"/>
      <c r="H25" s="2"/>
      <c r="I25" s="2"/>
      <c r="J25" s="2"/>
      <c r="K25" s="2"/>
      <c r="L25" s="2"/>
      <c r="M25" s="2"/>
      <c r="N25" s="2"/>
      <c r="O25" s="2"/>
    </row>
    <row r="26" spans="2:18" ht="12.75" customHeight="1" thickBot="1" x14ac:dyDescent="0.3">
      <c r="B26" s="2"/>
      <c r="C26" s="2"/>
      <c r="D26" s="2"/>
      <c r="E26" s="2"/>
      <c r="F26" s="2"/>
      <c r="G26" s="2"/>
      <c r="H26" s="2"/>
      <c r="I26" s="2"/>
      <c r="J26" s="2"/>
      <c r="K26" s="2"/>
      <c r="L26" s="2"/>
      <c r="M26" s="2"/>
      <c r="N26" s="2"/>
      <c r="O26" s="2"/>
    </row>
    <row r="27" spans="2:18" ht="14.25" customHeight="1" thickBot="1" x14ac:dyDescent="0.3">
      <c r="B27" s="2"/>
      <c r="C27" s="2"/>
      <c r="D27" s="2"/>
      <c r="E27" s="11" t="s">
        <v>379</v>
      </c>
      <c r="F27" s="89">
        <f ca="1">'Upserting market quotes'!F26</f>
        <v>43833.390084606479</v>
      </c>
      <c r="G27" s="2"/>
      <c r="H27" s="2"/>
      <c r="I27" s="2"/>
      <c r="J27" s="2"/>
      <c r="K27" s="2"/>
      <c r="L27" s="2"/>
      <c r="M27" s="2"/>
      <c r="N27" s="2"/>
      <c r="O27" s="2"/>
    </row>
    <row r="28" spans="2:18" ht="14.25" customHeight="1" x14ac:dyDescent="0.25">
      <c r="B28" s="2"/>
      <c r="C28" s="2"/>
      <c r="D28" s="2"/>
      <c r="E28" s="2"/>
      <c r="F28" s="2"/>
      <c r="G28" s="2"/>
      <c r="H28" s="2"/>
      <c r="I28" s="2"/>
      <c r="J28" s="2"/>
      <c r="K28" s="2"/>
      <c r="L28" s="2"/>
      <c r="M28" s="2"/>
      <c r="N28" s="2"/>
      <c r="O28" s="2"/>
    </row>
    <row r="29" spans="2:18" ht="10.5" customHeight="1" x14ac:dyDescent="0.25">
      <c r="B29" s="2"/>
      <c r="C29" s="2"/>
      <c r="D29" s="2"/>
      <c r="E29" s="2"/>
      <c r="F29" s="2"/>
      <c r="G29" s="2"/>
      <c r="H29" s="2"/>
      <c r="I29" s="2"/>
      <c r="J29" s="2"/>
      <c r="K29" s="2"/>
      <c r="L29" s="2"/>
      <c r="M29" s="2"/>
      <c r="N29" s="2"/>
      <c r="O29" s="2"/>
    </row>
    <row r="31" spans="2:18" x14ac:dyDescent="0.25">
      <c r="B31" s="2"/>
      <c r="C31" s="2"/>
      <c r="D31" s="2"/>
      <c r="E31" s="2"/>
      <c r="F31" s="2"/>
      <c r="G31" s="2"/>
      <c r="H31" s="2"/>
      <c r="I31" s="2"/>
      <c r="J31" s="2"/>
      <c r="K31" s="2"/>
      <c r="L31" s="2"/>
      <c r="M31" s="2"/>
      <c r="N31" s="2"/>
      <c r="O31" s="2"/>
      <c r="P31" s="2"/>
      <c r="Q31" s="2"/>
      <c r="R31" s="2"/>
    </row>
    <row r="32" spans="2:18" x14ac:dyDescent="0.25">
      <c r="B32" s="2"/>
      <c r="C32" s="2"/>
      <c r="D32" s="2"/>
      <c r="E32" s="2"/>
      <c r="F32" s="2"/>
      <c r="G32" s="2"/>
      <c r="H32" s="2"/>
      <c r="I32" s="2"/>
      <c r="J32" s="2"/>
      <c r="K32" s="11" t="s">
        <v>381</v>
      </c>
      <c r="L32" s="2"/>
      <c r="M32" s="90"/>
      <c r="N32" s="2"/>
      <c r="O32" s="2"/>
      <c r="P32" s="2"/>
      <c r="Q32" s="2"/>
    </row>
    <row r="33" spans="2:17" x14ac:dyDescent="0.25">
      <c r="B33" s="2"/>
      <c r="C33" s="2"/>
      <c r="D33" s="2"/>
      <c r="E33" s="91" t="str">
        <f t="array" ref="E33:I44" ca="1">_xll.flAggregatePortfolio(F23,F25,K33:L39,L40)</f>
        <v>CostSum</v>
      </c>
      <c r="F33" s="91" t="str">
        <f ca="1"/>
        <v>PVSum</v>
      </c>
      <c r="G33" s="91" t="str">
        <f ca="1"/>
        <v>Name</v>
      </c>
      <c r="H33" s="91" t="str">
        <f ca="1"/>
        <v/>
      </c>
      <c r="I33" s="91" t="str">
        <f ca="1"/>
        <v/>
      </c>
      <c r="J33" s="2"/>
      <c r="K33" s="92" t="s">
        <v>293</v>
      </c>
      <c r="L33" s="95" t="s">
        <v>365</v>
      </c>
      <c r="M33" s="96"/>
      <c r="N33" s="96"/>
      <c r="O33" s="96"/>
      <c r="P33" s="2"/>
      <c r="Q33" s="2"/>
    </row>
    <row r="34" spans="2:17" x14ac:dyDescent="0.25">
      <c r="B34" s="11"/>
      <c r="C34" s="2"/>
      <c r="D34" s="2"/>
      <c r="E34" s="93">
        <f ca="1"/>
        <v>43109507.869999997</v>
      </c>
      <c r="F34" s="101">
        <f ca="1"/>
        <v>42504995.439999998</v>
      </c>
      <c r="G34" s="102" t="str">
        <f ca="1"/>
        <v>UKHGE base fund</v>
      </c>
      <c r="H34" s="102" t="str">
        <f ca="1"/>
        <v/>
      </c>
      <c r="I34" s="102" t="str">
        <f ca="1"/>
        <v/>
      </c>
      <c r="J34" s="2"/>
      <c r="K34" s="49" t="s">
        <v>382</v>
      </c>
      <c r="L34" s="97"/>
      <c r="M34" s="98"/>
      <c r="N34" s="98"/>
      <c r="O34" s="98"/>
      <c r="P34" s="2"/>
      <c r="Q34" s="2"/>
    </row>
    <row r="35" spans="2:17" x14ac:dyDescent="0.25">
      <c r="B35" s="11"/>
      <c r="C35" s="2"/>
      <c r="D35" s="2"/>
      <c r="E35" s="93" t="str">
        <f ca="1"/>
        <v/>
      </c>
      <c r="F35" s="94" t="str">
        <f ca="1"/>
        <v/>
      </c>
      <c r="G35" s="102" t="str">
        <f ca="1"/>
        <v/>
      </c>
      <c r="H35" s="102" t="str">
        <f ca="1"/>
        <v/>
      </c>
      <c r="I35" s="102" t="str">
        <f ca="1"/>
        <v/>
      </c>
      <c r="J35" s="2"/>
      <c r="K35" s="49" t="s">
        <v>383</v>
      </c>
      <c r="L35" s="97"/>
      <c r="M35" s="98"/>
      <c r="N35" s="98"/>
      <c r="O35" s="98"/>
      <c r="P35" s="2"/>
      <c r="Q35" s="2"/>
    </row>
    <row r="36" spans="2:17" x14ac:dyDescent="0.25">
      <c r="B36" s="11"/>
      <c r="C36" s="2"/>
      <c r="D36" s="2"/>
      <c r="E36" s="93" t="str">
        <f ca="1"/>
        <v/>
      </c>
      <c r="F36" s="94" t="str">
        <f ca="1"/>
        <v/>
      </c>
      <c r="G36" s="102" t="str">
        <f ca="1"/>
        <v/>
      </c>
      <c r="H36" s="102" t="str">
        <f ca="1"/>
        <v/>
      </c>
      <c r="I36" s="102" t="str">
        <f ca="1"/>
        <v/>
      </c>
      <c r="J36" s="2"/>
      <c r="K36" s="49" t="s">
        <v>384</v>
      </c>
      <c r="L36" s="99">
        <f ca="1">F27</f>
        <v>43833.390084606479</v>
      </c>
      <c r="M36" s="100"/>
      <c r="N36" s="100"/>
      <c r="O36" s="100"/>
      <c r="P36" s="2"/>
      <c r="Q36" s="2"/>
    </row>
    <row r="37" spans="2:17" x14ac:dyDescent="0.25">
      <c r="B37" s="11"/>
      <c r="C37" s="2"/>
      <c r="D37" s="2"/>
      <c r="E37" s="93" t="str">
        <f ca="1"/>
        <v/>
      </c>
      <c r="F37" s="94" t="str">
        <f ca="1"/>
        <v/>
      </c>
      <c r="G37" s="102" t="str">
        <f ca="1"/>
        <v/>
      </c>
      <c r="H37" s="102" t="str">
        <f ca="1"/>
        <v/>
      </c>
      <c r="I37" s="102" t="str">
        <f ca="1"/>
        <v/>
      </c>
      <c r="J37" s="2"/>
      <c r="K37" s="49" t="s">
        <v>385</v>
      </c>
      <c r="L37" s="97" t="s">
        <v>425</v>
      </c>
      <c r="M37" s="98"/>
      <c r="N37" s="98"/>
      <c r="O37" s="98"/>
      <c r="P37" s="2"/>
      <c r="Q37" s="2"/>
    </row>
    <row r="38" spans="2:17" x14ac:dyDescent="0.25">
      <c r="B38" s="11"/>
      <c r="C38" s="2"/>
      <c r="D38" s="2"/>
      <c r="E38" s="93" t="str">
        <f ca="1"/>
        <v/>
      </c>
      <c r="F38" s="94" t="str">
        <f ca="1"/>
        <v/>
      </c>
      <c r="G38" s="102" t="str">
        <f ca="1"/>
        <v/>
      </c>
      <c r="H38" s="102" t="str">
        <f ca="1"/>
        <v/>
      </c>
      <c r="I38" s="102" t="str">
        <f ca="1"/>
        <v/>
      </c>
      <c r="J38" s="2"/>
      <c r="K38" s="49" t="s">
        <v>386</v>
      </c>
      <c r="L38" s="97" t="s">
        <v>426</v>
      </c>
      <c r="M38" s="98"/>
      <c r="N38" s="98"/>
      <c r="O38" s="98"/>
      <c r="P38" s="2"/>
      <c r="Q38" s="2"/>
    </row>
    <row r="39" spans="2:17" x14ac:dyDescent="0.25">
      <c r="B39" s="11"/>
      <c r="C39" s="2"/>
      <c r="D39" s="2"/>
      <c r="E39" s="93" t="str">
        <f ca="1"/>
        <v/>
      </c>
      <c r="F39" s="94" t="str">
        <f ca="1"/>
        <v/>
      </c>
      <c r="G39" s="102" t="str">
        <f ca="1"/>
        <v/>
      </c>
      <c r="H39" s="102" t="str">
        <f ca="1"/>
        <v/>
      </c>
      <c r="I39" s="102" t="str">
        <f ca="1"/>
        <v/>
      </c>
      <c r="J39" s="2"/>
      <c r="K39" s="49" t="s">
        <v>387</v>
      </c>
      <c r="L39" s="97"/>
      <c r="M39" s="98"/>
      <c r="N39" s="98"/>
      <c r="O39" s="98"/>
      <c r="P39" s="2"/>
      <c r="Q39" s="2"/>
    </row>
    <row r="40" spans="2:17" ht="15" customHeight="1" x14ac:dyDescent="0.25">
      <c r="B40" s="11"/>
      <c r="C40" s="2"/>
      <c r="D40" s="2"/>
      <c r="E40" s="93" t="str">
        <f ca="1"/>
        <v/>
      </c>
      <c r="F40" s="94" t="str">
        <f ca="1"/>
        <v/>
      </c>
      <c r="G40" s="102" t="str">
        <f ca="1"/>
        <v/>
      </c>
      <c r="H40" s="102" t="str">
        <f ca="1"/>
        <v/>
      </c>
      <c r="I40" s="102" t="str">
        <f ca="1"/>
        <v/>
      </c>
      <c r="J40" s="2"/>
      <c r="K40" s="49" t="s">
        <v>388</v>
      </c>
      <c r="L40" s="111" t="s">
        <v>389</v>
      </c>
      <c r="M40" s="112"/>
      <c r="N40" s="112"/>
      <c r="O40" s="112"/>
      <c r="P40" s="2"/>
      <c r="Q40" s="2"/>
    </row>
    <row r="41" spans="2:17" x14ac:dyDescent="0.25">
      <c r="B41" s="11"/>
      <c r="C41" s="2"/>
      <c r="D41" s="2"/>
      <c r="E41" s="93" t="str">
        <f ca="1"/>
        <v/>
      </c>
      <c r="F41" s="94" t="str">
        <f ca="1"/>
        <v/>
      </c>
      <c r="G41" s="102" t="str">
        <f ca="1"/>
        <v/>
      </c>
      <c r="H41" s="102" t="str">
        <f ca="1"/>
        <v/>
      </c>
      <c r="I41" s="102" t="str">
        <f ca="1"/>
        <v/>
      </c>
      <c r="J41" s="2"/>
      <c r="K41" s="49"/>
      <c r="L41" s="111"/>
      <c r="M41" s="112"/>
      <c r="N41" s="112"/>
      <c r="O41" s="112"/>
      <c r="P41" s="2"/>
      <c r="Q41" s="2"/>
    </row>
    <row r="42" spans="2:17" x14ac:dyDescent="0.25">
      <c r="B42" s="11"/>
      <c r="C42" s="2"/>
      <c r="D42" s="2"/>
      <c r="E42" s="93" t="str">
        <f ca="1"/>
        <v/>
      </c>
      <c r="F42" s="94" t="str">
        <f ca="1"/>
        <v/>
      </c>
      <c r="G42" s="102" t="str">
        <f ca="1"/>
        <v/>
      </c>
      <c r="H42" s="102" t="str">
        <f ca="1"/>
        <v/>
      </c>
      <c r="I42" s="102" t="str">
        <f ca="1"/>
        <v/>
      </c>
      <c r="J42" s="2"/>
      <c r="K42" s="49"/>
      <c r="L42" s="111"/>
      <c r="M42" s="112"/>
      <c r="N42" s="112"/>
      <c r="O42" s="112"/>
      <c r="P42" s="2"/>
      <c r="Q42" s="2"/>
    </row>
    <row r="43" spans="2:17" x14ac:dyDescent="0.25">
      <c r="B43" s="11"/>
      <c r="C43" s="2"/>
      <c r="D43" s="2"/>
      <c r="E43" s="93" t="str">
        <f ca="1"/>
        <v/>
      </c>
      <c r="F43" s="94" t="str">
        <f ca="1"/>
        <v/>
      </c>
      <c r="G43" s="102" t="str">
        <f ca="1"/>
        <v/>
      </c>
      <c r="H43" s="102" t="str">
        <f ca="1"/>
        <v/>
      </c>
      <c r="I43" s="102" t="str">
        <f ca="1"/>
        <v/>
      </c>
      <c r="J43" s="2"/>
      <c r="K43" s="49"/>
      <c r="L43" s="111"/>
      <c r="M43" s="112"/>
      <c r="N43" s="112"/>
      <c r="O43" s="112"/>
      <c r="P43" s="2"/>
      <c r="Q43" s="2"/>
    </row>
    <row r="44" spans="2:17" x14ac:dyDescent="0.25">
      <c r="B44" s="11"/>
      <c r="C44" s="2"/>
      <c r="D44" s="2"/>
      <c r="E44" s="93" t="str">
        <f ca="1"/>
        <v/>
      </c>
      <c r="F44" s="94" t="str">
        <f ca="1"/>
        <v/>
      </c>
      <c r="G44" s="102" t="str">
        <f ca="1"/>
        <v/>
      </c>
      <c r="H44" s="102" t="str">
        <f ca="1"/>
        <v/>
      </c>
      <c r="I44" s="102" t="str">
        <f ca="1"/>
        <v/>
      </c>
      <c r="J44" s="2"/>
      <c r="K44" s="49"/>
      <c r="L44" s="111"/>
      <c r="M44" s="112"/>
      <c r="N44" s="112"/>
      <c r="O44" s="112"/>
      <c r="P44" s="2"/>
      <c r="Q44" s="2"/>
    </row>
    <row r="45" spans="2:17" x14ac:dyDescent="0.25">
      <c r="B45" s="11"/>
      <c r="C45" s="2"/>
      <c r="D45" s="2"/>
      <c r="E45" s="93"/>
      <c r="F45" s="94"/>
      <c r="G45" s="102"/>
      <c r="H45" s="102"/>
      <c r="I45" s="102"/>
      <c r="J45" s="2"/>
      <c r="K45" s="49"/>
      <c r="L45" s="111"/>
      <c r="M45" s="112"/>
      <c r="N45" s="112"/>
      <c r="O45" s="112"/>
      <c r="P45" s="2"/>
      <c r="Q45" s="2"/>
    </row>
    <row r="46" spans="2:17" x14ac:dyDescent="0.25">
      <c r="B46" s="11"/>
      <c r="C46" s="2"/>
      <c r="D46" s="2"/>
      <c r="E46" s="93"/>
      <c r="F46" s="94"/>
      <c r="G46" s="102"/>
      <c r="H46" s="102"/>
      <c r="I46" s="102"/>
      <c r="J46" s="2"/>
      <c r="K46" s="49"/>
      <c r="L46" s="111"/>
      <c r="M46" s="112"/>
      <c r="N46" s="112"/>
      <c r="O46" s="112"/>
      <c r="P46" s="2"/>
      <c r="Q46" s="2"/>
    </row>
    <row r="47" spans="2:17" x14ac:dyDescent="0.25">
      <c r="B47" s="11"/>
      <c r="C47" s="2"/>
      <c r="D47" s="2"/>
      <c r="E47" s="93"/>
      <c r="F47" s="94"/>
      <c r="G47" s="102"/>
      <c r="H47" s="102"/>
      <c r="I47" s="102"/>
      <c r="J47" s="2"/>
      <c r="K47" s="49"/>
      <c r="L47" s="111"/>
      <c r="M47" s="112"/>
      <c r="N47" s="112"/>
      <c r="O47" s="112"/>
      <c r="P47" s="2"/>
      <c r="Q47" s="2"/>
    </row>
    <row r="48" spans="2:17" x14ac:dyDescent="0.25">
      <c r="B48" s="2"/>
      <c r="C48" s="2"/>
      <c r="D48" s="2"/>
      <c r="E48" s="2"/>
      <c r="F48" s="2"/>
      <c r="G48" s="2"/>
      <c r="H48" s="2"/>
      <c r="I48" s="2"/>
      <c r="J48" s="2"/>
      <c r="K48" s="2"/>
      <c r="L48" s="2"/>
      <c r="M48" s="2"/>
      <c r="N48" s="2"/>
      <c r="O48" s="2"/>
      <c r="P48" s="2"/>
      <c r="Q48" s="2"/>
    </row>
    <row r="50" spans="2:17" x14ac:dyDescent="0.25">
      <c r="B50" s="2"/>
      <c r="C50" s="2"/>
      <c r="D50" s="2"/>
      <c r="E50" s="11"/>
      <c r="F50" s="2"/>
      <c r="G50" s="11"/>
      <c r="H50" s="11"/>
      <c r="I50" s="11"/>
      <c r="J50" s="11"/>
      <c r="K50" s="11"/>
      <c r="L50" s="11"/>
      <c r="M50" s="2"/>
      <c r="N50" s="2"/>
      <c r="O50" s="2"/>
    </row>
    <row r="51" spans="2:17" x14ac:dyDescent="0.25">
      <c r="B51" s="2"/>
      <c r="C51" s="2"/>
      <c r="D51" s="2"/>
      <c r="E51" t="s">
        <v>429</v>
      </c>
      <c r="N51" s="2"/>
      <c r="O51" s="2"/>
    </row>
    <row r="52" spans="2:17" ht="20.25" x14ac:dyDescent="0.25">
      <c r="B52" s="2"/>
      <c r="C52" s="2"/>
      <c r="D52" s="2"/>
      <c r="E52" t="s">
        <v>430</v>
      </c>
      <c r="F52" s="41"/>
      <c r="G52" s="108">
        <f>'Securitising base fund'!G50</f>
        <v>40000</v>
      </c>
      <c r="H52" s="41"/>
      <c r="I52" s="41"/>
      <c r="J52" s="41"/>
      <c r="M52" s="42"/>
      <c r="N52" s="2"/>
      <c r="O52" s="2"/>
    </row>
    <row r="53" spans="2:17" ht="20.25" x14ac:dyDescent="0.25">
      <c r="B53" s="2"/>
      <c r="C53" s="2"/>
      <c r="D53" s="2"/>
      <c r="E53" t="s">
        <v>431</v>
      </c>
      <c r="F53" s="41"/>
      <c r="G53" s="108">
        <f ca="1">F34</f>
        <v>42504995.439999998</v>
      </c>
      <c r="M53" s="42"/>
      <c r="N53" s="2"/>
      <c r="O53" s="2"/>
    </row>
    <row r="54" spans="2:17" x14ac:dyDescent="0.25">
      <c r="B54" s="2"/>
      <c r="C54" s="2"/>
      <c r="D54" s="2"/>
      <c r="E54" s="53" t="s">
        <v>432</v>
      </c>
      <c r="F54" s="54"/>
      <c r="G54" s="54">
        <f ca="1">ROUND(G53/G52,2)</f>
        <v>1062.6199999999999</v>
      </c>
      <c r="M54" s="42"/>
      <c r="N54" s="2"/>
      <c r="O54" s="2"/>
    </row>
    <row r="55" spans="2:17" x14ac:dyDescent="0.25">
      <c r="B55" s="2"/>
      <c r="C55" s="2"/>
      <c r="D55" s="2"/>
      <c r="E55" s="53"/>
      <c r="F55" s="54"/>
      <c r="G55" s="54"/>
      <c r="N55" s="2"/>
      <c r="O55" s="2"/>
    </row>
    <row r="56" spans="2:17" x14ac:dyDescent="0.25">
      <c r="B56" s="2"/>
      <c r="C56" s="2"/>
      <c r="D56" s="2"/>
      <c r="E56" s="54"/>
      <c r="F56" s="54"/>
      <c r="G56" s="54"/>
      <c r="N56" s="2"/>
      <c r="O56" s="2"/>
    </row>
    <row r="57" spans="2:17" x14ac:dyDescent="0.25">
      <c r="B57" s="2"/>
      <c r="C57" s="2"/>
      <c r="D57" s="2"/>
      <c r="E57" s="2"/>
      <c r="F57" s="2"/>
      <c r="G57" s="2"/>
      <c r="H57" s="2"/>
      <c r="I57" s="2"/>
      <c r="J57" s="2"/>
      <c r="K57" s="2"/>
      <c r="L57" s="2"/>
      <c r="M57" s="2"/>
      <c r="N57" s="2"/>
      <c r="O57" s="2"/>
    </row>
    <row r="58" spans="2:17" ht="14.25" customHeight="1" x14ac:dyDescent="0.25"/>
    <row r="60" spans="2:17" x14ac:dyDescent="0.25">
      <c r="E60" t="s">
        <v>433</v>
      </c>
    </row>
    <row r="61" spans="2:17" ht="15.75" thickBot="1" x14ac:dyDescent="0.3">
      <c r="B61" s="2"/>
      <c r="C61" s="2"/>
      <c r="D61" s="2"/>
      <c r="E61" s="55"/>
      <c r="F61" s="55"/>
      <c r="G61" s="55"/>
      <c r="H61" s="2"/>
      <c r="I61" s="2"/>
      <c r="J61" s="2"/>
      <c r="K61" s="2"/>
      <c r="L61" s="2"/>
      <c r="M61" s="2"/>
      <c r="N61" s="2"/>
      <c r="O61" s="2"/>
      <c r="P61" s="2"/>
      <c r="Q61" s="2"/>
    </row>
    <row r="62" spans="2:17" ht="15.75" thickBot="1" x14ac:dyDescent="0.3">
      <c r="B62" s="2"/>
      <c r="C62" s="2"/>
      <c r="D62" s="2"/>
      <c r="E62" s="11" t="s">
        <v>182</v>
      </c>
      <c r="F62" s="61" t="s">
        <v>323</v>
      </c>
      <c r="G62" s="55"/>
      <c r="H62" s="2"/>
      <c r="I62" s="2"/>
      <c r="J62" s="2"/>
      <c r="K62" s="2"/>
      <c r="L62" s="2"/>
      <c r="M62" s="2"/>
      <c r="N62" s="2"/>
      <c r="O62" s="2"/>
      <c r="P62" s="2"/>
      <c r="Q62" s="2"/>
    </row>
    <row r="63" spans="2:17" x14ac:dyDescent="0.25">
      <c r="B63" s="2"/>
      <c r="C63" s="2"/>
      <c r="D63" s="2"/>
      <c r="E63" s="11"/>
      <c r="F63" s="11"/>
      <c r="G63" s="11"/>
      <c r="H63" s="2"/>
      <c r="I63" s="2"/>
      <c r="J63" s="2"/>
      <c r="K63" s="2"/>
      <c r="L63" s="2"/>
      <c r="M63" s="2"/>
      <c r="N63" s="2"/>
      <c r="O63" s="2"/>
      <c r="P63" s="2"/>
      <c r="Q63" s="2"/>
    </row>
    <row r="64" spans="2:17" x14ac:dyDescent="0.25">
      <c r="B64" s="2"/>
      <c r="C64" s="2"/>
      <c r="D64" s="2"/>
      <c r="E64" s="11" t="s">
        <v>190</v>
      </c>
      <c r="F64" s="74">
        <f ca="1">NOW()-4</f>
        <v>43833.39007858796</v>
      </c>
      <c r="G64" s="55" t="s">
        <v>358</v>
      </c>
      <c r="H64" s="2"/>
      <c r="I64" s="2"/>
      <c r="J64" s="2"/>
      <c r="K64" s="2"/>
      <c r="L64" s="2"/>
      <c r="M64" s="2"/>
      <c r="N64" s="2"/>
      <c r="O64" s="2"/>
      <c r="P64" s="2"/>
      <c r="Q64" s="2"/>
    </row>
    <row r="65" spans="2:17" x14ac:dyDescent="0.25">
      <c r="B65" s="2"/>
      <c r="C65" s="2"/>
      <c r="D65" s="2"/>
      <c r="E65" s="11"/>
      <c r="F65" s="11"/>
      <c r="G65" s="55"/>
      <c r="H65" s="2"/>
      <c r="I65" s="2"/>
      <c r="J65" s="2"/>
      <c r="K65" s="2"/>
      <c r="L65" s="2"/>
      <c r="M65" s="2"/>
      <c r="N65" s="2"/>
      <c r="O65" s="2"/>
      <c r="P65" s="2"/>
      <c r="Q65" s="2"/>
    </row>
    <row r="66" spans="2:17" x14ac:dyDescent="0.25">
      <c r="B66" s="2"/>
      <c r="C66" s="2"/>
      <c r="D66" s="2"/>
      <c r="E66" s="11" t="s">
        <v>3</v>
      </c>
      <c r="F66" s="2"/>
      <c r="G66" s="2"/>
      <c r="H66" s="2"/>
      <c r="I66" s="2"/>
      <c r="J66" s="2"/>
      <c r="K66" s="2"/>
      <c r="L66" s="2"/>
      <c r="M66" s="2"/>
      <c r="N66" s="2"/>
      <c r="O66" s="2"/>
      <c r="P66" s="2"/>
      <c r="Q66" s="2"/>
    </row>
    <row r="67" spans="2:17" x14ac:dyDescent="0.25">
      <c r="B67" s="2"/>
      <c r="C67" s="2"/>
      <c r="D67" s="2"/>
      <c r="E67" s="9" t="s">
        <v>359</v>
      </c>
      <c r="F67" s="9" t="s">
        <v>360</v>
      </c>
      <c r="G67" s="9" t="s">
        <v>361</v>
      </c>
      <c r="H67" s="7" t="s">
        <v>362</v>
      </c>
      <c r="I67" s="9" t="s">
        <v>363</v>
      </c>
      <c r="J67" s="9" t="s">
        <v>364</v>
      </c>
      <c r="K67" s="9" t="s">
        <v>365</v>
      </c>
      <c r="L67" s="6" t="s">
        <v>192</v>
      </c>
      <c r="M67" s="6" t="s">
        <v>366</v>
      </c>
      <c r="N67" s="6" t="s">
        <v>367</v>
      </c>
      <c r="O67" s="6" t="s">
        <v>368</v>
      </c>
      <c r="P67" s="6" t="s">
        <v>369</v>
      </c>
      <c r="Q67" s="2"/>
    </row>
    <row r="68" spans="2:17" x14ac:dyDescent="0.25">
      <c r="B68" s="2"/>
      <c r="C68" s="2"/>
      <c r="D68" s="11">
        <v>1</v>
      </c>
      <c r="E68" s="38" t="s">
        <v>370</v>
      </c>
      <c r="F68" s="49"/>
      <c r="G68" s="38" t="s">
        <v>228</v>
      </c>
      <c r="H68" s="109" t="str">
        <f>'Securitising base fund'!K42</f>
        <v>LUID_NAM9ARDX</v>
      </c>
      <c r="I68" s="21" t="s">
        <v>194</v>
      </c>
      <c r="J68" s="21" t="s">
        <v>371</v>
      </c>
      <c r="K68" s="33">
        <f ca="1">G54</f>
        <v>1062.6199999999999</v>
      </c>
      <c r="L68" s="43" t="s">
        <v>8</v>
      </c>
      <c r="M68" s="87">
        <f ca="1">F64</f>
        <v>43833.39007858796</v>
      </c>
      <c r="N68" s="50"/>
      <c r="O68" s="50"/>
      <c r="P68" s="103" t="str">
        <f ca="1">_xll.flQuotesAdd(F62,E67:O72)</f>
        <v>Added 1 quote(s) as at time 2020-01-07 09:21:43Z</v>
      </c>
      <c r="Q68" s="2"/>
    </row>
    <row r="69" spans="2:17" x14ac:dyDescent="0.25">
      <c r="B69" s="2"/>
      <c r="C69" s="2"/>
      <c r="D69" s="11">
        <v>2</v>
      </c>
      <c r="E69" s="38"/>
      <c r="F69" s="49"/>
      <c r="G69" s="38"/>
      <c r="H69" s="38"/>
      <c r="I69" s="21"/>
      <c r="J69" s="21"/>
      <c r="K69" s="33"/>
      <c r="L69" s="43"/>
      <c r="M69" s="87"/>
      <c r="N69" s="43"/>
      <c r="O69" s="43"/>
      <c r="P69" s="43"/>
      <c r="Q69" s="2"/>
    </row>
    <row r="70" spans="2:17" x14ac:dyDescent="0.25">
      <c r="B70" s="2"/>
      <c r="C70" s="2"/>
      <c r="D70" s="11">
        <v>3</v>
      </c>
      <c r="E70" s="38"/>
      <c r="F70" s="49"/>
      <c r="G70" s="38"/>
      <c r="H70" s="38"/>
      <c r="I70" s="21"/>
      <c r="J70" s="21"/>
      <c r="K70" s="33"/>
      <c r="L70" s="43"/>
      <c r="M70" s="87"/>
      <c r="N70" s="43"/>
      <c r="O70" s="43"/>
      <c r="P70" s="43"/>
      <c r="Q70" s="2"/>
    </row>
    <row r="71" spans="2:17" x14ac:dyDescent="0.25">
      <c r="B71" s="2"/>
      <c r="C71" s="2"/>
      <c r="D71" s="11">
        <v>4</v>
      </c>
      <c r="E71" s="38"/>
      <c r="F71" s="58"/>
      <c r="G71" s="38"/>
      <c r="H71" s="36"/>
      <c r="I71" s="21"/>
      <c r="J71" s="21"/>
      <c r="K71" s="33"/>
      <c r="L71" s="43"/>
      <c r="M71" s="87"/>
      <c r="N71" s="87"/>
      <c r="O71" s="87"/>
      <c r="P71" s="87"/>
      <c r="Q71" s="2"/>
    </row>
    <row r="72" spans="2:17" x14ac:dyDescent="0.25">
      <c r="B72" s="2"/>
      <c r="C72" s="2"/>
      <c r="D72" s="11">
        <v>5</v>
      </c>
      <c r="E72" s="58"/>
      <c r="F72" s="58"/>
      <c r="G72" s="76"/>
      <c r="H72" s="32"/>
      <c r="I72" s="38"/>
      <c r="J72" s="32"/>
      <c r="K72" s="33"/>
      <c r="L72" s="34"/>
      <c r="M72" s="34"/>
      <c r="N72" s="34"/>
      <c r="O72" s="34"/>
      <c r="P72" s="34"/>
      <c r="Q72" s="2"/>
    </row>
    <row r="73" spans="2:17" x14ac:dyDescent="0.25">
      <c r="B73" s="2"/>
      <c r="C73" s="2"/>
      <c r="D73" s="11">
        <v>6</v>
      </c>
      <c r="E73" s="58"/>
      <c r="F73" s="58"/>
      <c r="G73" s="76"/>
      <c r="H73" s="32"/>
      <c r="I73" s="38"/>
      <c r="J73" s="32"/>
      <c r="K73" s="33"/>
      <c r="L73" s="34"/>
      <c r="M73" s="34"/>
      <c r="N73" s="34"/>
      <c r="O73" s="34"/>
      <c r="P73" s="34"/>
      <c r="Q73" s="2"/>
    </row>
    <row r="74" spans="2:17" x14ac:dyDescent="0.25">
      <c r="B74" s="2"/>
      <c r="C74" s="2"/>
      <c r="D74" s="11">
        <v>7</v>
      </c>
      <c r="E74" s="58"/>
      <c r="F74" s="58"/>
      <c r="G74" s="76"/>
      <c r="H74" s="32"/>
      <c r="I74" s="38"/>
      <c r="J74" s="32"/>
      <c r="K74" s="33"/>
      <c r="L74" s="34"/>
      <c r="M74" s="34"/>
      <c r="N74" s="34"/>
      <c r="O74" s="34"/>
      <c r="P74" s="34"/>
      <c r="Q74" s="2"/>
    </row>
    <row r="75" spans="2:17" x14ac:dyDescent="0.25">
      <c r="B75" s="2"/>
      <c r="C75" s="2"/>
      <c r="D75" s="11">
        <v>8</v>
      </c>
      <c r="E75" s="58"/>
      <c r="F75" s="58"/>
      <c r="G75" s="76"/>
      <c r="H75" s="32"/>
      <c r="I75" s="38"/>
      <c r="J75" s="32"/>
      <c r="K75" s="33"/>
      <c r="L75" s="34"/>
      <c r="M75" s="34"/>
      <c r="N75" s="34"/>
      <c r="O75" s="34"/>
      <c r="P75" s="34"/>
      <c r="Q75" s="2"/>
    </row>
    <row r="76" spans="2:17" x14ac:dyDescent="0.25">
      <c r="B76" s="2"/>
      <c r="C76" s="2"/>
      <c r="D76" s="11">
        <v>9</v>
      </c>
      <c r="E76" s="58"/>
      <c r="F76" s="58"/>
      <c r="G76" s="76"/>
      <c r="H76" s="32"/>
      <c r="I76" s="38"/>
      <c r="J76" s="32"/>
      <c r="K76" s="33"/>
      <c r="L76" s="34"/>
      <c r="M76" s="34"/>
      <c r="N76" s="34"/>
      <c r="O76" s="34"/>
      <c r="P76" s="34"/>
      <c r="Q76" s="2"/>
    </row>
    <row r="77" spans="2:17" x14ac:dyDescent="0.25">
      <c r="B77" s="2"/>
      <c r="C77" s="2"/>
      <c r="D77" s="11">
        <v>10</v>
      </c>
      <c r="E77" s="58"/>
      <c r="F77" s="58"/>
      <c r="G77" s="76"/>
      <c r="H77" s="32"/>
      <c r="I77" s="38"/>
      <c r="J77" s="32"/>
      <c r="K77" s="33"/>
      <c r="L77" s="34"/>
      <c r="M77" s="34"/>
      <c r="N77" s="34"/>
      <c r="O77" s="34"/>
      <c r="P77" s="34"/>
      <c r="Q77" s="2"/>
    </row>
    <row r="78" spans="2:17" x14ac:dyDescent="0.25">
      <c r="B78" s="2"/>
      <c r="C78" s="2"/>
      <c r="D78" s="2"/>
      <c r="E78" s="55"/>
      <c r="F78" s="55"/>
      <c r="G78" s="55"/>
      <c r="H78" s="2"/>
      <c r="I78" s="2"/>
      <c r="J78" s="2"/>
      <c r="K78" s="2"/>
      <c r="L78" s="2"/>
      <c r="M78" s="2"/>
      <c r="N78" s="2"/>
      <c r="O78" s="2"/>
      <c r="P78" s="2"/>
      <c r="Q78" s="2"/>
    </row>
    <row r="79" spans="2:17" x14ac:dyDescent="0.25">
      <c r="B79" s="2"/>
      <c r="C79" s="2"/>
      <c r="D79" s="2"/>
      <c r="E79" s="11"/>
      <c r="F79" s="55"/>
      <c r="G79" s="55"/>
      <c r="H79" s="2"/>
      <c r="I79" s="2"/>
      <c r="J79" s="2"/>
      <c r="K79" s="2"/>
      <c r="L79" s="2"/>
      <c r="M79" s="2"/>
      <c r="N79" s="2"/>
      <c r="O79" s="2"/>
      <c r="P79" s="2"/>
      <c r="Q79" s="2"/>
    </row>
  </sheetData>
  <mergeCells count="1">
    <mergeCell ref="L40:O47"/>
  </mergeCells>
  <hyperlinks>
    <hyperlink ref="M15" r:id="rId1" display="https://support.lusid.com/what-is-a-recipe-and-how-are-they-used" xr:uid="{DEE62231-BE6F-4C0F-90A8-916678DD9E3A}"/>
    <hyperlink ref="M16" r:id="rId2" location="operation/GetAggregationByPortfolio" display="https://docs.lusid.com/ - operation/GetAggregationByPortfolio" xr:uid="{6E5ECB60-319E-4642-A72D-7FBC25A7365D}"/>
  </hyperlinks>
  <pageMargins left="0.7" right="0.7" top="0.75" bottom="0.75" header="0.3" footer="0.3"/>
  <pageSetup paperSize="9" orientation="portrait" r:id="rId3"/>
  <drawing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B65CA-80A9-45EB-9343-6E81B58B3E11}">
  <sheetPr>
    <tabColor theme="8" tint="0.79998168889431442"/>
  </sheetPr>
  <dimension ref="A1:N44"/>
  <sheetViews>
    <sheetView showGridLines="0" zoomScale="70" zoomScaleNormal="70" workbookViewId="0">
      <selection activeCell="G19" sqref="G19"/>
    </sheetView>
  </sheetViews>
  <sheetFormatPr defaultRowHeight="15" x14ac:dyDescent="0.25"/>
  <cols>
    <col min="1" max="1" width="6.5703125" customWidth="1"/>
    <col min="2" max="2" width="2.5703125" customWidth="1"/>
    <col min="3" max="3" width="1" customWidth="1"/>
    <col min="4" max="4" width="3.28515625" customWidth="1"/>
    <col min="5" max="5" width="58.7109375" customWidth="1"/>
    <col min="6" max="6" width="41.28515625" bestFit="1" customWidth="1"/>
    <col min="7" max="7" width="31.5703125" bestFit="1" customWidth="1"/>
    <col min="8" max="8" width="23.5703125" bestFit="1" customWidth="1"/>
    <col min="9" max="9" width="35.42578125" customWidth="1"/>
    <col min="10" max="10" width="22" customWidth="1"/>
    <col min="11" max="11" width="36.28515625" bestFit="1" customWidth="1"/>
    <col min="12" max="12" width="24.28515625" customWidth="1"/>
    <col min="13" max="13" width="52.7109375" bestFit="1" customWidth="1"/>
    <col min="14" max="14" width="4.140625" customWidth="1"/>
    <col min="15" max="15" width="23.5703125" customWidth="1"/>
  </cols>
  <sheetData>
    <row r="1" spans="1:14" ht="27.75" customHeight="1" x14ac:dyDescent="0.25"/>
    <row r="2" spans="1:14" x14ac:dyDescent="0.25">
      <c r="B2" s="1"/>
      <c r="C2" s="1"/>
      <c r="D2" s="1"/>
      <c r="E2" s="1"/>
      <c r="F2" s="1"/>
      <c r="G2" s="1"/>
      <c r="H2" s="1"/>
      <c r="I2" s="1"/>
      <c r="J2" s="1"/>
      <c r="K2" s="1"/>
      <c r="L2" s="1"/>
      <c r="M2" s="1"/>
      <c r="N2" s="1"/>
    </row>
    <row r="3" spans="1:14" ht="27" customHeight="1" x14ac:dyDescent="0.25">
      <c r="B3" s="1"/>
      <c r="C3" s="1"/>
      <c r="D3" s="13"/>
      <c r="E3" s="1"/>
      <c r="F3" s="1"/>
      <c r="G3" s="1"/>
      <c r="H3" s="1"/>
      <c r="I3" s="1"/>
      <c r="J3" s="1"/>
      <c r="K3" s="1"/>
      <c r="L3" s="1"/>
      <c r="M3" s="1"/>
      <c r="N3" s="1"/>
    </row>
    <row r="4" spans="1:14" ht="8.25" customHeight="1" x14ac:dyDescent="0.25">
      <c r="B4" s="1"/>
      <c r="C4" s="1"/>
      <c r="D4" s="1"/>
      <c r="E4" s="1"/>
      <c r="F4" s="1"/>
      <c r="G4" s="1"/>
      <c r="H4" s="1"/>
      <c r="I4" s="1"/>
      <c r="J4" s="1"/>
      <c r="K4" s="1"/>
      <c r="L4" s="1"/>
      <c r="M4" s="1"/>
      <c r="N4" s="1"/>
    </row>
    <row r="5" spans="1:14" x14ac:dyDescent="0.25">
      <c r="B5" s="1"/>
      <c r="C5" s="1"/>
      <c r="D5" s="3"/>
      <c r="E5" s="1"/>
      <c r="F5" s="1"/>
      <c r="G5" s="1"/>
      <c r="H5" s="1"/>
      <c r="I5" s="1"/>
      <c r="J5" s="1"/>
      <c r="K5" s="1"/>
      <c r="L5" s="1"/>
      <c r="M5" s="1"/>
      <c r="N5" s="1"/>
    </row>
    <row r="6" spans="1:14" x14ac:dyDescent="0.25">
      <c r="B6" s="1"/>
      <c r="C6" s="1"/>
      <c r="D6" s="3"/>
      <c r="E6" s="1"/>
      <c r="F6" s="1"/>
      <c r="G6" s="1"/>
      <c r="H6" s="1"/>
      <c r="I6" s="1"/>
      <c r="J6" s="1"/>
      <c r="K6" s="1"/>
      <c r="L6" s="1"/>
      <c r="M6" s="1"/>
      <c r="N6" s="1"/>
    </row>
    <row r="7" spans="1:14" x14ac:dyDescent="0.25">
      <c r="B7" s="1"/>
      <c r="C7" s="1"/>
      <c r="D7" s="1"/>
      <c r="E7" s="30"/>
      <c r="F7" s="1"/>
      <c r="G7" s="1"/>
      <c r="H7" s="1"/>
      <c r="I7" s="1"/>
      <c r="J7" s="1"/>
      <c r="K7" s="1"/>
      <c r="L7" s="1"/>
      <c r="M7" s="1"/>
      <c r="N7" s="1"/>
    </row>
    <row r="8" spans="1:14" x14ac:dyDescent="0.25">
      <c r="B8" s="1"/>
      <c r="C8" s="1"/>
      <c r="D8" s="1"/>
      <c r="E8" s="30"/>
      <c r="F8" s="1"/>
      <c r="G8" s="1"/>
      <c r="H8" s="1"/>
      <c r="I8" s="1"/>
      <c r="J8" s="1"/>
      <c r="K8" s="1"/>
      <c r="L8" s="1"/>
      <c r="M8" s="1"/>
      <c r="N8" s="1"/>
    </row>
    <row r="9" spans="1:14" x14ac:dyDescent="0.25">
      <c r="B9" s="1"/>
      <c r="C9" s="1"/>
      <c r="D9" s="1"/>
      <c r="E9" s="30"/>
      <c r="F9" s="1"/>
      <c r="G9" s="1"/>
      <c r="H9" s="1"/>
      <c r="I9" s="1"/>
      <c r="J9" s="1"/>
      <c r="K9" s="1"/>
      <c r="L9" s="1"/>
      <c r="M9" s="1"/>
      <c r="N9" s="1"/>
    </row>
    <row r="10" spans="1:14" x14ac:dyDescent="0.25">
      <c r="B10" s="1"/>
      <c r="C10" s="1"/>
      <c r="D10" s="1"/>
      <c r="E10" s="1"/>
      <c r="F10" s="1"/>
      <c r="G10" s="1"/>
      <c r="H10" s="1"/>
      <c r="I10" s="1"/>
      <c r="J10" s="1"/>
      <c r="K10" s="1"/>
      <c r="L10" s="1"/>
      <c r="M10" s="1"/>
      <c r="N10" s="1"/>
    </row>
    <row r="11" spans="1:14" x14ac:dyDescent="0.25">
      <c r="A11" s="54"/>
      <c r="B11" s="55"/>
      <c r="C11" s="55"/>
      <c r="D11" s="55"/>
      <c r="E11" s="11"/>
      <c r="F11" s="55"/>
      <c r="G11" s="11"/>
      <c r="H11" s="11"/>
      <c r="I11" s="11"/>
      <c r="J11" s="11"/>
      <c r="K11" s="11"/>
      <c r="L11" s="11"/>
    </row>
    <row r="12" spans="1:14" x14ac:dyDescent="0.25">
      <c r="A12" s="54"/>
      <c r="B12" s="55"/>
      <c r="C12" s="55"/>
      <c r="D12" s="55"/>
      <c r="E12" s="54"/>
      <c r="F12" s="54"/>
      <c r="G12" s="54"/>
      <c r="H12" s="54"/>
      <c r="I12" s="54"/>
      <c r="J12" s="54"/>
      <c r="K12" s="54"/>
      <c r="L12" s="11"/>
    </row>
    <row r="13" spans="1:14" ht="21" x14ac:dyDescent="0.25">
      <c r="A13" s="54"/>
      <c r="B13" s="55"/>
      <c r="C13" s="55"/>
      <c r="D13" s="55"/>
      <c r="E13" s="56" t="s">
        <v>436</v>
      </c>
      <c r="F13" s="56"/>
      <c r="G13" s="56"/>
      <c r="H13" s="56"/>
      <c r="I13" s="56"/>
      <c r="J13" s="56"/>
      <c r="K13" s="56"/>
      <c r="L13" s="11"/>
    </row>
    <row r="14" spans="1:14" x14ac:dyDescent="0.25">
      <c r="A14" s="54"/>
      <c r="B14" s="55"/>
      <c r="C14" s="55"/>
      <c r="D14" s="55"/>
      <c r="E14" s="54"/>
      <c r="F14" s="54"/>
      <c r="G14" s="54"/>
      <c r="H14" s="54"/>
      <c r="I14" s="54"/>
      <c r="J14" s="54"/>
      <c r="K14" s="54"/>
      <c r="L14" s="11"/>
    </row>
    <row r="15" spans="1:14" x14ac:dyDescent="0.25">
      <c r="A15" s="54"/>
      <c r="B15" s="55"/>
      <c r="C15" s="55"/>
      <c r="D15" s="55"/>
      <c r="E15" s="54" t="s">
        <v>437</v>
      </c>
      <c r="F15" s="54"/>
      <c r="G15" s="54"/>
      <c r="H15" s="54"/>
      <c r="I15" s="54"/>
      <c r="J15" s="54"/>
      <c r="K15" s="82"/>
      <c r="L15" s="11"/>
    </row>
    <row r="16" spans="1:14" x14ac:dyDescent="0.25">
      <c r="A16" s="54"/>
      <c r="B16" s="55"/>
      <c r="C16" s="55"/>
      <c r="D16" s="55"/>
      <c r="E16" s="54" t="s">
        <v>438</v>
      </c>
      <c r="F16" s="54"/>
      <c r="G16" s="54"/>
      <c r="H16" s="54"/>
      <c r="I16" s="54"/>
      <c r="J16" s="54"/>
      <c r="K16" s="54"/>
      <c r="L16" s="11"/>
    </row>
    <row r="17" spans="1:14" x14ac:dyDescent="0.25">
      <c r="A17" s="54"/>
      <c r="B17" s="55"/>
      <c r="C17" s="55"/>
      <c r="D17" s="55"/>
      <c r="E17" s="54" t="s">
        <v>439</v>
      </c>
      <c r="F17" s="54"/>
      <c r="G17" s="54"/>
      <c r="H17" s="54"/>
      <c r="I17" s="54"/>
      <c r="J17" s="54"/>
      <c r="K17" s="82"/>
      <c r="L17" s="11"/>
    </row>
    <row r="18" spans="1:14" x14ac:dyDescent="0.25">
      <c r="A18" s="54"/>
      <c r="B18" s="55"/>
      <c r="C18" s="55"/>
      <c r="D18" s="55"/>
      <c r="E18" s="54"/>
      <c r="F18" s="54"/>
      <c r="G18" s="54"/>
      <c r="H18" s="54"/>
      <c r="I18" s="54"/>
      <c r="J18" s="54"/>
      <c r="K18" s="42"/>
      <c r="L18" s="11"/>
    </row>
    <row r="19" spans="1:14" x14ac:dyDescent="0.25">
      <c r="A19" s="54"/>
      <c r="B19" s="55"/>
      <c r="C19" s="55"/>
      <c r="D19" s="55"/>
      <c r="E19" s="54"/>
      <c r="F19" s="54"/>
      <c r="G19" s="54"/>
      <c r="H19" s="54"/>
      <c r="I19" s="54"/>
      <c r="J19" s="54"/>
      <c r="K19" s="54"/>
      <c r="L19" s="2"/>
    </row>
    <row r="20" spans="1:14" x14ac:dyDescent="0.25">
      <c r="A20" s="54"/>
      <c r="B20" s="55"/>
      <c r="C20" s="55"/>
      <c r="D20" s="55"/>
      <c r="E20" s="54"/>
      <c r="F20" s="54"/>
      <c r="G20" s="54"/>
      <c r="H20" s="54"/>
      <c r="I20" s="54"/>
      <c r="J20" s="54"/>
      <c r="K20" s="42"/>
      <c r="L20" s="2"/>
    </row>
    <row r="21" spans="1:14" x14ac:dyDescent="0.25">
      <c r="A21" s="54"/>
      <c r="B21" s="55"/>
      <c r="C21" s="55"/>
      <c r="D21" s="55"/>
      <c r="E21" s="55"/>
      <c r="F21" s="55"/>
      <c r="G21" s="55"/>
      <c r="H21" s="55"/>
      <c r="I21" s="55"/>
      <c r="J21" s="55"/>
      <c r="K21" s="55"/>
      <c r="L21" s="2"/>
    </row>
    <row r="22" spans="1:14" x14ac:dyDescent="0.25">
      <c r="A22" s="54"/>
      <c r="B22" s="54"/>
      <c r="C22" s="54"/>
      <c r="D22" s="54"/>
      <c r="E22" s="54"/>
      <c r="F22" s="54"/>
      <c r="G22" s="54"/>
      <c r="H22" s="54"/>
      <c r="I22" s="54"/>
      <c r="J22" s="54"/>
      <c r="K22" s="54"/>
    </row>
    <row r="23" spans="1:14" x14ac:dyDescent="0.25">
      <c r="A23" s="54"/>
      <c r="B23" s="54"/>
      <c r="C23" s="54"/>
      <c r="D23" s="54"/>
      <c r="E23" s="54"/>
      <c r="F23" s="54"/>
      <c r="G23" s="54"/>
      <c r="H23" s="54"/>
      <c r="I23" s="54"/>
      <c r="J23" s="54"/>
      <c r="K23" s="54"/>
    </row>
    <row r="24" spans="1:14" ht="15.75" thickBot="1" x14ac:dyDescent="0.3">
      <c r="A24" s="54"/>
      <c r="B24" s="55"/>
      <c r="C24" s="55"/>
      <c r="D24" s="55"/>
      <c r="E24" s="55"/>
      <c r="F24" s="55"/>
      <c r="G24" s="55"/>
      <c r="H24" s="55"/>
      <c r="I24" s="55"/>
      <c r="J24" s="55"/>
      <c r="K24" s="55"/>
      <c r="L24" s="2"/>
      <c r="M24" s="2"/>
      <c r="N24" s="2"/>
    </row>
    <row r="25" spans="1:14" ht="15.75" thickBot="1" x14ac:dyDescent="0.3">
      <c r="A25" s="54"/>
      <c r="B25" s="55"/>
      <c r="C25" s="55"/>
      <c r="D25" s="55"/>
      <c r="E25" s="11" t="s">
        <v>182</v>
      </c>
      <c r="F25" s="61" t="s">
        <v>323</v>
      </c>
      <c r="G25" s="55"/>
      <c r="H25" s="55"/>
      <c r="I25" s="55"/>
      <c r="J25" s="55"/>
      <c r="K25" s="55"/>
      <c r="L25" s="2"/>
      <c r="M25" s="2"/>
      <c r="N25" s="2"/>
    </row>
    <row r="26" spans="1:14" x14ac:dyDescent="0.25">
      <c r="A26" s="54"/>
      <c r="B26" s="55"/>
      <c r="C26" s="55"/>
      <c r="D26" s="55"/>
      <c r="E26" s="55"/>
      <c r="F26" s="55"/>
      <c r="G26" s="55"/>
      <c r="H26" s="55"/>
      <c r="I26" s="55"/>
      <c r="J26" s="55"/>
      <c r="K26" s="55"/>
      <c r="L26" s="2"/>
      <c r="M26" s="2"/>
      <c r="N26" s="2"/>
    </row>
    <row r="27" spans="1:14" x14ac:dyDescent="0.25">
      <c r="A27" s="54"/>
      <c r="B27" s="55"/>
      <c r="C27" s="55"/>
      <c r="D27" s="55"/>
      <c r="E27" s="31" t="e">
        <f t="array" aca="1" ref="E27" ca="1">_xll.fbnPortfoliosAdd_Template()</f>
        <v>#NAME?</v>
      </c>
      <c r="F27" s="55"/>
      <c r="G27" s="55"/>
      <c r="H27" s="55"/>
      <c r="I27" s="11"/>
      <c r="J27" s="55"/>
      <c r="K27" s="55"/>
      <c r="L27" s="2"/>
      <c r="M27" s="2"/>
      <c r="N27" s="2"/>
    </row>
    <row r="28" spans="1:14" x14ac:dyDescent="0.25">
      <c r="A28" s="54"/>
      <c r="B28" s="55"/>
      <c r="C28" s="55"/>
      <c r="D28" s="55"/>
      <c r="E28" s="7" t="s">
        <v>196</v>
      </c>
      <c r="F28" s="9" t="s">
        <v>1</v>
      </c>
      <c r="G28" s="9" t="s">
        <v>0</v>
      </c>
      <c r="H28" s="9" t="s">
        <v>197</v>
      </c>
      <c r="I28" s="7" t="s">
        <v>201</v>
      </c>
      <c r="J28" s="6" t="s">
        <v>202</v>
      </c>
      <c r="K28" s="9" t="s">
        <v>203</v>
      </c>
      <c r="L28" s="9" t="s">
        <v>204</v>
      </c>
      <c r="M28" s="9" t="s">
        <v>200</v>
      </c>
      <c r="N28" s="2"/>
    </row>
    <row r="29" spans="1:14" x14ac:dyDescent="0.25">
      <c r="A29" s="54"/>
      <c r="B29" s="55"/>
      <c r="C29" s="55"/>
      <c r="D29" s="11">
        <v>1</v>
      </c>
      <c r="E29" s="59" t="s">
        <v>440</v>
      </c>
      <c r="F29" s="58" t="s">
        <v>441</v>
      </c>
      <c r="G29" s="59" t="s">
        <v>442</v>
      </c>
      <c r="H29" s="74">
        <f ca="1">NOW()-365</f>
        <v>43472.39007858796</v>
      </c>
      <c r="I29" s="59" t="s">
        <v>14</v>
      </c>
      <c r="J29" s="83"/>
      <c r="K29" s="73" t="s">
        <v>226</v>
      </c>
      <c r="L29" s="38"/>
      <c r="M29" s="103" t="str">
        <f t="array" aca="1" ref="M29:M33" ca="1">_xll.flPortfoliosAdd(F25,E28:L33)</f>
        <v>Entity already exists</v>
      </c>
      <c r="N29" s="17"/>
    </row>
    <row r="30" spans="1:14" x14ac:dyDescent="0.25">
      <c r="A30" s="54"/>
      <c r="B30" s="55"/>
      <c r="C30" s="55"/>
      <c r="D30" s="11">
        <v>2</v>
      </c>
      <c r="E30" s="59" t="s">
        <v>443</v>
      </c>
      <c r="F30" s="58" t="s">
        <v>444</v>
      </c>
      <c r="G30" s="59" t="s">
        <v>445</v>
      </c>
      <c r="H30" s="74">
        <f ca="1">NOW()-365</f>
        <v>43472.39007858796</v>
      </c>
      <c r="I30" s="59" t="s">
        <v>69</v>
      </c>
      <c r="J30" s="83"/>
      <c r="K30" s="73" t="s">
        <v>226</v>
      </c>
      <c r="L30" s="35"/>
      <c r="M30" s="103" t="str">
        <f ca="1"/>
        <v>Entity already exists</v>
      </c>
      <c r="N30" s="2"/>
    </row>
    <row r="31" spans="1:14" x14ac:dyDescent="0.25">
      <c r="A31" s="54"/>
      <c r="B31" s="55"/>
      <c r="C31" s="55"/>
      <c r="D31" s="11">
        <v>3</v>
      </c>
      <c r="E31" s="59" t="s">
        <v>446</v>
      </c>
      <c r="F31" s="58" t="s">
        <v>447</v>
      </c>
      <c r="G31" s="59" t="s">
        <v>448</v>
      </c>
      <c r="H31" s="74">
        <f ca="1">NOW()-365</f>
        <v>43472.39007858796</v>
      </c>
      <c r="I31" s="59" t="s">
        <v>8</v>
      </c>
      <c r="J31" s="83"/>
      <c r="K31" s="73" t="s">
        <v>226</v>
      </c>
      <c r="L31" s="35"/>
      <c r="M31" s="103" t="str">
        <f ca="1"/>
        <v>Entity already exists</v>
      </c>
      <c r="N31" s="2"/>
    </row>
    <row r="32" spans="1:14" x14ac:dyDescent="0.25">
      <c r="A32" s="54"/>
      <c r="B32" s="55"/>
      <c r="C32" s="55"/>
      <c r="D32" s="11">
        <v>4</v>
      </c>
      <c r="E32" s="59" t="s">
        <v>449</v>
      </c>
      <c r="F32" s="58" t="s">
        <v>450</v>
      </c>
      <c r="G32" s="59" t="s">
        <v>451</v>
      </c>
      <c r="H32" s="74">
        <f ca="1">NOW()-365</f>
        <v>43472.39007858796</v>
      </c>
      <c r="I32" s="59" t="s">
        <v>5</v>
      </c>
      <c r="J32" s="83"/>
      <c r="K32" s="73" t="s">
        <v>226</v>
      </c>
      <c r="L32" s="35"/>
      <c r="M32" s="103" t="str">
        <f ca="1"/>
        <v>Entity already exists</v>
      </c>
      <c r="N32" s="2"/>
    </row>
    <row r="33" spans="1:14" x14ac:dyDescent="0.25">
      <c r="A33" s="54"/>
      <c r="B33" s="55"/>
      <c r="C33" s="55"/>
      <c r="D33" s="11">
        <v>5</v>
      </c>
      <c r="E33" s="59" t="s">
        <v>452</v>
      </c>
      <c r="F33" s="58" t="s">
        <v>453</v>
      </c>
      <c r="G33" s="59" t="s">
        <v>454</v>
      </c>
      <c r="H33" s="74">
        <f ca="1">NOW()-365</f>
        <v>43472.39007858796</v>
      </c>
      <c r="I33" s="59" t="s">
        <v>83</v>
      </c>
      <c r="J33" s="83"/>
      <c r="K33" s="73" t="s">
        <v>226</v>
      </c>
      <c r="L33" s="35"/>
      <c r="M33" s="103" t="str">
        <f ca="1"/>
        <v>Entity already exists</v>
      </c>
      <c r="N33" s="2"/>
    </row>
    <row r="34" spans="1:14" x14ac:dyDescent="0.25">
      <c r="A34" s="54"/>
      <c r="B34" s="55"/>
      <c r="C34" s="55"/>
      <c r="D34" s="11">
        <v>6</v>
      </c>
      <c r="E34" s="66"/>
      <c r="F34" s="67"/>
      <c r="G34" s="58"/>
      <c r="H34" s="58"/>
      <c r="I34" s="66"/>
      <c r="J34" s="84"/>
      <c r="K34" s="67"/>
      <c r="L34" s="35"/>
      <c r="M34" s="35"/>
      <c r="N34" s="2"/>
    </row>
    <row r="35" spans="1:14" x14ac:dyDescent="0.25">
      <c r="A35" s="54"/>
      <c r="B35" s="55"/>
      <c r="C35" s="55"/>
      <c r="D35" s="11">
        <v>7</v>
      </c>
      <c r="E35" s="66"/>
      <c r="F35" s="67"/>
      <c r="G35" s="58"/>
      <c r="H35" s="58"/>
      <c r="I35" s="66"/>
      <c r="J35" s="84"/>
      <c r="K35" s="67"/>
      <c r="L35" s="35"/>
      <c r="M35" s="35"/>
      <c r="N35" s="2"/>
    </row>
    <row r="36" spans="1:14" x14ac:dyDescent="0.25">
      <c r="A36" s="54"/>
      <c r="B36" s="55"/>
      <c r="C36" s="55"/>
      <c r="D36" s="11">
        <v>8</v>
      </c>
      <c r="E36" s="66"/>
      <c r="F36" s="67"/>
      <c r="G36" s="58"/>
      <c r="H36" s="58"/>
      <c r="I36" s="66"/>
      <c r="J36" s="84"/>
      <c r="K36" s="67"/>
      <c r="L36" s="35"/>
      <c r="M36" s="35"/>
      <c r="N36" s="2"/>
    </row>
    <row r="37" spans="1:14" x14ac:dyDescent="0.25">
      <c r="A37" s="54"/>
      <c r="B37" s="55"/>
      <c r="C37" s="55"/>
      <c r="D37" s="11">
        <v>9</v>
      </c>
      <c r="E37" s="66"/>
      <c r="F37" s="67"/>
      <c r="G37" s="58"/>
      <c r="H37" s="58"/>
      <c r="I37" s="66"/>
      <c r="J37" s="84"/>
      <c r="K37" s="67"/>
      <c r="L37" s="35"/>
      <c r="M37" s="35"/>
      <c r="N37" s="2"/>
    </row>
    <row r="38" spans="1:14" x14ac:dyDescent="0.25">
      <c r="A38" s="54"/>
      <c r="B38" s="55"/>
      <c r="C38" s="55"/>
      <c r="D38" s="11">
        <v>10</v>
      </c>
      <c r="E38" s="66"/>
      <c r="F38" s="67"/>
      <c r="G38" s="58"/>
      <c r="H38" s="58"/>
      <c r="I38" s="66"/>
      <c r="J38" s="84"/>
      <c r="K38" s="67"/>
      <c r="L38" s="35"/>
      <c r="M38" s="35"/>
      <c r="N38" s="2"/>
    </row>
    <row r="39" spans="1:14" x14ac:dyDescent="0.25">
      <c r="A39" s="54"/>
      <c r="B39" s="55"/>
      <c r="C39" s="55"/>
      <c r="D39" s="55"/>
      <c r="E39" s="55"/>
      <c r="F39" s="55"/>
      <c r="G39" s="55"/>
      <c r="H39" s="55"/>
      <c r="I39" s="55"/>
      <c r="J39" s="55"/>
      <c r="K39" s="55"/>
      <c r="L39" s="2"/>
      <c r="M39" s="2"/>
      <c r="N39" s="2"/>
    </row>
    <row r="40" spans="1:14" x14ac:dyDescent="0.25">
      <c r="A40" s="54"/>
      <c r="B40" s="55"/>
      <c r="C40" s="55"/>
      <c r="D40" s="55"/>
      <c r="E40" s="55"/>
      <c r="F40" s="55"/>
      <c r="G40" s="55"/>
      <c r="H40" s="55"/>
      <c r="I40" s="55"/>
      <c r="J40" s="55"/>
      <c r="K40" s="55"/>
      <c r="L40" s="2"/>
      <c r="M40" s="2"/>
      <c r="N40" s="2"/>
    </row>
    <row r="41" spans="1:14" x14ac:dyDescent="0.25">
      <c r="A41" s="54"/>
      <c r="B41" s="55"/>
      <c r="C41" s="55"/>
      <c r="D41" s="55"/>
      <c r="E41" s="55"/>
      <c r="F41" s="55"/>
      <c r="G41" s="55"/>
      <c r="H41" s="55"/>
      <c r="I41" s="55"/>
      <c r="J41" s="55"/>
      <c r="K41" s="55"/>
      <c r="L41" s="2"/>
      <c r="M41" s="2"/>
      <c r="N41" s="2"/>
    </row>
    <row r="42" spans="1:14" x14ac:dyDescent="0.25">
      <c r="A42" s="54"/>
      <c r="B42" s="54"/>
      <c r="C42" s="54"/>
      <c r="D42" s="54"/>
      <c r="E42" s="54"/>
      <c r="F42" s="54"/>
      <c r="G42" s="54"/>
      <c r="H42" s="54"/>
      <c r="I42" s="54"/>
      <c r="J42" s="54"/>
      <c r="K42" s="54"/>
    </row>
    <row r="43" spans="1:14" x14ac:dyDescent="0.25">
      <c r="A43" s="54"/>
      <c r="B43" s="54"/>
      <c r="C43" s="54"/>
      <c r="D43" s="54"/>
      <c r="E43" s="54"/>
      <c r="F43" s="54"/>
      <c r="G43" s="54"/>
      <c r="H43" s="54"/>
      <c r="I43" s="54"/>
      <c r="J43" s="54"/>
      <c r="K43" s="54"/>
    </row>
    <row r="44" spans="1:14" x14ac:dyDescent="0.25">
      <c r="A44" s="54"/>
      <c r="B44" s="54"/>
      <c r="C44" s="54"/>
      <c r="D44" s="54"/>
      <c r="E44" s="54"/>
      <c r="F44" s="54"/>
      <c r="G44" s="54"/>
      <c r="H44" s="54"/>
      <c r="I44" s="54"/>
      <c r="J44" s="54"/>
      <c r="K44" s="54"/>
    </row>
  </sheetData>
  <dataValidations count="8">
    <dataValidation allowBlank="1" showInputMessage="1" showErrorMessage="1" prompt="Base Currency" sqref="L28:M28" xr:uid="{6D411331-58BD-4601-AF79-D42E1E359CA0}"/>
    <dataValidation allowBlank="1" showInputMessage="1" showErrorMessage="1" prompt="Date Created" sqref="K28" xr:uid="{574AD2A8-D326-40FB-9BEE-C0DD62B34725}"/>
    <dataValidation allowBlank="1" showInputMessage="1" showErrorMessage="1" prompt="Description" sqref="J28" xr:uid="{A17D583A-FB53-467A-9042-C80CBF3CA292}"/>
    <dataValidation allowBlank="1" showInputMessage="1" showErrorMessage="1" prompt="Display Name" sqref="I28" xr:uid="{D88040F2-8D63-41C4-8C5C-7898E33F132D}"/>
    <dataValidation allowBlank="1" showInputMessage="1" showErrorMessage="1" prompt="Sub-Holding Keys" sqref="H28" xr:uid="{21F65EE0-D128-4684-8D1E-A37063EB25FF}"/>
    <dataValidation allowBlank="1" showInputMessage="1" showErrorMessage="1" prompt="Accounting Method" sqref="G28" xr:uid="{452380A9-1E65-45AA-A53B-3412ED339AA3}"/>
    <dataValidation allowBlank="1" showInputMessage="1" showErrorMessage="1" prompt="Corporate Action Source" sqref="F28" xr:uid="{A57C0CE8-1B54-41C9-9C2C-67F069D2202C}"/>
    <dataValidation allowBlank="1" showInputMessage="1" showErrorMessage="1" prompt="Code" sqref="E28 E42:H45" xr:uid="{C953DDE1-26C7-4D22-AC28-FA39A8515BA4}"/>
  </dataValidation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1EC2A-1E50-4FE8-BBA0-6A8CE31748E7}">
  <sheetPr>
    <tabColor theme="7" tint="0.79998168889431442"/>
  </sheetPr>
  <dimension ref="B1:Q37"/>
  <sheetViews>
    <sheetView showGridLines="0" zoomScale="70" zoomScaleNormal="70" workbookViewId="0">
      <selection activeCell="G41" sqref="G41:J50"/>
    </sheetView>
  </sheetViews>
  <sheetFormatPr defaultRowHeight="15" x14ac:dyDescent="0.25"/>
  <cols>
    <col min="1" max="1" width="6.5703125" customWidth="1"/>
    <col min="2" max="2" width="2.5703125" customWidth="1"/>
    <col min="3" max="3" width="1" customWidth="1"/>
    <col min="4" max="4" width="3.28515625" customWidth="1"/>
    <col min="5" max="5" width="20.28515625" customWidth="1"/>
    <col min="6" max="6" width="20.5703125" bestFit="1" customWidth="1"/>
    <col min="7" max="7" width="22" bestFit="1" customWidth="1"/>
    <col min="8" max="9" width="18.85546875" customWidth="1"/>
    <col min="10" max="10" width="23.28515625" customWidth="1"/>
    <col min="11" max="11" width="23.7109375" bestFit="1" customWidth="1"/>
    <col min="12" max="12" width="24.42578125" bestFit="1" customWidth="1"/>
    <col min="13" max="13" width="21.140625" customWidth="1"/>
    <col min="14" max="14" width="13.85546875" customWidth="1"/>
    <col min="15" max="15" width="22" bestFit="1" customWidth="1"/>
    <col min="16" max="16" width="11.7109375" customWidth="1"/>
    <col min="17" max="17" width="22" bestFit="1" customWidth="1"/>
    <col min="18" max="19" width="9.28515625" bestFit="1" customWidth="1"/>
  </cols>
  <sheetData>
    <row r="1" spans="2:15" ht="27.75" customHeight="1" x14ac:dyDescent="0.25"/>
    <row r="2" spans="2:15" x14ac:dyDescent="0.25">
      <c r="B2" s="1"/>
      <c r="C2" s="1"/>
      <c r="D2" s="1"/>
      <c r="E2" s="1"/>
      <c r="F2" s="1"/>
      <c r="G2" s="1"/>
      <c r="H2" s="1"/>
      <c r="I2" s="1"/>
      <c r="J2" s="1"/>
      <c r="K2" s="1"/>
      <c r="L2" s="1"/>
      <c r="M2" s="1"/>
      <c r="N2" s="1"/>
    </row>
    <row r="3" spans="2:15" ht="27" customHeight="1" x14ac:dyDescent="0.25">
      <c r="B3" s="1"/>
      <c r="C3" s="1"/>
      <c r="D3" s="13"/>
      <c r="E3" s="1"/>
      <c r="F3" s="1"/>
      <c r="G3" s="1"/>
      <c r="H3" s="1"/>
      <c r="I3" s="1"/>
      <c r="J3" s="1"/>
      <c r="K3" s="1"/>
      <c r="L3" s="1"/>
      <c r="M3" s="1"/>
      <c r="N3" s="1"/>
    </row>
    <row r="4" spans="2:15" ht="8.25" customHeight="1" x14ac:dyDescent="0.25">
      <c r="B4" s="1"/>
      <c r="C4" s="1"/>
      <c r="D4" s="1"/>
      <c r="E4" s="1"/>
      <c r="F4" s="1"/>
      <c r="G4" s="1"/>
      <c r="H4" s="1"/>
      <c r="I4" s="1"/>
      <c r="J4" s="1"/>
      <c r="K4" s="1"/>
      <c r="L4" s="1"/>
      <c r="M4" s="1"/>
      <c r="N4" s="1"/>
    </row>
    <row r="5" spans="2:15" x14ac:dyDescent="0.25">
      <c r="B5" s="1"/>
      <c r="C5" s="1"/>
      <c r="D5" s="3"/>
      <c r="E5" s="1"/>
      <c r="F5" s="1"/>
      <c r="G5" s="1"/>
      <c r="H5" s="1"/>
      <c r="I5" s="1"/>
      <c r="J5" s="1"/>
      <c r="K5" s="1"/>
      <c r="L5" s="1"/>
      <c r="M5" s="1"/>
      <c r="N5" s="1"/>
    </row>
    <row r="6" spans="2:15" x14ac:dyDescent="0.25">
      <c r="B6" s="1"/>
      <c r="C6" s="1"/>
      <c r="D6" s="3"/>
      <c r="E6" s="1"/>
      <c r="F6" s="1"/>
      <c r="G6" s="1"/>
      <c r="H6" s="1"/>
      <c r="I6" s="1"/>
      <c r="J6" s="1"/>
      <c r="K6" s="1"/>
      <c r="L6" s="1"/>
      <c r="M6" s="1"/>
      <c r="N6" s="1"/>
    </row>
    <row r="7" spans="2:15" x14ac:dyDescent="0.25">
      <c r="B7" s="1"/>
      <c r="C7" s="1"/>
      <c r="D7" s="1"/>
      <c r="E7" s="30"/>
      <c r="F7" s="1"/>
      <c r="G7" s="1"/>
      <c r="H7" s="1"/>
      <c r="I7" s="1"/>
      <c r="J7" s="1"/>
      <c r="K7" s="1"/>
      <c r="L7" s="1"/>
      <c r="M7" s="1"/>
      <c r="N7" s="1"/>
    </row>
    <row r="8" spans="2:15" x14ac:dyDescent="0.25">
      <c r="B8" s="1"/>
      <c r="C8" s="1"/>
      <c r="D8" s="1"/>
      <c r="E8" s="30"/>
      <c r="F8" s="1"/>
      <c r="G8" s="1"/>
      <c r="H8" s="1"/>
      <c r="I8" s="1"/>
      <c r="J8" s="1"/>
      <c r="K8" s="1"/>
      <c r="L8" s="1"/>
      <c r="M8" s="1"/>
      <c r="N8" s="1"/>
    </row>
    <row r="9" spans="2:15" x14ac:dyDescent="0.25">
      <c r="B9" s="1"/>
      <c r="C9" s="1"/>
      <c r="D9" s="1"/>
      <c r="E9" s="30"/>
      <c r="F9" s="1"/>
      <c r="G9" s="1"/>
      <c r="H9" s="1"/>
      <c r="I9" s="1"/>
      <c r="J9" s="1"/>
      <c r="K9" s="1"/>
      <c r="L9" s="1"/>
      <c r="M9" s="1"/>
      <c r="N9" s="1"/>
    </row>
    <row r="10" spans="2:15" x14ac:dyDescent="0.25">
      <c r="B10" s="1"/>
      <c r="C10" s="1"/>
      <c r="D10" s="1"/>
      <c r="E10" s="1"/>
      <c r="F10" s="1"/>
      <c r="G10" s="1"/>
      <c r="H10" s="1"/>
      <c r="I10" s="1"/>
      <c r="J10" s="1"/>
      <c r="K10" s="1"/>
      <c r="L10" s="1"/>
      <c r="M10" s="1"/>
      <c r="N10" s="1"/>
    </row>
    <row r="11" spans="2:15" x14ac:dyDescent="0.25">
      <c r="B11" s="2"/>
      <c r="C11" s="2"/>
      <c r="D11" s="2"/>
      <c r="E11" s="11"/>
      <c r="F11" s="2"/>
      <c r="G11" s="11"/>
      <c r="H11" s="11"/>
      <c r="I11" s="11"/>
      <c r="J11" s="11"/>
      <c r="K11" s="11"/>
      <c r="L11" s="11"/>
      <c r="M11" s="2"/>
      <c r="N11" s="2"/>
      <c r="O11" s="2"/>
    </row>
    <row r="12" spans="2:15" x14ac:dyDescent="0.25">
      <c r="B12" s="2"/>
      <c r="C12" s="2"/>
      <c r="D12" s="2"/>
      <c r="N12" s="2"/>
      <c r="O12" s="2"/>
    </row>
    <row r="13" spans="2:15" ht="21" x14ac:dyDescent="0.25">
      <c r="B13" s="2"/>
      <c r="C13" s="2"/>
      <c r="D13" s="2"/>
      <c r="E13" s="56" t="s">
        <v>317</v>
      </c>
      <c r="F13" s="41"/>
      <c r="G13" s="41"/>
      <c r="H13" s="41"/>
      <c r="I13" s="41"/>
      <c r="J13" s="41"/>
      <c r="M13" s="42"/>
      <c r="N13" s="2"/>
      <c r="O13" s="2"/>
    </row>
    <row r="14" spans="2:15" x14ac:dyDescent="0.25">
      <c r="B14" s="2"/>
      <c r="C14" s="2"/>
      <c r="D14" s="2"/>
      <c r="E14" s="54" t="s">
        <v>455</v>
      </c>
      <c r="F14" s="54"/>
      <c r="G14" s="54"/>
      <c r="M14" s="42"/>
      <c r="N14" s="2"/>
      <c r="O14" s="2"/>
    </row>
    <row r="15" spans="2:15" x14ac:dyDescent="0.25">
      <c r="B15" s="2"/>
      <c r="C15" s="2"/>
      <c r="D15" s="2"/>
      <c r="E15" s="53" t="s">
        <v>456</v>
      </c>
      <c r="F15" s="54"/>
      <c r="G15" s="54"/>
      <c r="M15" s="42"/>
      <c r="N15" s="2"/>
      <c r="O15" s="2"/>
    </row>
    <row r="16" spans="2:15" x14ac:dyDescent="0.25">
      <c r="B16" s="2"/>
      <c r="C16" s="2"/>
      <c r="D16" s="2"/>
      <c r="E16" s="53"/>
      <c r="F16" s="54"/>
      <c r="G16" s="54"/>
      <c r="N16" s="2"/>
      <c r="O16" s="2"/>
    </row>
    <row r="17" spans="2:17" x14ac:dyDescent="0.25">
      <c r="B17" s="2"/>
      <c r="C17" s="2"/>
      <c r="D17" s="2"/>
      <c r="E17" s="54"/>
      <c r="F17" s="54"/>
      <c r="G17" s="54"/>
      <c r="N17" s="2"/>
      <c r="O17" s="2"/>
    </row>
    <row r="19" spans="2:17" ht="15.75" thickBot="1" x14ac:dyDescent="0.3">
      <c r="B19" s="2"/>
      <c r="C19" s="2"/>
      <c r="D19" s="2"/>
      <c r="E19" s="55"/>
      <c r="F19" s="55"/>
      <c r="G19" s="55"/>
      <c r="H19" s="2"/>
      <c r="I19" s="2"/>
      <c r="J19" s="2"/>
      <c r="K19" s="2"/>
      <c r="L19" s="2"/>
      <c r="M19" s="2"/>
      <c r="N19" s="2"/>
      <c r="O19" s="2"/>
      <c r="P19" s="2"/>
      <c r="Q19" s="2"/>
    </row>
    <row r="20" spans="2:17" ht="15.75" thickBot="1" x14ac:dyDescent="0.3">
      <c r="B20" s="2"/>
      <c r="C20" s="2"/>
      <c r="D20" s="2"/>
      <c r="E20" s="11" t="s">
        <v>182</v>
      </c>
      <c r="F20" s="61" t="s">
        <v>323</v>
      </c>
      <c r="G20" s="55"/>
      <c r="H20" s="2"/>
      <c r="I20" s="2"/>
      <c r="J20" s="2"/>
      <c r="K20" s="2"/>
      <c r="L20" s="2"/>
      <c r="M20" s="2"/>
      <c r="N20" s="2"/>
      <c r="O20" s="2"/>
      <c r="P20" s="2"/>
      <c r="Q20" s="2"/>
    </row>
    <row r="21" spans="2:17" ht="15.75" thickBot="1" x14ac:dyDescent="0.3">
      <c r="B21" s="2"/>
      <c r="C21" s="2"/>
      <c r="D21" s="2"/>
      <c r="E21" s="11"/>
      <c r="F21" s="11"/>
      <c r="G21" s="11"/>
      <c r="H21" s="2"/>
      <c r="I21" s="2"/>
      <c r="J21" s="2"/>
      <c r="K21" s="2"/>
      <c r="L21" s="2"/>
      <c r="M21" s="2"/>
      <c r="N21" s="2"/>
      <c r="O21" s="2"/>
      <c r="P21" s="2"/>
      <c r="Q21" s="2"/>
    </row>
    <row r="22" spans="2:17" ht="15.75" thickBot="1" x14ac:dyDescent="0.3">
      <c r="B22" s="2"/>
      <c r="C22" s="2"/>
      <c r="D22" s="2"/>
      <c r="E22" s="11" t="s">
        <v>190</v>
      </c>
      <c r="F22" s="89">
        <f ca="1">NOW()-4</f>
        <v>43833.39007858796</v>
      </c>
      <c r="G22" s="55"/>
      <c r="H22" s="2"/>
      <c r="I22" s="2"/>
      <c r="J22" s="2"/>
      <c r="K22" s="2"/>
      <c r="L22" s="2"/>
      <c r="M22" s="2"/>
      <c r="N22" s="2"/>
      <c r="O22" s="2"/>
      <c r="P22" s="2"/>
      <c r="Q22" s="2"/>
    </row>
    <row r="23" spans="2:17" x14ac:dyDescent="0.25">
      <c r="B23" s="2"/>
      <c r="C23" s="2"/>
      <c r="D23" s="2"/>
      <c r="E23" s="11"/>
      <c r="F23" s="11"/>
      <c r="G23" s="55"/>
      <c r="H23" s="2"/>
      <c r="I23" s="2"/>
      <c r="J23" s="2"/>
      <c r="K23" s="2"/>
      <c r="L23" s="2"/>
      <c r="M23" s="2"/>
      <c r="N23" s="2"/>
      <c r="O23" s="2"/>
      <c r="P23" s="2"/>
      <c r="Q23" s="2"/>
    </row>
    <row r="24" spans="2:17" x14ac:dyDescent="0.25">
      <c r="B24" s="2"/>
      <c r="C24" s="2"/>
      <c r="D24" s="2"/>
      <c r="E24" s="11" t="s">
        <v>3</v>
      </c>
      <c r="F24" s="2"/>
      <c r="G24" s="2"/>
      <c r="H24" s="2"/>
      <c r="I24" s="2"/>
      <c r="J24" s="2"/>
      <c r="K24" s="2"/>
      <c r="L24" s="2"/>
      <c r="M24" s="2"/>
      <c r="N24" s="2"/>
      <c r="O24" s="2"/>
      <c r="P24" s="2"/>
      <c r="Q24" s="2"/>
    </row>
    <row r="25" spans="2:17" x14ac:dyDescent="0.25">
      <c r="B25" s="2"/>
      <c r="C25" s="2"/>
      <c r="D25" s="2"/>
      <c r="E25" s="9" t="s">
        <v>359</v>
      </c>
      <c r="F25" s="9" t="s">
        <v>360</v>
      </c>
      <c r="G25" s="9" t="s">
        <v>361</v>
      </c>
      <c r="H25" s="7" t="s">
        <v>362</v>
      </c>
      <c r="I25" s="9" t="s">
        <v>363</v>
      </c>
      <c r="J25" s="9" t="s">
        <v>364</v>
      </c>
      <c r="K25" s="9" t="s">
        <v>365</v>
      </c>
      <c r="L25" s="6" t="s">
        <v>192</v>
      </c>
      <c r="M25" s="6" t="s">
        <v>366</v>
      </c>
      <c r="N25" s="6" t="s">
        <v>367</v>
      </c>
      <c r="O25" s="6" t="s">
        <v>368</v>
      </c>
      <c r="P25" s="6" t="s">
        <v>369</v>
      </c>
      <c r="Q25" s="2"/>
    </row>
    <row r="26" spans="2:17" x14ac:dyDescent="0.25">
      <c r="B26" s="2"/>
      <c r="C26" s="2"/>
      <c r="D26" s="11">
        <v>1</v>
      </c>
      <c r="E26" s="38" t="s">
        <v>370</v>
      </c>
      <c r="F26" s="49"/>
      <c r="G26" s="38" t="s">
        <v>457</v>
      </c>
      <c r="H26" s="109" t="s">
        <v>458</v>
      </c>
      <c r="I26" s="21" t="s">
        <v>462</v>
      </c>
      <c r="J26" s="21" t="s">
        <v>371</v>
      </c>
      <c r="K26" s="33">
        <v>1.31</v>
      </c>
      <c r="L26" s="43" t="str">
        <f>LEFT(H26,3)</f>
        <v>GBP</v>
      </c>
      <c r="M26" s="87">
        <f ca="1">$F$22</f>
        <v>43833.39007858796</v>
      </c>
      <c r="N26" s="50"/>
      <c r="O26" s="50"/>
      <c r="P26" s="50" t="str">
        <f ca="1">_xll.flQuotesAdd(F20,E25:O33)</f>
        <v>Added 8 quote(s) as at time 2020-01-07 09:21:42Z</v>
      </c>
      <c r="Q26" s="2"/>
    </row>
    <row r="27" spans="2:17" x14ac:dyDescent="0.25">
      <c r="B27" s="2"/>
      <c r="C27" s="2"/>
      <c r="D27" s="11">
        <v>2</v>
      </c>
      <c r="E27" s="38" t="s">
        <v>370</v>
      </c>
      <c r="F27" s="49"/>
      <c r="G27" s="38" t="s">
        <v>457</v>
      </c>
      <c r="H27" s="38" t="s">
        <v>459</v>
      </c>
      <c r="I27" s="21" t="s">
        <v>462</v>
      </c>
      <c r="J27" s="21" t="s">
        <v>371</v>
      </c>
      <c r="K27" s="33">
        <v>0.72</v>
      </c>
      <c r="L27" s="43" t="str">
        <f t="shared" ref="L27:L33" si="0">LEFT(H27,3)</f>
        <v>AUD</v>
      </c>
      <c r="M27" s="87">
        <f t="shared" ref="M27:M33" ca="1" si="1">$F$22</f>
        <v>43833.39007858796</v>
      </c>
      <c r="N27" s="43"/>
      <c r="O27" s="43"/>
      <c r="P27" s="43"/>
      <c r="Q27" s="2"/>
    </row>
    <row r="28" spans="2:17" x14ac:dyDescent="0.25">
      <c r="B28" s="2"/>
      <c r="C28" s="2"/>
      <c r="D28" s="11">
        <v>3</v>
      </c>
      <c r="E28" s="38" t="s">
        <v>370</v>
      </c>
      <c r="F28" s="49"/>
      <c r="G28" s="38" t="s">
        <v>457</v>
      </c>
      <c r="H28" s="38" t="s">
        <v>460</v>
      </c>
      <c r="I28" s="21" t="s">
        <v>462</v>
      </c>
      <c r="J28" s="21" t="s">
        <v>371</v>
      </c>
      <c r="K28" s="33">
        <v>1.1399999999999999</v>
      </c>
      <c r="L28" s="43" t="str">
        <f t="shared" si="0"/>
        <v>EUR</v>
      </c>
      <c r="M28" s="87">
        <f t="shared" ca="1" si="1"/>
        <v>43833.39007858796</v>
      </c>
      <c r="N28" s="43"/>
      <c r="O28" s="43"/>
      <c r="P28" s="43"/>
      <c r="Q28" s="2"/>
    </row>
    <row r="29" spans="2:17" x14ac:dyDescent="0.25">
      <c r="B29" s="2"/>
      <c r="C29" s="2"/>
      <c r="D29" s="11">
        <v>4</v>
      </c>
      <c r="E29" s="38" t="s">
        <v>370</v>
      </c>
      <c r="F29" s="58"/>
      <c r="G29" s="38" t="s">
        <v>457</v>
      </c>
      <c r="H29" s="36" t="s">
        <v>461</v>
      </c>
      <c r="I29" s="21" t="s">
        <v>462</v>
      </c>
      <c r="J29" s="21" t="s">
        <v>371</v>
      </c>
      <c r="K29" s="33">
        <v>9.0000900009000098E-3</v>
      </c>
      <c r="L29" s="43" t="str">
        <f t="shared" si="0"/>
        <v>JPY</v>
      </c>
      <c r="M29" s="87">
        <f t="shared" ca="1" si="1"/>
        <v>43833.39007858796</v>
      </c>
      <c r="N29" s="87"/>
      <c r="O29" s="87"/>
      <c r="P29" s="87"/>
      <c r="Q29" s="2"/>
    </row>
    <row r="30" spans="2:17" x14ac:dyDescent="0.25">
      <c r="B30" s="2"/>
      <c r="C30" s="2"/>
      <c r="D30" s="11">
        <v>5</v>
      </c>
      <c r="E30" s="38" t="s">
        <v>370</v>
      </c>
      <c r="F30" s="58"/>
      <c r="G30" s="38" t="s">
        <v>457</v>
      </c>
      <c r="H30" s="36" t="s">
        <v>463</v>
      </c>
      <c r="I30" s="21" t="s">
        <v>462</v>
      </c>
      <c r="J30" s="21" t="s">
        <v>371</v>
      </c>
      <c r="K30" s="33">
        <v>0.76</v>
      </c>
      <c r="L30" s="43" t="str">
        <f t="shared" si="0"/>
        <v>USD</v>
      </c>
      <c r="M30" s="87">
        <f t="shared" ca="1" si="1"/>
        <v>43833.39007858796</v>
      </c>
      <c r="N30" s="34"/>
      <c r="O30" s="34"/>
      <c r="P30" s="34"/>
      <c r="Q30" s="2"/>
    </row>
    <row r="31" spans="2:17" x14ac:dyDescent="0.25">
      <c r="B31" s="2"/>
      <c r="C31" s="2"/>
      <c r="D31" s="11">
        <v>6</v>
      </c>
      <c r="E31" s="38" t="s">
        <v>370</v>
      </c>
      <c r="F31" s="58"/>
      <c r="G31" s="38" t="s">
        <v>457</v>
      </c>
      <c r="H31" s="36" t="s">
        <v>464</v>
      </c>
      <c r="I31" s="21" t="s">
        <v>462</v>
      </c>
      <c r="J31" s="21" t="s">
        <v>371</v>
      </c>
      <c r="K31" s="33">
        <v>1.39</v>
      </c>
      <c r="L31" s="43" t="str">
        <f t="shared" si="0"/>
        <v>USD</v>
      </c>
      <c r="M31" s="87">
        <f t="shared" ca="1" si="1"/>
        <v>43833.39007858796</v>
      </c>
      <c r="N31" s="34"/>
      <c r="O31" s="34"/>
      <c r="P31" s="34"/>
      <c r="Q31" s="2"/>
    </row>
    <row r="32" spans="2:17" x14ac:dyDescent="0.25">
      <c r="B32" s="2"/>
      <c r="C32" s="2"/>
      <c r="D32" s="11">
        <v>7</v>
      </c>
      <c r="E32" s="38" t="s">
        <v>370</v>
      </c>
      <c r="F32" s="58"/>
      <c r="G32" s="38" t="s">
        <v>457</v>
      </c>
      <c r="H32" s="36" t="s">
        <v>465</v>
      </c>
      <c r="I32" s="21" t="s">
        <v>462</v>
      </c>
      <c r="J32" s="21" t="s">
        <v>371</v>
      </c>
      <c r="K32" s="33">
        <v>0.88</v>
      </c>
      <c r="L32" s="43" t="str">
        <f t="shared" si="0"/>
        <v>USD</v>
      </c>
      <c r="M32" s="87">
        <f t="shared" ca="1" si="1"/>
        <v>43833.39007858796</v>
      </c>
      <c r="N32" s="34"/>
      <c r="O32" s="34"/>
      <c r="P32" s="34"/>
      <c r="Q32" s="2"/>
    </row>
    <row r="33" spans="2:17" x14ac:dyDescent="0.25">
      <c r="B33" s="2"/>
      <c r="C33" s="2"/>
      <c r="D33" s="11">
        <v>8</v>
      </c>
      <c r="E33" s="38" t="s">
        <v>370</v>
      </c>
      <c r="F33" s="58"/>
      <c r="G33" s="38" t="s">
        <v>457</v>
      </c>
      <c r="H33" s="36" t="s">
        <v>466</v>
      </c>
      <c r="I33" s="21" t="s">
        <v>462</v>
      </c>
      <c r="J33" s="21" t="s">
        <v>371</v>
      </c>
      <c r="K33" s="33">
        <v>111.11</v>
      </c>
      <c r="L33" s="43" t="str">
        <f t="shared" si="0"/>
        <v>USD</v>
      </c>
      <c r="M33" s="87">
        <f t="shared" ca="1" si="1"/>
        <v>43833.39007858796</v>
      </c>
      <c r="N33" s="34"/>
      <c r="O33" s="34"/>
      <c r="P33" s="34"/>
      <c r="Q33" s="2"/>
    </row>
    <row r="34" spans="2:17" x14ac:dyDescent="0.25">
      <c r="B34" s="2"/>
      <c r="C34" s="2"/>
      <c r="D34" s="11">
        <v>9</v>
      </c>
      <c r="E34" s="58"/>
      <c r="F34" s="58"/>
      <c r="G34" s="76"/>
      <c r="H34" s="32"/>
      <c r="I34" s="38"/>
      <c r="J34" s="21"/>
      <c r="K34" s="33"/>
      <c r="L34" s="34"/>
      <c r="M34" s="87"/>
      <c r="N34" s="34"/>
      <c r="O34" s="34"/>
      <c r="P34" s="34"/>
      <c r="Q34" s="2"/>
    </row>
    <row r="35" spans="2:17" x14ac:dyDescent="0.25">
      <c r="B35" s="2"/>
      <c r="C35" s="2"/>
      <c r="D35" s="11">
        <v>10</v>
      </c>
      <c r="E35" s="58"/>
      <c r="F35" s="58"/>
      <c r="G35" s="76"/>
      <c r="H35" s="32"/>
      <c r="I35" s="38"/>
      <c r="J35" s="21"/>
      <c r="K35" s="33"/>
      <c r="L35" s="34"/>
      <c r="M35" s="87"/>
      <c r="N35" s="34"/>
      <c r="O35" s="34"/>
      <c r="P35" s="34"/>
      <c r="Q35" s="2"/>
    </row>
    <row r="36" spans="2:17" x14ac:dyDescent="0.25">
      <c r="B36" s="2"/>
      <c r="C36" s="2"/>
      <c r="D36" s="2"/>
      <c r="E36" s="55"/>
      <c r="F36" s="55"/>
      <c r="G36" s="55"/>
      <c r="H36" s="2"/>
      <c r="I36" s="2"/>
      <c r="J36" s="2"/>
      <c r="K36" s="2"/>
      <c r="L36" s="2"/>
      <c r="M36" s="2"/>
      <c r="N36" s="2"/>
      <c r="O36" s="2"/>
      <c r="P36" s="2"/>
      <c r="Q36" s="2"/>
    </row>
    <row r="37" spans="2:17" x14ac:dyDescent="0.25">
      <c r="B37" s="2"/>
      <c r="C37" s="2"/>
      <c r="D37" s="2"/>
      <c r="E37" s="11"/>
      <c r="F37" s="55"/>
      <c r="G37" s="55"/>
      <c r="H37" s="2"/>
      <c r="I37" s="2"/>
      <c r="J37" s="2"/>
      <c r="K37" s="2"/>
      <c r="L37" s="2"/>
      <c r="M37" s="2"/>
      <c r="N37" s="2"/>
      <c r="O37" s="2"/>
      <c r="P37" s="2"/>
      <c r="Q37" s="2"/>
    </row>
  </sheetData>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47B5CC-E305-456F-BDF8-24D373946877}">
  <sheetPr>
    <tabColor theme="8" tint="0.79998168889431442"/>
  </sheetPr>
  <dimension ref="B1:M102"/>
  <sheetViews>
    <sheetView showGridLines="0" zoomScale="85" zoomScaleNormal="85" workbookViewId="0">
      <selection activeCell="F25" sqref="F25"/>
    </sheetView>
  </sheetViews>
  <sheetFormatPr defaultRowHeight="15" x14ac:dyDescent="0.25"/>
  <cols>
    <col min="1" max="1" width="5.85546875" customWidth="1"/>
    <col min="2" max="2" width="2.5703125" customWidth="1"/>
    <col min="3" max="3" width="1" customWidth="1"/>
    <col min="4" max="4" width="3.28515625" customWidth="1"/>
    <col min="5" max="5" width="19.42578125" customWidth="1"/>
    <col min="6" max="6" width="31.28515625" bestFit="1" customWidth="1"/>
    <col min="7" max="10" width="18.28515625" customWidth="1"/>
    <col min="11" max="11" width="30.42578125" customWidth="1"/>
    <col min="12" max="12" width="18.28515625" customWidth="1"/>
    <col min="13" max="13" width="16.28515625" customWidth="1"/>
    <col min="14" max="14" width="23.5703125" customWidth="1"/>
  </cols>
  <sheetData>
    <row r="1" spans="2:13" ht="27.75" customHeight="1" x14ac:dyDescent="0.25"/>
    <row r="2" spans="2:13" x14ac:dyDescent="0.25">
      <c r="B2" s="1"/>
      <c r="C2" s="1"/>
      <c r="D2" s="1"/>
      <c r="E2" s="1"/>
      <c r="F2" s="1"/>
      <c r="G2" s="1"/>
      <c r="H2" s="1"/>
      <c r="I2" s="1"/>
      <c r="J2" s="1"/>
      <c r="K2" s="1"/>
      <c r="L2" s="1"/>
      <c r="M2" s="1"/>
    </row>
    <row r="3" spans="2:13" ht="27" customHeight="1" x14ac:dyDescent="0.25">
      <c r="B3" s="1"/>
      <c r="C3" s="1"/>
      <c r="D3" s="13"/>
      <c r="E3" s="1"/>
      <c r="F3" s="1"/>
      <c r="G3" s="1"/>
      <c r="H3" s="1"/>
      <c r="I3" s="1"/>
      <c r="J3" s="1"/>
      <c r="K3" s="1"/>
      <c r="L3" s="1"/>
      <c r="M3" s="1"/>
    </row>
    <row r="4" spans="2:13" ht="8.25" customHeight="1" x14ac:dyDescent="0.25">
      <c r="B4" s="1"/>
      <c r="C4" s="1"/>
      <c r="D4" s="1"/>
      <c r="E4" s="1"/>
      <c r="F4" s="1"/>
      <c r="G4" s="1"/>
      <c r="H4" s="1"/>
      <c r="I4" s="1"/>
      <c r="J4" s="1"/>
      <c r="K4" s="1"/>
      <c r="L4" s="1"/>
      <c r="M4" s="1"/>
    </row>
    <row r="5" spans="2:13" x14ac:dyDescent="0.25">
      <c r="B5" s="1"/>
      <c r="C5" s="1"/>
      <c r="D5" s="3"/>
      <c r="E5" s="1"/>
      <c r="F5" s="1"/>
      <c r="G5" s="1"/>
      <c r="H5" s="1"/>
      <c r="I5" s="1"/>
      <c r="J5" s="1"/>
      <c r="K5" s="1"/>
      <c r="L5" s="1"/>
      <c r="M5" s="1"/>
    </row>
    <row r="6" spans="2:13" x14ac:dyDescent="0.25">
      <c r="B6" s="1"/>
      <c r="C6" s="1"/>
      <c r="D6" s="3"/>
      <c r="E6" s="1"/>
      <c r="F6" s="1"/>
      <c r="G6" s="1"/>
      <c r="H6" s="1"/>
      <c r="I6" s="1"/>
      <c r="J6" s="1"/>
      <c r="K6" s="1"/>
      <c r="L6" s="1"/>
      <c r="M6" s="1"/>
    </row>
    <row r="7" spans="2:13" x14ac:dyDescent="0.25">
      <c r="B7" s="1"/>
      <c r="C7" s="1"/>
      <c r="D7" s="1"/>
      <c r="E7" s="30"/>
      <c r="F7" s="1"/>
      <c r="G7" s="1"/>
      <c r="H7" s="1"/>
      <c r="I7" s="1"/>
      <c r="J7" s="1"/>
      <c r="K7" s="1"/>
      <c r="L7" s="1"/>
      <c r="M7" s="1"/>
    </row>
    <row r="8" spans="2:13" x14ac:dyDescent="0.25">
      <c r="B8" s="1"/>
      <c r="C8" s="1"/>
      <c r="D8" s="1"/>
      <c r="E8" s="30"/>
      <c r="F8" s="1"/>
      <c r="G8" s="1"/>
      <c r="H8" s="1"/>
      <c r="I8" s="1"/>
      <c r="J8" s="1"/>
      <c r="K8" s="1"/>
      <c r="L8" s="1"/>
      <c r="M8" s="1"/>
    </row>
    <row r="9" spans="2:13" x14ac:dyDescent="0.25">
      <c r="B9" s="1"/>
      <c r="C9" s="1"/>
      <c r="D9" s="1"/>
      <c r="E9" s="30"/>
      <c r="F9" s="1"/>
      <c r="G9" s="1"/>
      <c r="H9" s="1"/>
      <c r="I9" s="1"/>
      <c r="J9" s="1"/>
      <c r="K9" s="1"/>
      <c r="L9" s="1"/>
      <c r="M9" s="1"/>
    </row>
    <row r="10" spans="2:13" x14ac:dyDescent="0.25">
      <c r="B10" s="1"/>
      <c r="C10" s="1"/>
      <c r="D10" s="1"/>
      <c r="E10" s="1"/>
      <c r="F10" s="1"/>
      <c r="G10" s="1"/>
      <c r="H10" s="1"/>
      <c r="I10" s="1"/>
      <c r="J10" s="1"/>
      <c r="K10" s="1"/>
      <c r="L10" s="1"/>
      <c r="M10" s="1"/>
    </row>
    <row r="12" spans="2:13" x14ac:dyDescent="0.25">
      <c r="B12" s="2"/>
      <c r="C12" s="2"/>
      <c r="D12" s="2"/>
      <c r="E12" s="11"/>
      <c r="F12" s="2"/>
      <c r="G12" s="11"/>
      <c r="H12" s="11"/>
      <c r="I12" s="11"/>
      <c r="J12" s="11"/>
      <c r="K12" s="11"/>
      <c r="L12" s="11"/>
    </row>
    <row r="13" spans="2:13" x14ac:dyDescent="0.25">
      <c r="B13" s="2"/>
      <c r="C13" s="2"/>
      <c r="D13" s="2"/>
      <c r="E13" s="54"/>
      <c r="F13" s="54"/>
      <c r="G13" s="54"/>
      <c r="L13" s="11"/>
    </row>
    <row r="14" spans="2:13" x14ac:dyDescent="0.25">
      <c r="B14" s="2"/>
      <c r="C14" s="2"/>
      <c r="D14" s="2"/>
      <c r="E14" s="53" t="s">
        <v>467</v>
      </c>
      <c r="F14" s="54"/>
      <c r="G14" s="54"/>
      <c r="K14" s="42"/>
      <c r="L14" s="11"/>
    </row>
    <row r="15" spans="2:13" x14ac:dyDescent="0.25">
      <c r="B15" s="2"/>
      <c r="C15" s="2"/>
      <c r="D15" s="2"/>
      <c r="E15" s="53" t="s">
        <v>468</v>
      </c>
      <c r="F15" s="54"/>
      <c r="G15" s="54"/>
      <c r="K15" s="42" t="s">
        <v>356</v>
      </c>
      <c r="L15" s="11"/>
    </row>
    <row r="16" spans="2:13" x14ac:dyDescent="0.25">
      <c r="B16" s="2"/>
      <c r="C16" s="2"/>
      <c r="D16" s="2"/>
      <c r="E16" s="54"/>
      <c r="F16" s="54"/>
      <c r="G16" s="54"/>
      <c r="K16" s="42" t="s">
        <v>247</v>
      </c>
      <c r="L16" s="11"/>
    </row>
    <row r="17" spans="2:13" x14ac:dyDescent="0.25">
      <c r="B17" s="2"/>
      <c r="C17" s="2"/>
      <c r="D17" s="2"/>
      <c r="E17" s="54" t="s">
        <v>470</v>
      </c>
      <c r="F17" s="54"/>
      <c r="G17" s="54"/>
      <c r="K17" s="42" t="s">
        <v>471</v>
      </c>
      <c r="L17" s="11"/>
    </row>
    <row r="18" spans="2:13" x14ac:dyDescent="0.25">
      <c r="B18" s="2"/>
      <c r="C18" s="2"/>
      <c r="D18" s="2"/>
      <c r="E18" s="54"/>
      <c r="F18" s="54"/>
      <c r="G18" s="54"/>
      <c r="K18" s="42" t="s">
        <v>469</v>
      </c>
      <c r="L18" s="2"/>
    </row>
    <row r="19" spans="2:13" ht="21" x14ac:dyDescent="0.35">
      <c r="B19" s="2"/>
      <c r="C19" s="12"/>
      <c r="D19" s="12"/>
      <c r="E19" s="55" t="s">
        <v>472</v>
      </c>
      <c r="F19" s="55">
        <f>'Securitising base fund'!G50/COUNTA('Create foreign ccy portfolios'!I29:I33)</f>
        <v>8000</v>
      </c>
      <c r="G19" s="55"/>
      <c r="H19" s="2" t="s">
        <v>442</v>
      </c>
      <c r="I19" s="2"/>
      <c r="J19" s="2"/>
      <c r="K19" s="2"/>
      <c r="L19" s="2"/>
      <c r="M19" s="2"/>
    </row>
    <row r="20" spans="2:13" ht="15.75" thickBot="1" x14ac:dyDescent="0.3">
      <c r="B20" s="2"/>
      <c r="C20" s="2"/>
      <c r="D20" s="2"/>
      <c r="E20" s="55" t="s">
        <v>473</v>
      </c>
      <c r="F20" s="110">
        <f ca="1">'Unit price calc'!E34/COUNTA('Create foreign ccy portfolios'!I29:I33)</f>
        <v>8621901.5739999991</v>
      </c>
      <c r="G20" s="55"/>
      <c r="H20" s="2" t="s">
        <v>445</v>
      </c>
      <c r="I20" s="2"/>
      <c r="J20" s="2"/>
      <c r="K20" s="2"/>
      <c r="L20" s="2"/>
      <c r="M20" s="2"/>
    </row>
    <row r="21" spans="2:13" ht="15.75" thickBot="1" x14ac:dyDescent="0.3">
      <c r="B21" s="2"/>
      <c r="C21" s="2"/>
      <c r="D21" s="2"/>
      <c r="E21" s="11" t="s">
        <v>182</v>
      </c>
      <c r="F21" s="61" t="s">
        <v>323</v>
      </c>
      <c r="G21" s="55"/>
      <c r="H21" s="2" t="s">
        <v>448</v>
      </c>
      <c r="I21" s="2"/>
      <c r="J21" s="2"/>
      <c r="K21" s="2"/>
      <c r="L21" s="2"/>
      <c r="M21" s="2"/>
    </row>
    <row r="22" spans="2:13" ht="5.25" customHeight="1" thickBot="1" x14ac:dyDescent="0.3">
      <c r="B22" s="2"/>
      <c r="C22" s="2"/>
      <c r="D22" s="2"/>
      <c r="E22" s="55"/>
      <c r="F22" s="55"/>
      <c r="G22" s="55"/>
      <c r="H22" s="2" t="s">
        <v>451</v>
      </c>
      <c r="I22" s="2"/>
      <c r="J22" s="2"/>
      <c r="K22" s="2"/>
      <c r="L22" s="2"/>
      <c r="M22" s="2"/>
    </row>
    <row r="23" spans="2:13" ht="15.75" thickBot="1" x14ac:dyDescent="0.3">
      <c r="B23" s="2"/>
      <c r="C23" s="2"/>
      <c r="D23" s="2"/>
      <c r="E23" s="11" t="s">
        <v>186</v>
      </c>
      <c r="F23" s="61" t="s">
        <v>442</v>
      </c>
      <c r="G23" s="55"/>
      <c r="H23" s="2" t="s">
        <v>454</v>
      </c>
      <c r="I23" s="2"/>
      <c r="J23" s="2"/>
      <c r="K23" s="2"/>
      <c r="L23" s="2"/>
      <c r="M23" s="2"/>
    </row>
    <row r="24" spans="2:13" x14ac:dyDescent="0.25">
      <c r="B24" s="2"/>
      <c r="C24" s="2"/>
      <c r="D24" s="2"/>
      <c r="E24" s="11"/>
      <c r="F24" s="11"/>
      <c r="G24" s="11"/>
      <c r="H24" s="2"/>
      <c r="I24" s="2"/>
      <c r="J24" s="2"/>
      <c r="K24" s="2"/>
      <c r="L24" s="2"/>
      <c r="M24" s="2"/>
    </row>
    <row r="25" spans="2:13" x14ac:dyDescent="0.25">
      <c r="B25" s="2"/>
      <c r="C25" s="2"/>
      <c r="D25" s="2"/>
      <c r="E25" s="11" t="s">
        <v>190</v>
      </c>
      <c r="F25" s="74">
        <f ca="1">NOW()-4</f>
        <v>43833.390075462965</v>
      </c>
      <c r="G25" s="55" t="s">
        <v>358</v>
      </c>
      <c r="H25" s="2"/>
      <c r="I25" s="2"/>
      <c r="J25" s="2"/>
      <c r="K25" s="2"/>
      <c r="L25" s="2"/>
      <c r="M25" s="2"/>
    </row>
    <row r="26" spans="2:13" x14ac:dyDescent="0.25">
      <c r="B26" s="2"/>
      <c r="C26" s="2"/>
      <c r="D26" s="2"/>
      <c r="E26" s="11"/>
      <c r="F26" s="11"/>
      <c r="G26" s="55"/>
      <c r="H26" s="2"/>
      <c r="I26" s="2"/>
      <c r="J26" s="2"/>
      <c r="K26" s="2"/>
      <c r="L26" s="2"/>
      <c r="M26" s="2"/>
    </row>
    <row r="27" spans="2:13" x14ac:dyDescent="0.25">
      <c r="B27" s="2"/>
      <c r="C27" s="2"/>
      <c r="D27" s="2"/>
      <c r="E27" s="11" t="s">
        <v>3</v>
      </c>
      <c r="F27" s="55"/>
      <c r="G27" s="55"/>
      <c r="H27" s="2"/>
      <c r="I27" s="2"/>
      <c r="J27" s="2"/>
      <c r="K27" s="2"/>
      <c r="L27" s="2"/>
      <c r="M27" s="2"/>
    </row>
    <row r="28" spans="2:13" x14ac:dyDescent="0.25">
      <c r="B28" s="2"/>
      <c r="C28" s="2"/>
      <c r="D28" s="2"/>
      <c r="E28" s="9" t="s">
        <v>294</v>
      </c>
      <c r="F28" s="9" t="s">
        <v>295</v>
      </c>
      <c r="G28" s="9" t="s">
        <v>188</v>
      </c>
      <c r="H28" s="7" t="s">
        <v>191</v>
      </c>
      <c r="I28" s="6" t="s">
        <v>192</v>
      </c>
      <c r="J28" s="9" t="s">
        <v>193</v>
      </c>
      <c r="K28" s="9" t="s">
        <v>194</v>
      </c>
      <c r="L28" s="6" t="s">
        <v>195</v>
      </c>
      <c r="M28" s="6" t="s">
        <v>187</v>
      </c>
    </row>
    <row r="29" spans="2:13" x14ac:dyDescent="0.25">
      <c r="B29" s="2"/>
      <c r="C29" s="2"/>
      <c r="D29" s="11">
        <v>1</v>
      </c>
      <c r="E29" s="58" t="s">
        <v>199</v>
      </c>
      <c r="F29" s="58" t="s">
        <v>232</v>
      </c>
      <c r="G29" s="76">
        <v>5000</v>
      </c>
      <c r="H29" s="32">
        <v>7750000</v>
      </c>
      <c r="I29" s="21" t="s">
        <v>8</v>
      </c>
      <c r="J29" s="32">
        <v>7750000</v>
      </c>
      <c r="K29" s="33">
        <v>1550</v>
      </c>
      <c r="L29" s="34"/>
      <c r="M29" s="34"/>
    </row>
    <row r="30" spans="2:13" x14ac:dyDescent="0.25">
      <c r="B30" s="2"/>
      <c r="C30" s="2"/>
      <c r="D30" s="11">
        <v>2</v>
      </c>
      <c r="E30" s="58" t="s">
        <v>199</v>
      </c>
      <c r="F30" s="58" t="s">
        <v>234</v>
      </c>
      <c r="G30" s="76">
        <v>49567</v>
      </c>
      <c r="H30" s="32">
        <v>9417730</v>
      </c>
      <c r="I30" s="21" t="s">
        <v>8</v>
      </c>
      <c r="J30" s="32">
        <v>9417730</v>
      </c>
      <c r="K30" s="33">
        <v>190</v>
      </c>
      <c r="L30" s="34"/>
      <c r="M30" s="34"/>
    </row>
    <row r="31" spans="2:13" x14ac:dyDescent="0.25">
      <c r="B31" s="2"/>
      <c r="C31" s="2"/>
      <c r="D31" s="11">
        <v>3</v>
      </c>
      <c r="E31" s="58" t="s">
        <v>199</v>
      </c>
      <c r="F31" s="58" t="s">
        <v>238</v>
      </c>
      <c r="G31" s="76">
        <v>121543</v>
      </c>
      <c r="H31" s="32">
        <v>12063142.75</v>
      </c>
      <c r="I31" s="38" t="s">
        <v>8</v>
      </c>
      <c r="J31" s="32">
        <v>12063142.75</v>
      </c>
      <c r="K31" s="33">
        <v>99.25</v>
      </c>
      <c r="L31" s="34"/>
      <c r="M31" s="34"/>
    </row>
    <row r="32" spans="2:13" x14ac:dyDescent="0.25">
      <c r="B32" s="2"/>
      <c r="C32" s="2"/>
      <c r="D32" s="11">
        <v>4</v>
      </c>
      <c r="E32" s="58" t="s">
        <v>199</v>
      </c>
      <c r="F32" s="58" t="s">
        <v>240</v>
      </c>
      <c r="G32" s="76">
        <v>98444</v>
      </c>
      <c r="H32" s="32">
        <v>13878635.119999999</v>
      </c>
      <c r="I32" s="38" t="s">
        <v>8</v>
      </c>
      <c r="J32" s="32">
        <v>13878635.119999999</v>
      </c>
      <c r="K32" s="33">
        <v>140.97999999999999</v>
      </c>
      <c r="L32" s="34"/>
      <c r="M32" s="34"/>
    </row>
    <row r="33" spans="2:13" x14ac:dyDescent="0.25">
      <c r="B33" s="2"/>
      <c r="C33" s="2"/>
      <c r="D33" s="11">
        <v>5</v>
      </c>
      <c r="E33" s="58"/>
      <c r="F33" s="58"/>
      <c r="G33" s="76"/>
      <c r="H33" s="32"/>
      <c r="I33" s="38"/>
      <c r="J33" s="32"/>
      <c r="K33" s="33"/>
      <c r="L33" s="34"/>
      <c r="M33" s="34"/>
    </row>
    <row r="34" spans="2:13" x14ac:dyDescent="0.25">
      <c r="B34" s="2"/>
      <c r="C34" s="2"/>
      <c r="D34" s="11">
        <v>6</v>
      </c>
      <c r="E34" s="58"/>
      <c r="F34" s="58"/>
      <c r="G34" s="76"/>
      <c r="H34" s="32"/>
      <c r="I34" s="38"/>
      <c r="J34" s="32"/>
      <c r="K34" s="33"/>
      <c r="L34" s="34"/>
      <c r="M34" s="34"/>
    </row>
    <row r="35" spans="2:13" x14ac:dyDescent="0.25">
      <c r="B35" s="2"/>
      <c r="C35" s="2"/>
      <c r="D35" s="11">
        <v>7</v>
      </c>
      <c r="E35" s="58"/>
      <c r="F35" s="58"/>
      <c r="G35" s="76"/>
      <c r="H35" s="32"/>
      <c r="I35" s="38"/>
      <c r="J35" s="32"/>
      <c r="K35" s="33"/>
      <c r="L35" s="34"/>
      <c r="M35" s="34"/>
    </row>
    <row r="36" spans="2:13" x14ac:dyDescent="0.25">
      <c r="B36" s="2"/>
      <c r="C36" s="2"/>
      <c r="D36" s="11">
        <v>8</v>
      </c>
      <c r="E36" s="58"/>
      <c r="F36" s="58"/>
      <c r="G36" s="76"/>
      <c r="H36" s="32"/>
      <c r="I36" s="38"/>
      <c r="J36" s="32"/>
      <c r="K36" s="33"/>
      <c r="L36" s="34"/>
      <c r="M36" s="34"/>
    </row>
    <row r="37" spans="2:13" x14ac:dyDescent="0.25">
      <c r="B37" s="2"/>
      <c r="C37" s="2"/>
      <c r="D37" s="11">
        <v>9</v>
      </c>
      <c r="E37" s="58"/>
      <c r="F37" s="58"/>
      <c r="G37" s="76"/>
      <c r="H37" s="32"/>
      <c r="I37" s="38"/>
      <c r="J37" s="32"/>
      <c r="K37" s="33"/>
      <c r="L37" s="34"/>
      <c r="M37" s="34"/>
    </row>
    <row r="38" spans="2:13" x14ac:dyDescent="0.25">
      <c r="B38" s="2"/>
      <c r="C38" s="2"/>
      <c r="D38" s="11">
        <v>10</v>
      </c>
      <c r="E38" s="58"/>
      <c r="F38" s="58"/>
      <c r="G38" s="76"/>
      <c r="H38" s="32"/>
      <c r="I38" s="38"/>
      <c r="J38" s="32"/>
      <c r="K38" s="33"/>
      <c r="L38" s="34"/>
      <c r="M38" s="34"/>
    </row>
    <row r="39" spans="2:13" x14ac:dyDescent="0.25">
      <c r="B39" s="2"/>
      <c r="C39" s="2"/>
      <c r="D39" s="2"/>
      <c r="E39" s="55"/>
      <c r="F39" s="55"/>
      <c r="G39" s="55"/>
      <c r="H39" s="2"/>
      <c r="I39" s="2"/>
      <c r="J39" s="2"/>
      <c r="K39" s="2"/>
      <c r="L39" s="2"/>
      <c r="M39" s="2"/>
    </row>
    <row r="40" spans="2:13" x14ac:dyDescent="0.25">
      <c r="B40" s="2"/>
      <c r="C40" s="2"/>
      <c r="D40" s="2"/>
      <c r="E40" s="11" t="str">
        <f ca="1">_xll.flHoldingsAdjust(F21,F23,F25,E28:M38)</f>
        <v>Holdings set for portfolio code AUD_UKHGE_base_fund</v>
      </c>
      <c r="F40" s="55"/>
      <c r="G40" s="55"/>
      <c r="H40" s="2"/>
      <c r="I40" s="2"/>
      <c r="J40" s="2"/>
      <c r="K40" s="2"/>
      <c r="L40" s="2"/>
      <c r="M40" s="2"/>
    </row>
    <row r="41" spans="2:13" x14ac:dyDescent="0.25">
      <c r="B41" s="2"/>
      <c r="C41" s="2"/>
      <c r="D41" s="2"/>
      <c r="E41" s="55"/>
      <c r="F41" s="55"/>
      <c r="G41" s="55"/>
      <c r="H41" s="2"/>
      <c r="I41" s="2"/>
      <c r="J41" s="2"/>
      <c r="K41" s="2"/>
      <c r="L41" s="2"/>
      <c r="M41" s="2"/>
    </row>
    <row r="42" spans="2:13" ht="4.5" customHeight="1" x14ac:dyDescent="0.25">
      <c r="B42" s="2"/>
      <c r="C42" s="2"/>
      <c r="D42" s="2"/>
      <c r="E42" s="19"/>
      <c r="F42" s="55"/>
      <c r="G42" s="55"/>
      <c r="H42" s="2"/>
      <c r="I42" s="2"/>
      <c r="J42" s="2"/>
      <c r="K42" s="2"/>
      <c r="L42" s="2"/>
      <c r="M42" s="2"/>
    </row>
    <row r="43" spans="2:13" x14ac:dyDescent="0.25">
      <c r="E43" s="54"/>
      <c r="F43" s="54"/>
      <c r="G43" s="54"/>
    </row>
    <row r="44" spans="2:13" x14ac:dyDescent="0.25">
      <c r="E44" s="54"/>
      <c r="F44" s="54"/>
      <c r="G44" s="54"/>
    </row>
    <row r="45" spans="2:13" x14ac:dyDescent="0.25">
      <c r="E45" s="54"/>
      <c r="F45" s="54"/>
      <c r="G45" s="54"/>
    </row>
    <row r="46" spans="2:13" x14ac:dyDescent="0.25">
      <c r="E46" s="54"/>
      <c r="F46" s="54"/>
      <c r="G46" s="54"/>
    </row>
    <row r="47" spans="2:13" x14ac:dyDescent="0.25">
      <c r="E47" s="54"/>
      <c r="F47" s="54"/>
      <c r="G47" s="54"/>
    </row>
    <row r="48" spans="2:13" x14ac:dyDescent="0.25">
      <c r="E48" s="54"/>
      <c r="F48" s="54"/>
      <c r="G48" s="54"/>
    </row>
    <row r="49" spans="5:7" x14ac:dyDescent="0.25">
      <c r="E49" s="54"/>
      <c r="F49" s="54"/>
      <c r="G49" s="54"/>
    </row>
    <row r="50" spans="5:7" x14ac:dyDescent="0.25">
      <c r="E50" s="54"/>
      <c r="F50" s="54"/>
      <c r="G50" s="54"/>
    </row>
    <row r="51" spans="5:7" x14ac:dyDescent="0.25">
      <c r="E51" s="54"/>
      <c r="F51" s="54"/>
      <c r="G51" s="54"/>
    </row>
    <row r="52" spans="5:7" x14ac:dyDescent="0.25">
      <c r="E52" s="54"/>
      <c r="F52" s="54"/>
      <c r="G52" s="54"/>
    </row>
    <row r="53" spans="5:7" x14ac:dyDescent="0.25">
      <c r="E53" s="54"/>
      <c r="F53" s="54"/>
      <c r="G53" s="54"/>
    </row>
    <row r="54" spans="5:7" x14ac:dyDescent="0.25">
      <c r="E54" s="54"/>
      <c r="F54" s="54"/>
      <c r="G54" s="54"/>
    </row>
    <row r="55" spans="5:7" x14ac:dyDescent="0.25">
      <c r="E55" s="54"/>
      <c r="F55" s="54"/>
      <c r="G55" s="54"/>
    </row>
    <row r="56" spans="5:7" x14ac:dyDescent="0.25">
      <c r="E56" s="54"/>
      <c r="F56" s="54"/>
      <c r="G56" s="54"/>
    </row>
    <row r="57" spans="5:7" x14ac:dyDescent="0.25">
      <c r="E57" s="54"/>
      <c r="F57" s="54"/>
      <c r="G57" s="54"/>
    </row>
    <row r="58" spans="5:7" x14ac:dyDescent="0.25">
      <c r="E58" s="54"/>
      <c r="F58" s="54"/>
      <c r="G58" s="54"/>
    </row>
    <row r="59" spans="5:7" x14ac:dyDescent="0.25">
      <c r="E59" s="54"/>
      <c r="F59" s="54"/>
      <c r="G59" s="54"/>
    </row>
    <row r="60" spans="5:7" x14ac:dyDescent="0.25">
      <c r="E60" s="54"/>
      <c r="F60" s="54"/>
      <c r="G60" s="54"/>
    </row>
    <row r="61" spans="5:7" x14ac:dyDescent="0.25">
      <c r="E61" s="54"/>
      <c r="F61" s="54"/>
      <c r="G61" s="54"/>
    </row>
    <row r="62" spans="5:7" x14ac:dyDescent="0.25">
      <c r="E62" s="54"/>
      <c r="F62" s="54"/>
      <c r="G62" s="54"/>
    </row>
    <row r="63" spans="5:7" x14ac:dyDescent="0.25">
      <c r="E63" s="54"/>
      <c r="F63" s="54"/>
      <c r="G63" s="54"/>
    </row>
    <row r="64" spans="5:7" x14ac:dyDescent="0.25">
      <c r="E64" s="54"/>
      <c r="F64" s="54"/>
      <c r="G64" s="54"/>
    </row>
    <row r="65" spans="5:7" x14ac:dyDescent="0.25">
      <c r="E65" s="54"/>
      <c r="F65" s="54"/>
      <c r="G65" s="54"/>
    </row>
    <row r="66" spans="5:7" x14ac:dyDescent="0.25">
      <c r="E66" s="54"/>
      <c r="F66" s="54"/>
      <c r="G66" s="54"/>
    </row>
    <row r="67" spans="5:7" x14ac:dyDescent="0.25">
      <c r="E67" s="54"/>
      <c r="F67" s="54"/>
      <c r="G67" s="54"/>
    </row>
    <row r="68" spans="5:7" x14ac:dyDescent="0.25">
      <c r="E68" s="54"/>
      <c r="F68" s="54"/>
      <c r="G68" s="54"/>
    </row>
    <row r="69" spans="5:7" x14ac:dyDescent="0.25">
      <c r="E69" s="54"/>
      <c r="F69" s="54"/>
      <c r="G69" s="54"/>
    </row>
    <row r="70" spans="5:7" x14ac:dyDescent="0.25">
      <c r="E70" s="54"/>
      <c r="F70" s="54"/>
      <c r="G70" s="54"/>
    </row>
    <row r="71" spans="5:7" x14ac:dyDescent="0.25">
      <c r="E71" s="54"/>
      <c r="F71" s="54"/>
      <c r="G71" s="54"/>
    </row>
    <row r="72" spans="5:7" x14ac:dyDescent="0.25">
      <c r="E72" s="54"/>
      <c r="F72" s="54"/>
      <c r="G72" s="54"/>
    </row>
    <row r="73" spans="5:7" x14ac:dyDescent="0.25">
      <c r="E73" s="54"/>
      <c r="F73" s="54"/>
      <c r="G73" s="54"/>
    </row>
    <row r="74" spans="5:7" x14ac:dyDescent="0.25">
      <c r="E74" s="54"/>
      <c r="F74" s="54"/>
      <c r="G74" s="54"/>
    </row>
    <row r="75" spans="5:7" x14ac:dyDescent="0.25">
      <c r="E75" s="54"/>
      <c r="F75" s="54"/>
      <c r="G75" s="54"/>
    </row>
    <row r="76" spans="5:7" x14ac:dyDescent="0.25">
      <c r="E76" s="54"/>
      <c r="F76" s="54"/>
      <c r="G76" s="54"/>
    </row>
    <row r="77" spans="5:7" x14ac:dyDescent="0.25">
      <c r="E77" s="54"/>
      <c r="F77" s="54"/>
      <c r="G77" s="54"/>
    </row>
    <row r="78" spans="5:7" x14ac:dyDescent="0.25">
      <c r="E78" s="54"/>
      <c r="F78" s="54"/>
      <c r="G78" s="54"/>
    </row>
    <row r="79" spans="5:7" x14ac:dyDescent="0.25">
      <c r="E79" s="54"/>
      <c r="F79" s="54"/>
      <c r="G79" s="54"/>
    </row>
    <row r="80" spans="5:7" x14ac:dyDescent="0.25">
      <c r="E80" s="54"/>
      <c r="F80" s="54"/>
      <c r="G80" s="54"/>
    </row>
    <row r="81" spans="5:7" x14ac:dyDescent="0.25">
      <c r="E81" s="54"/>
      <c r="F81" s="54"/>
      <c r="G81" s="54"/>
    </row>
    <row r="82" spans="5:7" x14ac:dyDescent="0.25">
      <c r="E82" s="54"/>
      <c r="F82" s="54"/>
      <c r="G82" s="54"/>
    </row>
    <row r="83" spans="5:7" x14ac:dyDescent="0.25">
      <c r="E83" s="54"/>
      <c r="F83" s="54"/>
      <c r="G83" s="54"/>
    </row>
    <row r="84" spans="5:7" x14ac:dyDescent="0.25">
      <c r="E84" s="54"/>
      <c r="F84" s="54"/>
      <c r="G84" s="54"/>
    </row>
    <row r="85" spans="5:7" x14ac:dyDescent="0.25">
      <c r="E85" s="54"/>
      <c r="F85" s="54"/>
      <c r="G85" s="54"/>
    </row>
    <row r="86" spans="5:7" x14ac:dyDescent="0.25">
      <c r="E86" s="54"/>
      <c r="F86" s="54"/>
      <c r="G86" s="54"/>
    </row>
    <row r="87" spans="5:7" x14ac:dyDescent="0.25">
      <c r="E87" s="54"/>
      <c r="F87" s="54"/>
      <c r="G87" s="54"/>
    </row>
    <row r="88" spans="5:7" x14ac:dyDescent="0.25">
      <c r="E88" s="54"/>
      <c r="F88" s="54"/>
      <c r="G88" s="54"/>
    </row>
    <row r="89" spans="5:7" x14ac:dyDescent="0.25">
      <c r="E89" s="54"/>
      <c r="F89" s="54"/>
      <c r="G89" s="54"/>
    </row>
    <row r="90" spans="5:7" x14ac:dyDescent="0.25">
      <c r="E90" s="54"/>
      <c r="F90" s="54"/>
      <c r="G90" s="54"/>
    </row>
    <row r="91" spans="5:7" x14ac:dyDescent="0.25">
      <c r="E91" s="54"/>
      <c r="F91" s="54"/>
      <c r="G91" s="54"/>
    </row>
    <row r="92" spans="5:7" x14ac:dyDescent="0.25">
      <c r="E92" s="54"/>
      <c r="F92" s="54"/>
      <c r="G92" s="54"/>
    </row>
    <row r="93" spans="5:7" x14ac:dyDescent="0.25">
      <c r="E93" s="54"/>
      <c r="F93" s="54"/>
      <c r="G93" s="54"/>
    </row>
    <row r="94" spans="5:7" x14ac:dyDescent="0.25">
      <c r="E94" s="54"/>
      <c r="F94" s="54"/>
      <c r="G94" s="54"/>
    </row>
    <row r="95" spans="5:7" x14ac:dyDescent="0.25">
      <c r="E95" s="54"/>
      <c r="F95" s="54"/>
      <c r="G95" s="54"/>
    </row>
    <row r="96" spans="5:7" x14ac:dyDescent="0.25">
      <c r="E96" s="54"/>
      <c r="F96" s="54"/>
      <c r="G96" s="54"/>
    </row>
    <row r="97" spans="5:7" x14ac:dyDescent="0.25">
      <c r="E97" s="54"/>
      <c r="F97" s="54"/>
      <c r="G97" s="54"/>
    </row>
    <row r="98" spans="5:7" x14ac:dyDescent="0.25">
      <c r="E98" s="54"/>
      <c r="F98" s="54"/>
      <c r="G98" s="54"/>
    </row>
    <row r="99" spans="5:7" x14ac:dyDescent="0.25">
      <c r="E99" s="54"/>
      <c r="F99" s="54"/>
      <c r="G99" s="54"/>
    </row>
    <row r="100" spans="5:7" x14ac:dyDescent="0.25">
      <c r="E100" s="54"/>
      <c r="F100" s="54"/>
      <c r="G100" s="54"/>
    </row>
    <row r="101" spans="5:7" x14ac:dyDescent="0.25">
      <c r="E101" s="54"/>
      <c r="F101" s="54"/>
      <c r="G101" s="54"/>
    </row>
    <row r="102" spans="5:7" x14ac:dyDescent="0.25">
      <c r="E102" s="54"/>
      <c r="F102" s="54"/>
      <c r="G102" s="54"/>
    </row>
  </sheetData>
  <dataValidations count="9">
    <dataValidation allowBlank="1" showInputMessage="1" showErrorMessage="1" prompt="Settlement date" sqref="M44" xr:uid="{93B93B93-189A-4DA7-AC20-7AE31FC67903}"/>
    <dataValidation allowBlank="1" showInputMessage="1" showErrorMessage="1" prompt="Purchase date" sqref="L44" xr:uid="{808B47DD-1412-4FFE-A3F4-4897450697F1}"/>
    <dataValidation allowBlank="1" showInputMessage="1" showErrorMessage="1" prompt="Price" sqref="K44" xr:uid="{C7BE6239-EBEE-4596-8133-01FE007D6DFB}"/>
    <dataValidation allowBlank="1" showInputMessage="1" showErrorMessage="1" prompt="Portfolio Cost" sqref="J44" xr:uid="{57332814-F90C-4856-B467-5E166BE6A137}"/>
    <dataValidation allowBlank="1" showInputMessage="1" showErrorMessage="1" prompt="Currency" sqref="I44" xr:uid="{83253C16-933C-49E5-AC90-FD4C7304E0C4}"/>
    <dataValidation allowBlank="1" showInputMessage="1" showErrorMessage="1" prompt="Cost" sqref="H44" xr:uid="{8C3CCB44-82C7-4BAB-976E-9CFC821A1171}"/>
    <dataValidation allowBlank="1" showInputMessage="1" showErrorMessage="1" prompt="Units" sqref="G44" xr:uid="{E458CF61-A248-4316-90C2-05262631B5F1}"/>
    <dataValidation allowBlank="1" showInputMessage="1" showErrorMessage="1" prompt="Instrument identifiers as single value or comma delimited list" sqref="F44" xr:uid="{C7F0260A-387B-4BE0-9CC9-DE785617FD6D}"/>
    <dataValidation allowBlank="1" showInputMessage="1" showErrorMessage="1" prompt="Instrument identifier types as single value or comma delimited list" sqref="E44" xr:uid="{EAB82B9C-B891-4B2E-B570-5D8F1AF8FBA3}"/>
  </dataValidations>
  <hyperlinks>
    <hyperlink ref="K15" r:id="rId1" xr:uid="{A48135D9-FA2F-4F1A-9F31-19993C6C5CF1}"/>
    <hyperlink ref="K18" r:id="rId2" location="operation/GetQuotes" display="https://docs.lusid.com/ - operation/GetQuotes" xr:uid="{C8989DD0-71B9-4072-BAE4-1B4B4FF1B58A}"/>
    <hyperlink ref="K17" r:id="rId3" location="operation/AdjustHoldings" display="https://docs.lusid.com/ - operation/AdjustHoldings" xr:uid="{81E2B4EA-AAAB-45DB-AFA8-56858E32B9A8}"/>
  </hyperlinks>
  <pageMargins left="0.7" right="0.7" top="0.75" bottom="0.75" header="0.3" footer="0.3"/>
  <pageSetup orientation="portrait" r:id="rId4"/>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B1C07-F58F-4514-B8D3-53DFC71A1109}">
  <sheetPr>
    <tabColor theme="8" tint="0.79998168889431442"/>
  </sheetPr>
  <dimension ref="B1:N220"/>
  <sheetViews>
    <sheetView showGridLines="0" zoomScale="85" zoomScaleNormal="85" workbookViewId="0">
      <selection activeCell="H61" sqref="H61"/>
    </sheetView>
  </sheetViews>
  <sheetFormatPr defaultRowHeight="15" x14ac:dyDescent="0.25"/>
  <cols>
    <col min="1" max="1" width="6.5703125" customWidth="1"/>
    <col min="2" max="2" width="2.5703125" customWidth="1"/>
    <col min="3" max="3" width="1" customWidth="1"/>
    <col min="4" max="4" width="3.28515625" customWidth="1"/>
    <col min="5" max="5" width="19.85546875" bestFit="1" customWidth="1"/>
    <col min="6" max="6" width="27" bestFit="1" customWidth="1"/>
    <col min="7" max="7" width="22" customWidth="1"/>
    <col min="8" max="8" width="23.5703125" bestFit="1" customWidth="1"/>
    <col min="9" max="9" width="35.42578125" customWidth="1"/>
    <col min="10" max="10" width="27" bestFit="1" customWidth="1"/>
    <col min="11" max="11" width="36.28515625" bestFit="1" customWidth="1"/>
    <col min="12" max="12" width="25" customWidth="1"/>
    <col min="13" max="13" width="35.5703125" customWidth="1"/>
    <col min="14" max="14" width="4.140625" customWidth="1"/>
    <col min="15" max="15" width="23.5703125" customWidth="1"/>
  </cols>
  <sheetData>
    <row r="1" spans="2:14" ht="27.75" customHeight="1" x14ac:dyDescent="0.25"/>
    <row r="2" spans="2:14" x14ac:dyDescent="0.25">
      <c r="B2" s="1"/>
      <c r="C2" s="1"/>
      <c r="D2" s="1"/>
      <c r="E2" s="1"/>
      <c r="F2" s="1"/>
      <c r="G2" s="1"/>
      <c r="H2" s="1"/>
      <c r="I2" s="1"/>
      <c r="J2" s="1"/>
      <c r="K2" s="1"/>
      <c r="L2" s="1"/>
      <c r="M2" s="1"/>
      <c r="N2" s="1"/>
    </row>
    <row r="3" spans="2:14" ht="27" customHeight="1" x14ac:dyDescent="0.25">
      <c r="B3" s="1"/>
      <c r="C3" s="1"/>
      <c r="D3" s="13"/>
      <c r="E3" s="1"/>
      <c r="F3" s="1"/>
      <c r="G3" s="1"/>
      <c r="H3" s="1"/>
      <c r="I3" s="1"/>
      <c r="J3" s="1"/>
      <c r="K3" s="1"/>
      <c r="L3" s="1"/>
      <c r="M3" s="1"/>
      <c r="N3" s="1"/>
    </row>
    <row r="4" spans="2:14" ht="8.25" customHeight="1" x14ac:dyDescent="0.25">
      <c r="B4" s="1"/>
      <c r="C4" s="1"/>
      <c r="D4" s="1"/>
      <c r="E4" s="1"/>
      <c r="F4" s="1"/>
      <c r="G4" s="1"/>
      <c r="H4" s="1"/>
      <c r="I4" s="1"/>
      <c r="J4" s="1"/>
      <c r="K4" s="1"/>
      <c r="L4" s="1"/>
      <c r="M4" s="1"/>
      <c r="N4" s="1"/>
    </row>
    <row r="5" spans="2:14" x14ac:dyDescent="0.25">
      <c r="B5" s="1"/>
      <c r="C5" s="1"/>
      <c r="D5" s="3"/>
      <c r="E5" s="1"/>
      <c r="F5" s="1"/>
      <c r="G5" s="1"/>
      <c r="H5" s="1"/>
      <c r="I5" s="1"/>
      <c r="J5" s="1"/>
      <c r="K5" s="1"/>
      <c r="L5" s="1"/>
      <c r="M5" s="1"/>
      <c r="N5" s="1"/>
    </row>
    <row r="6" spans="2:14" x14ac:dyDescent="0.25">
      <c r="B6" s="1"/>
      <c r="C6" s="1"/>
      <c r="D6" s="3"/>
      <c r="E6" s="1"/>
      <c r="F6" s="1"/>
      <c r="G6" s="1"/>
      <c r="H6" s="1"/>
      <c r="I6" s="1"/>
      <c r="J6" s="1"/>
      <c r="K6" s="1"/>
      <c r="L6" s="1"/>
      <c r="M6" s="1"/>
      <c r="N6" s="1"/>
    </row>
    <row r="7" spans="2:14" x14ac:dyDescent="0.25">
      <c r="B7" s="1"/>
      <c r="C7" s="1"/>
      <c r="D7" s="1"/>
      <c r="E7" s="30"/>
      <c r="F7" s="1"/>
      <c r="G7" s="1"/>
      <c r="H7" s="1"/>
      <c r="I7" s="1"/>
      <c r="J7" s="1"/>
      <c r="K7" s="1"/>
      <c r="L7" s="1"/>
      <c r="M7" s="1"/>
      <c r="N7" s="1"/>
    </row>
    <row r="8" spans="2:14" x14ac:dyDescent="0.25">
      <c r="B8" s="1"/>
      <c r="C8" s="1"/>
      <c r="D8" s="1"/>
      <c r="E8" s="30"/>
      <c r="F8" s="1"/>
      <c r="G8" s="1"/>
      <c r="H8" s="1"/>
      <c r="I8" s="1"/>
      <c r="J8" s="1"/>
      <c r="K8" s="1"/>
      <c r="L8" s="1"/>
      <c r="M8" s="1"/>
      <c r="N8" s="1"/>
    </row>
    <row r="9" spans="2:14" x14ac:dyDescent="0.25">
      <c r="B9" s="1"/>
      <c r="C9" s="1"/>
      <c r="D9" s="1"/>
      <c r="E9" s="30"/>
      <c r="F9" s="1"/>
      <c r="G9" s="1"/>
      <c r="H9" s="1"/>
      <c r="I9" s="1"/>
      <c r="J9" s="1"/>
      <c r="K9" s="1"/>
      <c r="L9" s="1"/>
      <c r="M9" s="1"/>
      <c r="N9" s="1"/>
    </row>
    <row r="10" spans="2:14" x14ac:dyDescent="0.25">
      <c r="B10" s="1"/>
      <c r="C10" s="1"/>
      <c r="D10" s="1"/>
      <c r="E10" s="1"/>
      <c r="F10" s="1"/>
      <c r="G10" s="1"/>
      <c r="H10" s="1"/>
      <c r="I10" s="1"/>
      <c r="J10" s="1"/>
      <c r="K10" s="1"/>
      <c r="L10" s="1"/>
      <c r="M10" s="1"/>
      <c r="N10" s="1"/>
    </row>
    <row r="11" spans="2:14" x14ac:dyDescent="0.25">
      <c r="B11" s="2"/>
      <c r="C11" s="2"/>
      <c r="D11" s="55"/>
      <c r="E11" s="11"/>
      <c r="F11" s="55"/>
      <c r="G11" s="11"/>
      <c r="H11" s="11"/>
      <c r="I11" s="11"/>
      <c r="J11" s="11"/>
      <c r="K11" s="11"/>
      <c r="L11" s="11"/>
      <c r="M11" s="11"/>
      <c r="N11" s="11"/>
    </row>
    <row r="12" spans="2:14" x14ac:dyDescent="0.25">
      <c r="B12" s="2"/>
      <c r="C12" s="2"/>
      <c r="D12" s="55"/>
      <c r="E12" s="54"/>
      <c r="F12" s="54"/>
      <c r="G12" s="54"/>
      <c r="H12" s="54"/>
      <c r="I12" s="54"/>
      <c r="N12" s="11"/>
    </row>
    <row r="13" spans="2:14" ht="21" x14ac:dyDescent="0.25">
      <c r="B13" s="2"/>
      <c r="C13" s="2"/>
      <c r="D13" s="55"/>
      <c r="E13" s="56" t="s">
        <v>249</v>
      </c>
      <c r="F13" s="56"/>
      <c r="G13" s="56"/>
      <c r="H13" s="56"/>
      <c r="I13" s="56"/>
      <c r="J13" s="41"/>
      <c r="K13" s="41"/>
      <c r="L13" s="41"/>
      <c r="M13" s="41"/>
      <c r="N13" s="11"/>
    </row>
    <row r="14" spans="2:14" x14ac:dyDescent="0.25">
      <c r="B14" s="2"/>
      <c r="C14" s="2"/>
      <c r="D14" s="55"/>
      <c r="E14" s="54"/>
      <c r="F14" s="54"/>
      <c r="G14" s="54"/>
      <c r="H14" s="54"/>
      <c r="I14" s="54"/>
      <c r="N14" s="11"/>
    </row>
    <row r="15" spans="2:14" x14ac:dyDescent="0.25">
      <c r="B15" s="2"/>
      <c r="C15" s="2"/>
      <c r="D15" s="55"/>
      <c r="E15" s="53" t="s">
        <v>250</v>
      </c>
      <c r="F15" s="54"/>
      <c r="G15" s="54"/>
      <c r="H15" s="54"/>
      <c r="I15" s="54"/>
      <c r="K15" s="42"/>
      <c r="L15" s="42"/>
      <c r="M15" s="42"/>
      <c r="N15" s="11"/>
    </row>
    <row r="16" spans="2:14" x14ac:dyDescent="0.25">
      <c r="B16" s="2"/>
      <c r="C16" s="2"/>
      <c r="D16" s="55"/>
      <c r="E16" s="53" t="s">
        <v>251</v>
      </c>
      <c r="F16" s="54"/>
      <c r="G16" s="54"/>
      <c r="H16" s="54"/>
      <c r="I16" s="54"/>
      <c r="N16" s="11"/>
    </row>
    <row r="17" spans="2:14" x14ac:dyDescent="0.25">
      <c r="B17" s="2"/>
      <c r="C17" s="2"/>
      <c r="D17" s="55"/>
      <c r="E17" s="53" t="s">
        <v>252</v>
      </c>
      <c r="F17" s="54"/>
      <c r="G17" s="54"/>
      <c r="H17" s="54"/>
      <c r="I17" s="54"/>
      <c r="K17" s="42"/>
      <c r="L17" s="42" t="s">
        <v>253</v>
      </c>
      <c r="M17" s="42"/>
      <c r="N17" s="11"/>
    </row>
    <row r="18" spans="2:14" x14ac:dyDescent="0.25">
      <c r="B18" s="2"/>
      <c r="C18" s="2"/>
      <c r="D18" s="55"/>
      <c r="E18" s="53" t="s">
        <v>254</v>
      </c>
      <c r="F18" s="54"/>
      <c r="G18" s="54"/>
      <c r="H18" s="54"/>
      <c r="I18" s="54"/>
      <c r="L18" s="42" t="s">
        <v>255</v>
      </c>
      <c r="N18" s="11"/>
    </row>
    <row r="19" spans="2:14" x14ac:dyDescent="0.25">
      <c r="B19" s="2"/>
      <c r="C19" s="2"/>
      <c r="D19" s="55"/>
      <c r="E19" s="54"/>
      <c r="F19" s="54"/>
      <c r="G19" s="54"/>
      <c r="H19" s="54"/>
      <c r="I19" s="54"/>
      <c r="N19" s="11"/>
    </row>
    <row r="20" spans="2:14" x14ac:dyDescent="0.25">
      <c r="B20" s="2"/>
      <c r="C20" s="2"/>
      <c r="D20" s="55"/>
      <c r="E20" s="55"/>
      <c r="F20" s="55"/>
      <c r="G20" s="55"/>
      <c r="H20" s="55"/>
      <c r="I20" s="55"/>
      <c r="J20" s="2"/>
      <c r="K20" s="2"/>
      <c r="L20" s="2"/>
      <c r="M20" s="11"/>
      <c r="N20" s="11"/>
    </row>
    <row r="21" spans="2:14" x14ac:dyDescent="0.25">
      <c r="D21" s="54"/>
      <c r="E21" s="54"/>
      <c r="F21" s="54"/>
      <c r="G21" s="54"/>
      <c r="H21" s="54"/>
      <c r="I21" s="54"/>
    </row>
    <row r="22" spans="2:14" x14ac:dyDescent="0.25">
      <c r="D22" s="54"/>
      <c r="E22" s="54"/>
      <c r="F22" s="54"/>
      <c r="G22" s="54"/>
      <c r="H22" s="54"/>
      <c r="I22" s="54"/>
    </row>
    <row r="23" spans="2:14" ht="15.75" thickBot="1" x14ac:dyDescent="0.3">
      <c r="B23" s="2"/>
      <c r="C23" s="2"/>
      <c r="D23" s="55"/>
      <c r="E23" s="55"/>
      <c r="F23" s="55"/>
      <c r="G23" s="55"/>
      <c r="H23" s="55"/>
      <c r="I23" s="55"/>
      <c r="J23" s="2"/>
      <c r="K23" s="2"/>
      <c r="L23" s="2"/>
      <c r="M23" s="2"/>
      <c r="N23" s="2"/>
    </row>
    <row r="24" spans="2:14" ht="15.75" thickBot="1" x14ac:dyDescent="0.3">
      <c r="B24" s="2"/>
      <c r="C24" s="2"/>
      <c r="D24" s="55"/>
      <c r="E24" s="11" t="s">
        <v>182</v>
      </c>
      <c r="F24" s="61" t="s">
        <v>248</v>
      </c>
      <c r="G24" s="55"/>
      <c r="H24" s="55"/>
      <c r="I24" s="55"/>
      <c r="J24" s="2"/>
      <c r="K24" s="2"/>
      <c r="L24" s="2"/>
      <c r="M24" s="2"/>
      <c r="N24" s="2"/>
    </row>
    <row r="25" spans="2:14" x14ac:dyDescent="0.25">
      <c r="B25" s="2"/>
      <c r="C25" s="2"/>
      <c r="D25" s="55"/>
      <c r="E25" s="55"/>
      <c r="F25" s="55"/>
      <c r="G25" s="55"/>
      <c r="H25" s="55"/>
      <c r="I25" s="55"/>
      <c r="J25" s="2"/>
      <c r="K25" s="2"/>
      <c r="L25" s="2"/>
      <c r="M25" s="2"/>
      <c r="N25" s="2"/>
    </row>
    <row r="26" spans="2:14" x14ac:dyDescent="0.25">
      <c r="B26" s="2"/>
      <c r="C26" s="2"/>
      <c r="D26" s="55"/>
      <c r="E26" s="31" t="e">
        <f t="array" aca="1" ref="E26" ca="1">_xll.fbnPortfoliosAdd_Template()</f>
        <v>#NAME?</v>
      </c>
      <c r="F26" s="55"/>
      <c r="G26" s="55"/>
      <c r="H26" s="55"/>
      <c r="I26" s="11"/>
      <c r="J26" s="2"/>
      <c r="K26" s="2"/>
      <c r="L26" s="2"/>
      <c r="M26" s="2"/>
      <c r="N26" s="2"/>
    </row>
    <row r="27" spans="2:14" x14ac:dyDescent="0.25">
      <c r="B27" s="2"/>
      <c r="C27" s="2"/>
      <c r="D27" s="55"/>
      <c r="E27" s="7" t="s">
        <v>0</v>
      </c>
      <c r="F27" s="9" t="s">
        <v>299</v>
      </c>
      <c r="G27" s="9" t="s">
        <v>300</v>
      </c>
      <c r="H27" s="9" t="s">
        <v>301</v>
      </c>
      <c r="I27" s="7" t="s">
        <v>302</v>
      </c>
      <c r="J27" s="6" t="s">
        <v>1</v>
      </c>
      <c r="K27" s="9" t="s">
        <v>303</v>
      </c>
      <c r="L27" s="9" t="s">
        <v>304</v>
      </c>
      <c r="M27" s="9" t="s">
        <v>200</v>
      </c>
      <c r="N27" s="2"/>
    </row>
    <row r="28" spans="2:14" x14ac:dyDescent="0.25">
      <c r="B28" s="2"/>
      <c r="C28" s="2"/>
      <c r="D28" s="11">
        <v>1</v>
      </c>
      <c r="E28" s="59" t="s">
        <v>224</v>
      </c>
      <c r="F28" s="58"/>
      <c r="G28" s="73" t="s">
        <v>226</v>
      </c>
      <c r="H28" s="74"/>
      <c r="I28" s="59" t="s">
        <v>224</v>
      </c>
      <c r="J28" s="38" t="s">
        <v>225</v>
      </c>
      <c r="K28" s="22" t="s">
        <v>256</v>
      </c>
      <c r="L28" s="40">
        <f ca="1">NOW()-2</f>
        <v>43835.390095023147</v>
      </c>
      <c r="M28" s="49" t="str">
        <f ca="1">_xll.flPortfoliosAddDerived(F24,E27:L28)</f>
        <v>Portfolio with id Pension-fund in scope Production-client effective 2020-01-05T09:21:44.2100000+00:00, AsAt=2020-01-07T09:21:43.5364140+00:00 does not exist.</v>
      </c>
      <c r="N28" s="2"/>
    </row>
    <row r="29" spans="2:14" x14ac:dyDescent="0.25">
      <c r="B29" s="2"/>
      <c r="C29" s="2"/>
      <c r="D29" s="11">
        <v>2</v>
      </c>
      <c r="E29" s="66"/>
      <c r="F29" s="67"/>
      <c r="G29" s="58"/>
      <c r="H29" s="58"/>
      <c r="I29" s="66"/>
      <c r="J29" s="5"/>
      <c r="K29" s="35"/>
      <c r="L29" s="35"/>
      <c r="M29" s="35"/>
      <c r="N29" s="2"/>
    </row>
    <row r="30" spans="2:14" x14ac:dyDescent="0.25">
      <c r="B30" s="2"/>
      <c r="C30" s="2"/>
      <c r="D30" s="11">
        <v>3</v>
      </c>
      <c r="E30" s="66"/>
      <c r="F30" s="67"/>
      <c r="G30" s="58"/>
      <c r="H30" s="58"/>
      <c r="I30" s="66"/>
      <c r="J30" s="5"/>
      <c r="K30" s="35"/>
      <c r="L30" s="35"/>
      <c r="M30" s="35"/>
      <c r="N30" s="2"/>
    </row>
    <row r="31" spans="2:14" x14ac:dyDescent="0.25">
      <c r="B31" s="2"/>
      <c r="C31" s="2"/>
      <c r="D31" s="11">
        <v>4</v>
      </c>
      <c r="E31" s="66"/>
      <c r="F31" s="67"/>
      <c r="G31" s="58"/>
      <c r="H31" s="58"/>
      <c r="I31" s="66"/>
      <c r="J31" s="5"/>
      <c r="K31" s="35"/>
      <c r="L31" s="35"/>
      <c r="M31" s="35"/>
      <c r="N31" s="2"/>
    </row>
    <row r="32" spans="2:14" x14ac:dyDescent="0.25">
      <c r="B32" s="2"/>
      <c r="C32" s="2"/>
      <c r="D32" s="11">
        <v>5</v>
      </c>
      <c r="E32" s="66"/>
      <c r="F32" s="67"/>
      <c r="G32" s="58"/>
      <c r="H32" s="58"/>
      <c r="I32" s="66"/>
      <c r="J32" s="5"/>
      <c r="K32" s="35"/>
      <c r="L32" s="35"/>
      <c r="M32" s="35"/>
      <c r="N32" s="2"/>
    </row>
    <row r="33" spans="2:14" x14ac:dyDescent="0.25">
      <c r="B33" s="2"/>
      <c r="C33" s="2"/>
      <c r="D33" s="11">
        <v>6</v>
      </c>
      <c r="E33" s="66"/>
      <c r="F33" s="67"/>
      <c r="G33" s="58"/>
      <c r="H33" s="58"/>
      <c r="I33" s="66"/>
      <c r="J33" s="5"/>
      <c r="K33" s="35"/>
      <c r="L33" s="35"/>
      <c r="M33" s="35"/>
      <c r="N33" s="2"/>
    </row>
    <row r="34" spans="2:14" x14ac:dyDescent="0.25">
      <c r="B34" s="2"/>
      <c r="C34" s="2"/>
      <c r="D34" s="11">
        <v>7</v>
      </c>
      <c r="E34" s="66"/>
      <c r="F34" s="67"/>
      <c r="G34" s="58"/>
      <c r="H34" s="58"/>
      <c r="I34" s="66"/>
      <c r="J34" s="5"/>
      <c r="K34" s="35"/>
      <c r="L34" s="35"/>
      <c r="M34" s="35"/>
      <c r="N34" s="2"/>
    </row>
    <row r="35" spans="2:14" x14ac:dyDescent="0.25">
      <c r="B35" s="2"/>
      <c r="C35" s="2"/>
      <c r="D35" s="11">
        <v>8</v>
      </c>
      <c r="E35" s="66"/>
      <c r="F35" s="67"/>
      <c r="G35" s="58"/>
      <c r="H35" s="58"/>
      <c r="I35" s="66"/>
      <c r="J35" s="5"/>
      <c r="K35" s="35"/>
      <c r="L35" s="35"/>
      <c r="M35" s="35"/>
      <c r="N35" s="2"/>
    </row>
    <row r="36" spans="2:14" x14ac:dyDescent="0.25">
      <c r="B36" s="2"/>
      <c r="C36" s="2"/>
      <c r="D36" s="11">
        <v>9</v>
      </c>
      <c r="E36" s="66"/>
      <c r="F36" s="67"/>
      <c r="G36" s="58"/>
      <c r="H36" s="58"/>
      <c r="I36" s="66"/>
      <c r="J36" s="5"/>
      <c r="K36" s="35"/>
      <c r="L36" s="35"/>
      <c r="M36" s="35"/>
      <c r="N36" s="2"/>
    </row>
    <row r="37" spans="2:14" x14ac:dyDescent="0.25">
      <c r="B37" s="2"/>
      <c r="C37" s="2"/>
      <c r="D37" s="11">
        <v>10</v>
      </c>
      <c r="E37" s="66"/>
      <c r="F37" s="67"/>
      <c r="G37" s="58"/>
      <c r="H37" s="58"/>
      <c r="I37" s="66"/>
      <c r="J37" s="5"/>
      <c r="K37" s="35"/>
      <c r="L37" s="35"/>
      <c r="M37" s="35"/>
      <c r="N37" s="2"/>
    </row>
    <row r="38" spans="2:14" x14ac:dyDescent="0.25">
      <c r="B38" s="2"/>
      <c r="C38" s="2"/>
      <c r="D38" s="55"/>
      <c r="E38" s="55"/>
      <c r="F38" s="55"/>
      <c r="G38" s="55"/>
      <c r="H38" s="55"/>
      <c r="I38" s="55"/>
      <c r="J38" s="2"/>
      <c r="K38" s="2"/>
      <c r="L38" s="2"/>
      <c r="M38" s="2"/>
      <c r="N38" s="2"/>
    </row>
    <row r="39" spans="2:14" x14ac:dyDescent="0.25">
      <c r="B39" s="2"/>
      <c r="C39" s="2"/>
      <c r="D39" s="55"/>
      <c r="E39" s="55"/>
      <c r="F39" s="55"/>
      <c r="G39" s="55"/>
      <c r="H39" s="55"/>
      <c r="I39" s="55"/>
      <c r="J39" s="2"/>
      <c r="K39" s="2"/>
      <c r="L39" s="2"/>
      <c r="M39" s="2"/>
      <c r="N39" s="2"/>
    </row>
    <row r="40" spans="2:14" x14ac:dyDescent="0.25">
      <c r="B40" s="2"/>
      <c r="C40" s="2"/>
      <c r="D40" s="55"/>
      <c r="E40" s="55"/>
      <c r="F40" s="55"/>
      <c r="G40" s="55"/>
      <c r="H40" s="55"/>
      <c r="I40" s="55"/>
      <c r="J40" s="2"/>
      <c r="K40" s="2"/>
      <c r="L40" s="2"/>
      <c r="M40" s="2"/>
      <c r="N40" s="2"/>
    </row>
    <row r="41" spans="2:14" x14ac:dyDescent="0.25">
      <c r="D41" s="54"/>
      <c r="E41" s="54"/>
      <c r="F41" s="54"/>
      <c r="G41" s="54"/>
      <c r="H41" s="54"/>
      <c r="I41" s="54"/>
    </row>
    <row r="42" spans="2:14" x14ac:dyDescent="0.25">
      <c r="D42" s="54"/>
      <c r="E42" s="54"/>
      <c r="F42" s="54"/>
      <c r="G42" s="54"/>
      <c r="H42" s="54"/>
      <c r="I42" s="54"/>
    </row>
    <row r="43" spans="2:14" x14ac:dyDescent="0.25">
      <c r="B43" s="2"/>
      <c r="C43" s="2"/>
      <c r="D43" s="55"/>
      <c r="E43" s="11"/>
      <c r="F43" s="55"/>
      <c r="G43" s="11"/>
      <c r="H43" s="11"/>
      <c r="I43" s="11"/>
      <c r="J43" s="11"/>
      <c r="K43" s="11"/>
      <c r="L43" s="11"/>
      <c r="M43" s="11"/>
      <c r="N43" s="2"/>
    </row>
    <row r="44" spans="2:14" x14ac:dyDescent="0.25">
      <c r="B44" s="2"/>
      <c r="C44" s="2"/>
      <c r="D44" s="55"/>
      <c r="E44" s="54"/>
      <c r="F44" s="54"/>
      <c r="G44" s="54"/>
      <c r="H44" s="54"/>
      <c r="I44" s="54"/>
      <c r="N44" s="2"/>
    </row>
    <row r="45" spans="2:14" x14ac:dyDescent="0.25">
      <c r="B45" s="2"/>
      <c r="C45" s="2"/>
      <c r="D45" s="55"/>
      <c r="E45" s="53" t="s">
        <v>257</v>
      </c>
      <c r="F45" s="54"/>
      <c r="G45" s="54"/>
      <c r="H45" s="54"/>
      <c r="I45" s="54"/>
      <c r="K45" s="42"/>
      <c r="L45" s="42"/>
      <c r="M45" s="42"/>
      <c r="N45" s="2"/>
    </row>
    <row r="46" spans="2:14" x14ac:dyDescent="0.25">
      <c r="B46" s="2"/>
      <c r="C46" s="2"/>
      <c r="D46" s="55"/>
      <c r="E46" s="53" t="s">
        <v>258</v>
      </c>
      <c r="F46" s="54"/>
      <c r="G46" s="54"/>
      <c r="H46" s="54"/>
      <c r="I46" s="54"/>
      <c r="L46" s="42" t="s">
        <v>259</v>
      </c>
      <c r="N46" s="2"/>
    </row>
    <row r="47" spans="2:14" x14ac:dyDescent="0.25">
      <c r="B47" s="2"/>
      <c r="C47" s="2"/>
      <c r="D47" s="55"/>
      <c r="E47" s="53" t="s">
        <v>260</v>
      </c>
      <c r="F47" s="54"/>
      <c r="G47" s="54"/>
      <c r="H47" s="54"/>
      <c r="I47" s="54"/>
      <c r="K47" s="42"/>
      <c r="L47" s="42"/>
      <c r="M47" s="42"/>
      <c r="N47" s="2"/>
    </row>
    <row r="48" spans="2:14" x14ac:dyDescent="0.25">
      <c r="B48" s="2"/>
      <c r="C48" s="2"/>
      <c r="D48" s="55"/>
      <c r="E48" s="53"/>
      <c r="F48" s="54"/>
      <c r="G48" s="54"/>
      <c r="H48" s="54"/>
      <c r="I48" s="54"/>
      <c r="L48" s="42"/>
      <c r="N48" s="2"/>
    </row>
    <row r="49" spans="2:14" ht="15.75" thickBot="1" x14ac:dyDescent="0.3">
      <c r="B49" s="2"/>
      <c r="C49" s="2"/>
      <c r="D49" s="55"/>
      <c r="E49" s="54"/>
      <c r="F49" s="54"/>
      <c r="G49" s="54"/>
      <c r="H49" s="54"/>
      <c r="I49" s="54"/>
      <c r="N49" s="2"/>
    </row>
    <row r="50" spans="2:14" ht="15.75" thickBot="1" x14ac:dyDescent="0.3">
      <c r="B50" s="2"/>
      <c r="C50" s="2"/>
      <c r="D50" s="55"/>
      <c r="E50" s="55" t="s">
        <v>261</v>
      </c>
      <c r="F50" s="61" t="s">
        <v>217</v>
      </c>
      <c r="G50" s="55"/>
      <c r="H50" s="55" t="s">
        <v>263</v>
      </c>
      <c r="I50" s="75">
        <f ca="1">'Create scope and portfolio'!H29</f>
        <v>43472.390093518516</v>
      </c>
      <c r="J50" s="2"/>
      <c r="K50" s="2"/>
      <c r="L50" s="2"/>
      <c r="M50" s="11"/>
      <c r="N50" s="2"/>
    </row>
    <row r="51" spans="2:14" ht="15.75" thickBot="1" x14ac:dyDescent="0.3">
      <c r="B51" s="2"/>
      <c r="C51" s="2"/>
      <c r="D51" s="55"/>
      <c r="E51" s="55" t="s">
        <v>262</v>
      </c>
      <c r="F51" s="61" t="s">
        <v>224</v>
      </c>
      <c r="G51" s="55"/>
      <c r="H51" s="55"/>
      <c r="I51" s="55"/>
      <c r="J51" s="2"/>
      <c r="K51" s="2"/>
      <c r="L51" s="2"/>
      <c r="M51" s="2"/>
      <c r="N51" s="2"/>
    </row>
    <row r="52" spans="2:14" x14ac:dyDescent="0.25">
      <c r="B52" s="2"/>
      <c r="C52" s="2"/>
      <c r="D52" s="55"/>
      <c r="E52" s="9" t="str">
        <f t="array" ref="E52:L62" ca="1">_xll.flHoldingsGet(F50,F51,I50)</f>
        <v>#ERROR: Portfolio with id Pension-fund in scope Production-client effective 2019-01-07T09:21:44.0800000+00:00, AsAt=2020-01-07T09:21:43.5364140+00:00 does not exist.</v>
      </c>
      <c r="F52" s="9" t="str">
        <f ca="1"/>
        <v>#ERROR: Portfolio with id Pension-fund in scope Production-client effective 2019-01-07T09:21:44.0800000+00:00, AsAt=2020-01-07T09:21:43.5364140+00:00 does not exist.</v>
      </c>
      <c r="G52" s="7" t="str">
        <f ca="1"/>
        <v>#ERROR: Portfolio with id Pension-fund in scope Production-client effective 2019-01-07T09:21:44.0800000+00:00, AsAt=2020-01-07T09:21:43.5364140+00:00 does not exist.</v>
      </c>
      <c r="H52" s="6" t="str">
        <f ca="1"/>
        <v>#ERROR: Portfolio with id Pension-fund in scope Production-client effective 2019-01-07T09:21:44.0800000+00:00, AsAt=2020-01-07T09:21:43.5364140+00:00 does not exist.</v>
      </c>
      <c r="I52" s="9" t="str">
        <f ca="1"/>
        <v>#ERROR: Portfolio with id Pension-fund in scope Production-client effective 2019-01-07T09:21:44.0800000+00:00, AsAt=2020-01-07T09:21:43.5364140+00:00 does not exist.</v>
      </c>
      <c r="J52" s="9" t="str">
        <f ca="1"/>
        <v>#ERROR: Portfolio with id Pension-fund in scope Production-client effective 2019-01-07T09:21:44.0800000+00:00, AsAt=2020-01-07T09:21:43.5364140+00:00 does not exist.</v>
      </c>
      <c r="K52" s="6" t="str">
        <f ca="1"/>
        <v>#ERROR: Portfolio with id Pension-fund in scope Production-client effective 2019-01-07T09:21:44.0800000+00:00, AsAt=2020-01-07T09:21:43.5364140+00:00 does not exist.</v>
      </c>
      <c r="L52" s="6" t="str">
        <f ca="1"/>
        <v>#ERROR: Portfolio with id Pension-fund in scope Production-client effective 2019-01-07T09:21:44.0800000+00:00, AsAt=2020-01-07T09:21:43.5364140+00:00 does not exist.</v>
      </c>
      <c r="M52" s="2"/>
      <c r="N52" s="2"/>
    </row>
    <row r="53" spans="2:14" x14ac:dyDescent="0.25">
      <c r="B53" s="2"/>
      <c r="C53" s="2"/>
      <c r="D53" s="11">
        <v>1</v>
      </c>
      <c r="E53" s="58" t="str">
        <f ca="1"/>
        <v>#ERROR: Portfolio with id Pension-fund in scope Production-client effective 2019-01-07T09:21:44.0800000+00:00, AsAt=2020-01-07T09:21:43.5364140+00:00 does not exist.</v>
      </c>
      <c r="F53" s="58" t="str">
        <f ca="1"/>
        <v>#ERROR: Portfolio with id Pension-fund in scope Production-client effective 2019-01-07T09:21:44.0800000+00:00, AsAt=2020-01-07T09:21:43.5364140+00:00 does not exist.</v>
      </c>
      <c r="G53" s="76" t="str">
        <f ca="1"/>
        <v>#ERROR: Portfolio with id Pension-fund in scope Production-client effective 2019-01-07T09:21:44.0800000+00:00, AsAt=2020-01-07T09:21:43.5364140+00:00 does not exist.</v>
      </c>
      <c r="H53" s="77" t="str">
        <f ca="1"/>
        <v>#ERROR: Portfolio with id Pension-fund in scope Production-client effective 2019-01-07T09:21:44.0800000+00:00, AsAt=2020-01-07T09:21:43.5364140+00:00 does not exist.</v>
      </c>
      <c r="I53" s="77" t="str">
        <f ca="1"/>
        <v>#ERROR: Portfolio with id Pension-fund in scope Production-client effective 2019-01-07T09:21:44.0800000+00:00, AsAt=2020-01-07T09:21:43.5364140+00:00 does not exist.</v>
      </c>
      <c r="J53" s="33" t="str">
        <f ca="1"/>
        <v>#ERROR: Portfolio with id Pension-fund in scope Production-client effective 2019-01-07T09:21:44.0800000+00:00, AsAt=2020-01-07T09:21:43.5364140+00:00 does not exist.</v>
      </c>
      <c r="K53" s="26" t="str">
        <f ca="1"/>
        <v>#ERROR: Portfolio with id Pension-fund in scope Production-client effective 2019-01-07T09:21:44.0800000+00:00, AsAt=2020-01-07T09:21:43.5364140+00:00 does not exist.</v>
      </c>
      <c r="L53" s="26" t="str">
        <f ca="1"/>
        <v>#ERROR: Portfolio with id Pension-fund in scope Production-client effective 2019-01-07T09:21:44.0800000+00:00, AsAt=2020-01-07T09:21:43.5364140+00:00 does not exist.</v>
      </c>
      <c r="M53" s="2"/>
      <c r="N53" s="2"/>
    </row>
    <row r="54" spans="2:14" x14ac:dyDescent="0.25">
      <c r="B54" s="2"/>
      <c r="C54" s="2"/>
      <c r="D54" s="11">
        <v>2</v>
      </c>
      <c r="E54" s="59" t="str">
        <f ca="1"/>
        <v>#ERROR: Portfolio with id Pension-fund in scope Production-client effective 2019-01-07T09:21:44.0800000+00:00, AsAt=2020-01-07T09:21:43.5364140+00:00 does not exist.</v>
      </c>
      <c r="F54" s="58" t="str">
        <f ca="1"/>
        <v>#ERROR: Portfolio with id Pension-fund in scope Production-client effective 2019-01-07T09:21:44.0800000+00:00, AsAt=2020-01-07T09:21:43.5364140+00:00 does not exist.</v>
      </c>
      <c r="G54" s="76" t="str">
        <f ca="1"/>
        <v>#ERROR: Portfolio with id Pension-fund in scope Production-client effective 2019-01-07T09:21:44.0800000+00:00, AsAt=2020-01-07T09:21:43.5364140+00:00 does not exist.</v>
      </c>
      <c r="H54" s="77" t="str">
        <f ca="1"/>
        <v>#ERROR: Portfolio with id Pension-fund in scope Production-client effective 2019-01-07T09:21:44.0800000+00:00, AsAt=2020-01-07T09:21:43.5364140+00:00 does not exist.</v>
      </c>
      <c r="I54" s="77" t="str">
        <f ca="1"/>
        <v>#ERROR: Portfolio with id Pension-fund in scope Production-client effective 2019-01-07T09:21:44.0800000+00:00, AsAt=2020-01-07T09:21:43.5364140+00:00 does not exist.</v>
      </c>
      <c r="J54" s="33" t="str">
        <f ca="1"/>
        <v>#ERROR: Portfolio with id Pension-fund in scope Production-client effective 2019-01-07T09:21:44.0800000+00:00, AsAt=2020-01-07T09:21:43.5364140+00:00 does not exist.</v>
      </c>
      <c r="K54" s="26" t="str">
        <f ca="1"/>
        <v>#ERROR: Portfolio with id Pension-fund in scope Production-client effective 2019-01-07T09:21:44.0800000+00:00, AsAt=2020-01-07T09:21:43.5364140+00:00 does not exist.</v>
      </c>
      <c r="L54" s="26" t="str">
        <f ca="1"/>
        <v>#ERROR: Portfolio with id Pension-fund in scope Production-client effective 2019-01-07T09:21:44.0800000+00:00, AsAt=2020-01-07T09:21:43.5364140+00:00 does not exist.</v>
      </c>
      <c r="M54" s="2"/>
      <c r="N54" s="2"/>
    </row>
    <row r="55" spans="2:14" x14ac:dyDescent="0.25">
      <c r="B55" s="2"/>
      <c r="C55" s="2"/>
      <c r="D55" s="11">
        <v>3</v>
      </c>
      <c r="E55" s="59" t="str">
        <f ca="1"/>
        <v>#ERROR: Portfolio with id Pension-fund in scope Production-client effective 2019-01-07T09:21:44.0800000+00:00, AsAt=2020-01-07T09:21:43.5364140+00:00 does not exist.</v>
      </c>
      <c r="F55" s="58" t="str">
        <f ca="1"/>
        <v>#ERROR: Portfolio with id Pension-fund in scope Production-client effective 2019-01-07T09:21:44.0800000+00:00, AsAt=2020-01-07T09:21:43.5364140+00:00 does not exist.</v>
      </c>
      <c r="G55" s="76" t="str">
        <f ca="1"/>
        <v>#ERROR: Portfolio with id Pension-fund in scope Production-client effective 2019-01-07T09:21:44.0800000+00:00, AsAt=2020-01-07T09:21:43.5364140+00:00 does not exist.</v>
      </c>
      <c r="H55" s="77" t="str">
        <f ca="1"/>
        <v>#ERROR: Portfolio with id Pension-fund in scope Production-client effective 2019-01-07T09:21:44.0800000+00:00, AsAt=2020-01-07T09:21:43.5364140+00:00 does not exist.</v>
      </c>
      <c r="I55" s="77" t="str">
        <f ca="1"/>
        <v>#ERROR: Portfolio with id Pension-fund in scope Production-client effective 2019-01-07T09:21:44.0800000+00:00, AsAt=2020-01-07T09:21:43.5364140+00:00 does not exist.</v>
      </c>
      <c r="J55" s="33" t="str">
        <f ca="1"/>
        <v>#ERROR: Portfolio with id Pension-fund in scope Production-client effective 2019-01-07T09:21:44.0800000+00:00, AsAt=2020-01-07T09:21:43.5364140+00:00 does not exist.</v>
      </c>
      <c r="K55" s="26" t="str">
        <f ca="1"/>
        <v>#ERROR: Portfolio with id Pension-fund in scope Production-client effective 2019-01-07T09:21:44.0800000+00:00, AsAt=2020-01-07T09:21:43.5364140+00:00 does not exist.</v>
      </c>
      <c r="L55" s="26" t="str">
        <f ca="1"/>
        <v>#ERROR: Portfolio with id Pension-fund in scope Production-client effective 2019-01-07T09:21:44.0800000+00:00, AsAt=2020-01-07T09:21:43.5364140+00:00 does not exist.</v>
      </c>
      <c r="M55" s="2"/>
      <c r="N55" s="2"/>
    </row>
    <row r="56" spans="2:14" x14ac:dyDescent="0.25">
      <c r="B56" s="2"/>
      <c r="C56" s="2"/>
      <c r="D56" s="11">
        <v>4</v>
      </c>
      <c r="E56" s="59" t="str">
        <f ca="1"/>
        <v>#ERROR: Portfolio with id Pension-fund in scope Production-client effective 2019-01-07T09:21:44.0800000+00:00, AsAt=2020-01-07T09:21:43.5364140+00:00 does not exist.</v>
      </c>
      <c r="F56" s="58" t="str">
        <f ca="1"/>
        <v>#ERROR: Portfolio with id Pension-fund in scope Production-client effective 2019-01-07T09:21:44.0800000+00:00, AsAt=2020-01-07T09:21:43.5364140+00:00 does not exist.</v>
      </c>
      <c r="G56" s="76" t="str">
        <f ca="1"/>
        <v>#ERROR: Portfolio with id Pension-fund in scope Production-client effective 2019-01-07T09:21:44.0800000+00:00, AsAt=2020-01-07T09:21:43.5364140+00:00 does not exist.</v>
      </c>
      <c r="H56" s="77" t="str">
        <f ca="1"/>
        <v>#ERROR: Portfolio with id Pension-fund in scope Production-client effective 2019-01-07T09:21:44.0800000+00:00, AsAt=2020-01-07T09:21:43.5364140+00:00 does not exist.</v>
      </c>
      <c r="I56" s="77" t="str">
        <f ca="1"/>
        <v>#ERROR: Portfolio with id Pension-fund in scope Production-client effective 2019-01-07T09:21:44.0800000+00:00, AsAt=2020-01-07T09:21:43.5364140+00:00 does not exist.</v>
      </c>
      <c r="J56" s="33" t="str">
        <f ca="1"/>
        <v>#ERROR: Portfolio with id Pension-fund in scope Production-client effective 2019-01-07T09:21:44.0800000+00:00, AsAt=2020-01-07T09:21:43.5364140+00:00 does not exist.</v>
      </c>
      <c r="K56" s="26" t="str">
        <f ca="1"/>
        <v>#ERROR: Portfolio with id Pension-fund in scope Production-client effective 2019-01-07T09:21:44.0800000+00:00, AsAt=2020-01-07T09:21:43.5364140+00:00 does not exist.</v>
      </c>
      <c r="L56" s="26" t="str">
        <f ca="1"/>
        <v>#ERROR: Portfolio with id Pension-fund in scope Production-client effective 2019-01-07T09:21:44.0800000+00:00, AsAt=2020-01-07T09:21:43.5364140+00:00 does not exist.</v>
      </c>
      <c r="M56" s="2"/>
      <c r="N56" s="2"/>
    </row>
    <row r="57" spans="2:14" x14ac:dyDescent="0.25">
      <c r="B57" s="2"/>
      <c r="C57" s="2"/>
      <c r="D57" s="11">
        <v>5</v>
      </c>
      <c r="E57" s="59" t="str">
        <f ca="1"/>
        <v>#ERROR: Portfolio with id Pension-fund in scope Production-client effective 2019-01-07T09:21:44.0800000+00:00, AsAt=2020-01-07T09:21:43.5364140+00:00 does not exist.</v>
      </c>
      <c r="F57" s="58" t="str">
        <f ca="1"/>
        <v>#ERROR: Portfolio with id Pension-fund in scope Production-client effective 2019-01-07T09:21:44.0800000+00:00, AsAt=2020-01-07T09:21:43.5364140+00:00 does not exist.</v>
      </c>
      <c r="G57" s="76" t="str">
        <f ca="1"/>
        <v>#ERROR: Portfolio with id Pension-fund in scope Production-client effective 2019-01-07T09:21:44.0800000+00:00, AsAt=2020-01-07T09:21:43.5364140+00:00 does not exist.</v>
      </c>
      <c r="H57" s="77" t="str">
        <f ca="1"/>
        <v>#ERROR: Portfolio with id Pension-fund in scope Production-client effective 2019-01-07T09:21:44.0800000+00:00, AsAt=2020-01-07T09:21:43.5364140+00:00 does not exist.</v>
      </c>
      <c r="I57" s="77" t="str">
        <f ca="1"/>
        <v>#ERROR: Portfolio with id Pension-fund in scope Production-client effective 2019-01-07T09:21:44.0800000+00:00, AsAt=2020-01-07T09:21:43.5364140+00:00 does not exist.</v>
      </c>
      <c r="J57" s="33" t="str">
        <f ca="1"/>
        <v>#ERROR: Portfolio with id Pension-fund in scope Production-client effective 2019-01-07T09:21:44.0800000+00:00, AsAt=2020-01-07T09:21:43.5364140+00:00 does not exist.</v>
      </c>
      <c r="K57" s="26" t="str">
        <f ca="1"/>
        <v>#ERROR: Portfolio with id Pension-fund in scope Production-client effective 2019-01-07T09:21:44.0800000+00:00, AsAt=2020-01-07T09:21:43.5364140+00:00 does not exist.</v>
      </c>
      <c r="L57" s="26" t="str">
        <f ca="1"/>
        <v>#ERROR: Portfolio with id Pension-fund in scope Production-client effective 2019-01-07T09:21:44.0800000+00:00, AsAt=2020-01-07T09:21:43.5364140+00:00 does not exist.</v>
      </c>
      <c r="M57" s="2"/>
      <c r="N57" s="2"/>
    </row>
    <row r="58" spans="2:14" x14ac:dyDescent="0.25">
      <c r="B58" s="2"/>
      <c r="C58" s="2"/>
      <c r="D58" s="11">
        <v>6</v>
      </c>
      <c r="E58" s="59" t="str">
        <f ca="1"/>
        <v>#ERROR: Portfolio with id Pension-fund in scope Production-client effective 2019-01-07T09:21:44.0800000+00:00, AsAt=2020-01-07T09:21:43.5364140+00:00 does not exist.</v>
      </c>
      <c r="F58" s="58" t="str">
        <f ca="1"/>
        <v>#ERROR: Portfolio with id Pension-fund in scope Production-client effective 2019-01-07T09:21:44.0800000+00:00, AsAt=2020-01-07T09:21:43.5364140+00:00 does not exist.</v>
      </c>
      <c r="G58" s="76" t="str">
        <f ca="1"/>
        <v>#ERROR: Portfolio with id Pension-fund in scope Production-client effective 2019-01-07T09:21:44.0800000+00:00, AsAt=2020-01-07T09:21:43.5364140+00:00 does not exist.</v>
      </c>
      <c r="H58" s="77" t="str">
        <f ca="1"/>
        <v>#ERROR: Portfolio with id Pension-fund in scope Production-client effective 2019-01-07T09:21:44.0800000+00:00, AsAt=2020-01-07T09:21:43.5364140+00:00 does not exist.</v>
      </c>
      <c r="I58" s="77" t="str">
        <f ca="1"/>
        <v>#ERROR: Portfolio with id Pension-fund in scope Production-client effective 2019-01-07T09:21:44.0800000+00:00, AsAt=2020-01-07T09:21:43.5364140+00:00 does not exist.</v>
      </c>
      <c r="J58" s="33" t="str">
        <f ca="1"/>
        <v>#ERROR: Portfolio with id Pension-fund in scope Production-client effective 2019-01-07T09:21:44.0800000+00:00, AsAt=2020-01-07T09:21:43.5364140+00:00 does not exist.</v>
      </c>
      <c r="K58" s="26" t="str">
        <f ca="1"/>
        <v>#ERROR: Portfolio with id Pension-fund in scope Production-client effective 2019-01-07T09:21:44.0800000+00:00, AsAt=2020-01-07T09:21:43.5364140+00:00 does not exist.</v>
      </c>
      <c r="L58" s="26" t="str">
        <f ca="1"/>
        <v>#ERROR: Portfolio with id Pension-fund in scope Production-client effective 2019-01-07T09:21:44.0800000+00:00, AsAt=2020-01-07T09:21:43.5364140+00:00 does not exist.</v>
      </c>
      <c r="M58" s="2"/>
      <c r="N58" s="2"/>
    </row>
    <row r="59" spans="2:14" x14ac:dyDescent="0.25">
      <c r="B59" s="2"/>
      <c r="C59" s="2"/>
      <c r="D59" s="11">
        <v>7</v>
      </c>
      <c r="E59" s="59" t="str">
        <f ca="1"/>
        <v>#ERROR: Portfolio with id Pension-fund in scope Production-client effective 2019-01-07T09:21:44.0800000+00:00, AsAt=2020-01-07T09:21:43.5364140+00:00 does not exist.</v>
      </c>
      <c r="F59" s="58" t="str">
        <f ca="1"/>
        <v>#ERROR: Portfolio with id Pension-fund in scope Production-client effective 2019-01-07T09:21:44.0800000+00:00, AsAt=2020-01-07T09:21:43.5364140+00:00 does not exist.</v>
      </c>
      <c r="G59" s="76" t="str">
        <f ca="1"/>
        <v>#ERROR: Portfolio with id Pension-fund in scope Production-client effective 2019-01-07T09:21:44.0800000+00:00, AsAt=2020-01-07T09:21:43.5364140+00:00 does not exist.</v>
      </c>
      <c r="H59" s="77" t="str">
        <f ca="1"/>
        <v>#ERROR: Portfolio with id Pension-fund in scope Production-client effective 2019-01-07T09:21:44.0800000+00:00, AsAt=2020-01-07T09:21:43.5364140+00:00 does not exist.</v>
      </c>
      <c r="I59" s="77" t="str">
        <f ca="1"/>
        <v>#ERROR: Portfolio with id Pension-fund in scope Production-client effective 2019-01-07T09:21:44.0800000+00:00, AsAt=2020-01-07T09:21:43.5364140+00:00 does not exist.</v>
      </c>
      <c r="J59" s="33" t="str">
        <f ca="1"/>
        <v>#ERROR: Portfolio with id Pension-fund in scope Production-client effective 2019-01-07T09:21:44.0800000+00:00, AsAt=2020-01-07T09:21:43.5364140+00:00 does not exist.</v>
      </c>
      <c r="K59" s="26" t="str">
        <f ca="1"/>
        <v>#ERROR: Portfolio with id Pension-fund in scope Production-client effective 2019-01-07T09:21:44.0800000+00:00, AsAt=2020-01-07T09:21:43.5364140+00:00 does not exist.</v>
      </c>
      <c r="L59" s="26" t="str">
        <f ca="1"/>
        <v>#ERROR: Portfolio with id Pension-fund in scope Production-client effective 2019-01-07T09:21:44.0800000+00:00, AsAt=2020-01-07T09:21:43.5364140+00:00 does not exist.</v>
      </c>
      <c r="M59" s="2"/>
      <c r="N59" s="2"/>
    </row>
    <row r="60" spans="2:14" x14ac:dyDescent="0.25">
      <c r="B60" s="2"/>
      <c r="C60" s="2"/>
      <c r="D60" s="11">
        <v>8</v>
      </c>
      <c r="E60" s="59" t="str">
        <f ca="1"/>
        <v>#ERROR: Portfolio with id Pension-fund in scope Production-client effective 2019-01-07T09:21:44.0800000+00:00, AsAt=2020-01-07T09:21:43.5364140+00:00 does not exist.</v>
      </c>
      <c r="F60" s="58" t="str">
        <f ca="1"/>
        <v>#ERROR: Portfolio with id Pension-fund in scope Production-client effective 2019-01-07T09:21:44.0800000+00:00, AsAt=2020-01-07T09:21:43.5364140+00:00 does not exist.</v>
      </c>
      <c r="G60" s="76" t="str">
        <f ca="1"/>
        <v>#ERROR: Portfolio with id Pension-fund in scope Production-client effective 2019-01-07T09:21:44.0800000+00:00, AsAt=2020-01-07T09:21:43.5364140+00:00 does not exist.</v>
      </c>
      <c r="H60" s="77" t="str">
        <f ca="1"/>
        <v>#ERROR: Portfolio with id Pension-fund in scope Production-client effective 2019-01-07T09:21:44.0800000+00:00, AsAt=2020-01-07T09:21:43.5364140+00:00 does not exist.</v>
      </c>
      <c r="I60" s="77" t="str">
        <f ca="1"/>
        <v>#ERROR: Portfolio with id Pension-fund in scope Production-client effective 2019-01-07T09:21:44.0800000+00:00, AsAt=2020-01-07T09:21:43.5364140+00:00 does not exist.</v>
      </c>
      <c r="J60" s="33" t="str">
        <f ca="1"/>
        <v>#ERROR: Portfolio with id Pension-fund in scope Production-client effective 2019-01-07T09:21:44.0800000+00:00, AsAt=2020-01-07T09:21:43.5364140+00:00 does not exist.</v>
      </c>
      <c r="K60" s="26" t="str">
        <f ca="1"/>
        <v>#ERROR: Portfolio with id Pension-fund in scope Production-client effective 2019-01-07T09:21:44.0800000+00:00, AsAt=2020-01-07T09:21:43.5364140+00:00 does not exist.</v>
      </c>
      <c r="L60" s="26" t="str">
        <f ca="1"/>
        <v>#ERROR: Portfolio with id Pension-fund in scope Production-client effective 2019-01-07T09:21:44.0800000+00:00, AsAt=2020-01-07T09:21:43.5364140+00:00 does not exist.</v>
      </c>
      <c r="M60" s="2"/>
      <c r="N60" s="2"/>
    </row>
    <row r="61" spans="2:14" x14ac:dyDescent="0.25">
      <c r="B61" s="2"/>
      <c r="C61" s="2"/>
      <c r="D61" s="11">
        <v>9</v>
      </c>
      <c r="E61" s="59" t="str">
        <f ca="1"/>
        <v>#ERROR: Portfolio with id Pension-fund in scope Production-client effective 2019-01-07T09:21:44.0800000+00:00, AsAt=2020-01-07T09:21:43.5364140+00:00 does not exist.</v>
      </c>
      <c r="F61" s="58" t="str">
        <f ca="1"/>
        <v>#ERROR: Portfolio with id Pension-fund in scope Production-client effective 2019-01-07T09:21:44.0800000+00:00, AsAt=2020-01-07T09:21:43.5364140+00:00 does not exist.</v>
      </c>
      <c r="G61" s="76" t="str">
        <f ca="1"/>
        <v>#ERROR: Portfolio with id Pension-fund in scope Production-client effective 2019-01-07T09:21:44.0800000+00:00, AsAt=2020-01-07T09:21:43.5364140+00:00 does not exist.</v>
      </c>
      <c r="H61" s="77" t="str">
        <f ca="1"/>
        <v>#ERROR: Portfolio with id Pension-fund in scope Production-client effective 2019-01-07T09:21:44.0800000+00:00, AsAt=2020-01-07T09:21:43.5364140+00:00 does not exist.</v>
      </c>
      <c r="I61" s="77" t="str">
        <f ca="1"/>
        <v>#ERROR: Portfolio with id Pension-fund in scope Production-client effective 2019-01-07T09:21:44.0800000+00:00, AsAt=2020-01-07T09:21:43.5364140+00:00 does not exist.</v>
      </c>
      <c r="J61" s="33" t="str">
        <f ca="1"/>
        <v>#ERROR: Portfolio with id Pension-fund in scope Production-client effective 2019-01-07T09:21:44.0800000+00:00, AsAt=2020-01-07T09:21:43.5364140+00:00 does not exist.</v>
      </c>
      <c r="K61" s="26" t="str">
        <f ca="1"/>
        <v>#ERROR: Portfolio with id Pension-fund in scope Production-client effective 2019-01-07T09:21:44.0800000+00:00, AsAt=2020-01-07T09:21:43.5364140+00:00 does not exist.</v>
      </c>
      <c r="L61" s="26" t="str">
        <f ca="1"/>
        <v>#ERROR: Portfolio with id Pension-fund in scope Production-client effective 2019-01-07T09:21:44.0800000+00:00, AsAt=2020-01-07T09:21:43.5364140+00:00 does not exist.</v>
      </c>
      <c r="M61" s="2"/>
      <c r="N61" s="2"/>
    </row>
    <row r="62" spans="2:14" x14ac:dyDescent="0.25">
      <c r="B62" s="2"/>
      <c r="C62" s="2"/>
      <c r="D62" s="11">
        <v>10</v>
      </c>
      <c r="E62" s="59" t="str">
        <f ca="1"/>
        <v>#ERROR: Portfolio with id Pension-fund in scope Production-client effective 2019-01-07T09:21:44.0800000+00:00, AsAt=2020-01-07T09:21:43.5364140+00:00 does not exist.</v>
      </c>
      <c r="F62" s="58" t="str">
        <f ca="1"/>
        <v>#ERROR: Portfolio with id Pension-fund in scope Production-client effective 2019-01-07T09:21:44.0800000+00:00, AsAt=2020-01-07T09:21:43.5364140+00:00 does not exist.</v>
      </c>
      <c r="G62" s="76" t="str">
        <f ca="1"/>
        <v>#ERROR: Portfolio with id Pension-fund in scope Production-client effective 2019-01-07T09:21:44.0800000+00:00, AsAt=2020-01-07T09:21:43.5364140+00:00 does not exist.</v>
      </c>
      <c r="H62" s="77" t="str">
        <f ca="1"/>
        <v>#ERROR: Portfolio with id Pension-fund in scope Production-client effective 2019-01-07T09:21:44.0800000+00:00, AsAt=2020-01-07T09:21:43.5364140+00:00 does not exist.</v>
      </c>
      <c r="I62" s="77" t="str">
        <f ca="1"/>
        <v>#ERROR: Portfolio with id Pension-fund in scope Production-client effective 2019-01-07T09:21:44.0800000+00:00, AsAt=2020-01-07T09:21:43.5364140+00:00 does not exist.</v>
      </c>
      <c r="J62" s="33" t="str">
        <f ca="1"/>
        <v>#ERROR: Portfolio with id Pension-fund in scope Production-client effective 2019-01-07T09:21:44.0800000+00:00, AsAt=2020-01-07T09:21:43.5364140+00:00 does not exist.</v>
      </c>
      <c r="K62" s="26" t="str">
        <f ca="1"/>
        <v>#ERROR: Portfolio with id Pension-fund in scope Production-client effective 2019-01-07T09:21:44.0800000+00:00, AsAt=2020-01-07T09:21:43.5364140+00:00 does not exist.</v>
      </c>
      <c r="L62" s="26" t="str">
        <f ca="1"/>
        <v>#ERROR: Portfolio with id Pension-fund in scope Production-client effective 2019-01-07T09:21:44.0800000+00:00, AsAt=2020-01-07T09:21:43.5364140+00:00 does not exist.</v>
      </c>
      <c r="M62" s="2"/>
      <c r="N62" s="2"/>
    </row>
    <row r="63" spans="2:14" x14ac:dyDescent="0.25">
      <c r="B63" s="2"/>
      <c r="C63" s="2"/>
      <c r="D63" s="55"/>
      <c r="E63" s="55"/>
      <c r="F63" s="55"/>
      <c r="G63" s="55"/>
      <c r="H63" s="55"/>
      <c r="I63" s="55"/>
      <c r="J63" s="2"/>
      <c r="K63" s="2"/>
      <c r="L63" s="2"/>
      <c r="M63" s="2"/>
      <c r="N63" s="2"/>
    </row>
    <row r="64" spans="2:14" x14ac:dyDescent="0.25">
      <c r="D64" s="54"/>
      <c r="E64" s="54"/>
      <c r="F64" s="54"/>
      <c r="G64" s="54"/>
      <c r="H64" s="54"/>
      <c r="I64" s="54"/>
    </row>
    <row r="65" spans="2:14" x14ac:dyDescent="0.25">
      <c r="B65" s="2"/>
      <c r="C65" s="2"/>
      <c r="D65" s="55"/>
      <c r="E65" s="11"/>
      <c r="F65" s="55"/>
      <c r="G65" s="11"/>
      <c r="H65" s="11"/>
      <c r="I65" s="11"/>
      <c r="J65" s="11"/>
      <c r="K65" s="11"/>
      <c r="L65" s="11"/>
      <c r="M65" s="11"/>
      <c r="N65" s="2"/>
    </row>
    <row r="66" spans="2:14" x14ac:dyDescent="0.25">
      <c r="B66" s="2"/>
      <c r="C66" s="2"/>
      <c r="D66" s="55"/>
      <c r="E66" s="54"/>
      <c r="F66" s="54"/>
      <c r="G66" s="54"/>
      <c r="H66" s="54"/>
      <c r="I66" s="54"/>
      <c r="N66" s="2"/>
    </row>
    <row r="67" spans="2:14" x14ac:dyDescent="0.25">
      <c r="B67" s="2"/>
      <c r="C67" s="2"/>
      <c r="D67" s="55"/>
      <c r="E67" s="53" t="s">
        <v>264</v>
      </c>
      <c r="F67" s="54"/>
      <c r="G67" s="54"/>
      <c r="H67" s="54"/>
      <c r="I67" s="54"/>
      <c r="K67" s="42"/>
      <c r="L67" s="42"/>
      <c r="M67" s="42"/>
      <c r="N67" s="2"/>
    </row>
    <row r="68" spans="2:14" ht="15.75" thickBot="1" x14ac:dyDescent="0.3">
      <c r="B68" s="2"/>
      <c r="C68" s="2"/>
      <c r="D68" s="55"/>
      <c r="E68" s="54"/>
      <c r="F68" s="54"/>
      <c r="G68" s="54"/>
      <c r="H68" s="54"/>
      <c r="I68" s="54"/>
      <c r="N68" s="2"/>
    </row>
    <row r="69" spans="2:14" ht="15.75" thickBot="1" x14ac:dyDescent="0.3">
      <c r="B69" s="2"/>
      <c r="C69" s="2"/>
      <c r="D69" s="55"/>
      <c r="E69" s="55" t="s">
        <v>261</v>
      </c>
      <c r="F69" s="61" t="s">
        <v>248</v>
      </c>
      <c r="G69" s="55"/>
      <c r="H69" s="55" t="s">
        <v>263</v>
      </c>
      <c r="I69" s="75">
        <f ca="1">I50</f>
        <v>43472.390093518516</v>
      </c>
      <c r="J69" s="2"/>
      <c r="K69" s="2"/>
      <c r="L69" s="2"/>
      <c r="M69" s="11"/>
      <c r="N69" s="2"/>
    </row>
    <row r="70" spans="2:14" ht="15.75" thickBot="1" x14ac:dyDescent="0.3">
      <c r="B70" s="2"/>
      <c r="C70" s="2"/>
      <c r="D70" s="55"/>
      <c r="E70" s="55" t="s">
        <v>262</v>
      </c>
      <c r="F70" s="61" t="s">
        <v>224</v>
      </c>
      <c r="G70" s="55"/>
      <c r="H70" s="55"/>
      <c r="I70" s="55"/>
      <c r="J70" s="2"/>
      <c r="K70" s="2"/>
      <c r="L70" s="2"/>
      <c r="M70" s="2"/>
      <c r="N70" s="2"/>
    </row>
    <row r="71" spans="2:14" x14ac:dyDescent="0.25">
      <c r="B71" s="2"/>
      <c r="C71" s="2"/>
      <c r="D71" s="55"/>
      <c r="E71" s="9" t="str">
        <f t="array" ref="E71:L81" ca="1">_xll.flHoldingsGet(F69,F70,I69)</f>
        <v>#ERROR: Portfolio with id Pension-fund in scope Test-client effective 2019-01-07T09:21:44.0800000+00:00, AsAt=2020-01-07T09:21:43.5364140+00:00 does not exist.</v>
      </c>
      <c r="F71" s="9" t="str">
        <f ca="1"/>
        <v>#ERROR: Portfolio with id Pension-fund in scope Test-client effective 2019-01-07T09:21:44.0800000+00:00, AsAt=2020-01-07T09:21:43.5364140+00:00 does not exist.</v>
      </c>
      <c r="G71" s="7" t="str">
        <f ca="1"/>
        <v>#ERROR: Portfolio with id Pension-fund in scope Test-client effective 2019-01-07T09:21:44.0800000+00:00, AsAt=2020-01-07T09:21:43.5364140+00:00 does not exist.</v>
      </c>
      <c r="H71" s="6" t="str">
        <f ca="1"/>
        <v>#ERROR: Portfolio with id Pension-fund in scope Test-client effective 2019-01-07T09:21:44.0800000+00:00, AsAt=2020-01-07T09:21:43.5364140+00:00 does not exist.</v>
      </c>
      <c r="I71" s="9" t="str">
        <f ca="1"/>
        <v>#ERROR: Portfolio with id Pension-fund in scope Test-client effective 2019-01-07T09:21:44.0800000+00:00, AsAt=2020-01-07T09:21:43.5364140+00:00 does not exist.</v>
      </c>
      <c r="J71" s="9" t="str">
        <f ca="1"/>
        <v>#ERROR: Portfolio with id Pension-fund in scope Test-client effective 2019-01-07T09:21:44.0800000+00:00, AsAt=2020-01-07T09:21:43.5364140+00:00 does not exist.</v>
      </c>
      <c r="K71" s="6" t="str">
        <f ca="1"/>
        <v>#ERROR: Portfolio with id Pension-fund in scope Test-client effective 2019-01-07T09:21:44.0800000+00:00, AsAt=2020-01-07T09:21:43.5364140+00:00 does not exist.</v>
      </c>
      <c r="L71" s="6" t="str">
        <f ca="1"/>
        <v>#ERROR: Portfolio with id Pension-fund in scope Test-client effective 2019-01-07T09:21:44.0800000+00:00, AsAt=2020-01-07T09:21:43.5364140+00:00 does not exist.</v>
      </c>
      <c r="M71" s="2"/>
      <c r="N71" s="2"/>
    </row>
    <row r="72" spans="2:14" x14ac:dyDescent="0.25">
      <c r="B72" s="2"/>
      <c r="C72" s="2"/>
      <c r="D72" s="11">
        <v>1</v>
      </c>
      <c r="E72" s="58" t="str">
        <f ca="1"/>
        <v>#ERROR: Portfolio with id Pension-fund in scope Test-client effective 2019-01-07T09:21:44.0800000+00:00, AsAt=2020-01-07T09:21:43.5364140+00:00 does not exist.</v>
      </c>
      <c r="F72" s="58" t="str">
        <f ca="1"/>
        <v>#ERROR: Portfolio with id Pension-fund in scope Test-client effective 2019-01-07T09:21:44.0800000+00:00, AsAt=2020-01-07T09:21:43.5364140+00:00 does not exist.</v>
      </c>
      <c r="G72" s="76" t="str">
        <f ca="1"/>
        <v>#ERROR: Portfolio with id Pension-fund in scope Test-client effective 2019-01-07T09:21:44.0800000+00:00, AsAt=2020-01-07T09:21:43.5364140+00:00 does not exist.</v>
      </c>
      <c r="H72" s="77" t="str">
        <f ca="1"/>
        <v>#ERROR: Portfolio with id Pension-fund in scope Test-client effective 2019-01-07T09:21:44.0800000+00:00, AsAt=2020-01-07T09:21:43.5364140+00:00 does not exist.</v>
      </c>
      <c r="I72" s="77" t="str">
        <f ca="1"/>
        <v>#ERROR: Portfolio with id Pension-fund in scope Test-client effective 2019-01-07T09:21:44.0800000+00:00, AsAt=2020-01-07T09:21:43.5364140+00:00 does not exist.</v>
      </c>
      <c r="J72" s="33" t="str">
        <f ca="1"/>
        <v>#ERROR: Portfolio with id Pension-fund in scope Test-client effective 2019-01-07T09:21:44.0800000+00:00, AsAt=2020-01-07T09:21:43.5364140+00:00 does not exist.</v>
      </c>
      <c r="K72" s="26" t="str">
        <f ca="1"/>
        <v>#ERROR: Portfolio with id Pension-fund in scope Test-client effective 2019-01-07T09:21:44.0800000+00:00, AsAt=2020-01-07T09:21:43.5364140+00:00 does not exist.</v>
      </c>
      <c r="L72" s="26" t="str">
        <f ca="1"/>
        <v>#ERROR: Portfolio with id Pension-fund in scope Test-client effective 2019-01-07T09:21:44.0800000+00:00, AsAt=2020-01-07T09:21:43.5364140+00:00 does not exist.</v>
      </c>
      <c r="M72" s="2"/>
      <c r="N72" s="2"/>
    </row>
    <row r="73" spans="2:14" x14ac:dyDescent="0.25">
      <c r="B73" s="2"/>
      <c r="C73" s="2"/>
      <c r="D73" s="11">
        <v>2</v>
      </c>
      <c r="E73" s="59" t="str">
        <f ca="1"/>
        <v>#ERROR: Portfolio with id Pension-fund in scope Test-client effective 2019-01-07T09:21:44.0800000+00:00, AsAt=2020-01-07T09:21:43.5364140+00:00 does not exist.</v>
      </c>
      <c r="F73" s="58" t="str">
        <f ca="1"/>
        <v>#ERROR: Portfolio with id Pension-fund in scope Test-client effective 2019-01-07T09:21:44.0800000+00:00, AsAt=2020-01-07T09:21:43.5364140+00:00 does not exist.</v>
      </c>
      <c r="G73" s="76" t="str">
        <f ca="1"/>
        <v>#ERROR: Portfolio with id Pension-fund in scope Test-client effective 2019-01-07T09:21:44.0800000+00:00, AsAt=2020-01-07T09:21:43.5364140+00:00 does not exist.</v>
      </c>
      <c r="H73" s="77" t="str">
        <f ca="1"/>
        <v>#ERROR: Portfolio with id Pension-fund in scope Test-client effective 2019-01-07T09:21:44.0800000+00:00, AsAt=2020-01-07T09:21:43.5364140+00:00 does not exist.</v>
      </c>
      <c r="I73" s="77" t="str">
        <f ca="1"/>
        <v>#ERROR: Portfolio with id Pension-fund in scope Test-client effective 2019-01-07T09:21:44.0800000+00:00, AsAt=2020-01-07T09:21:43.5364140+00:00 does not exist.</v>
      </c>
      <c r="J73" s="33" t="str">
        <f ca="1"/>
        <v>#ERROR: Portfolio with id Pension-fund in scope Test-client effective 2019-01-07T09:21:44.0800000+00:00, AsAt=2020-01-07T09:21:43.5364140+00:00 does not exist.</v>
      </c>
      <c r="K73" s="26" t="str">
        <f ca="1"/>
        <v>#ERROR: Portfolio with id Pension-fund in scope Test-client effective 2019-01-07T09:21:44.0800000+00:00, AsAt=2020-01-07T09:21:43.5364140+00:00 does not exist.</v>
      </c>
      <c r="L73" s="26" t="str">
        <f ca="1"/>
        <v>#ERROR: Portfolio with id Pension-fund in scope Test-client effective 2019-01-07T09:21:44.0800000+00:00, AsAt=2020-01-07T09:21:43.5364140+00:00 does not exist.</v>
      </c>
      <c r="M73" s="2"/>
      <c r="N73" s="2"/>
    </row>
    <row r="74" spans="2:14" x14ac:dyDescent="0.25">
      <c r="B74" s="2"/>
      <c r="C74" s="2"/>
      <c r="D74" s="11">
        <v>3</v>
      </c>
      <c r="E74" s="59" t="str">
        <f ca="1"/>
        <v>#ERROR: Portfolio with id Pension-fund in scope Test-client effective 2019-01-07T09:21:44.0800000+00:00, AsAt=2020-01-07T09:21:43.5364140+00:00 does not exist.</v>
      </c>
      <c r="F74" s="58" t="str">
        <f ca="1"/>
        <v>#ERROR: Portfolio with id Pension-fund in scope Test-client effective 2019-01-07T09:21:44.0800000+00:00, AsAt=2020-01-07T09:21:43.5364140+00:00 does not exist.</v>
      </c>
      <c r="G74" s="76" t="str">
        <f ca="1"/>
        <v>#ERROR: Portfolio with id Pension-fund in scope Test-client effective 2019-01-07T09:21:44.0800000+00:00, AsAt=2020-01-07T09:21:43.5364140+00:00 does not exist.</v>
      </c>
      <c r="H74" s="77" t="str">
        <f ca="1"/>
        <v>#ERROR: Portfolio with id Pension-fund in scope Test-client effective 2019-01-07T09:21:44.0800000+00:00, AsAt=2020-01-07T09:21:43.5364140+00:00 does not exist.</v>
      </c>
      <c r="I74" s="77" t="str">
        <f ca="1"/>
        <v>#ERROR: Portfolio with id Pension-fund in scope Test-client effective 2019-01-07T09:21:44.0800000+00:00, AsAt=2020-01-07T09:21:43.5364140+00:00 does not exist.</v>
      </c>
      <c r="J74" s="33" t="str">
        <f ca="1"/>
        <v>#ERROR: Portfolio with id Pension-fund in scope Test-client effective 2019-01-07T09:21:44.0800000+00:00, AsAt=2020-01-07T09:21:43.5364140+00:00 does not exist.</v>
      </c>
      <c r="K74" s="26" t="str">
        <f ca="1"/>
        <v>#ERROR: Portfolio with id Pension-fund in scope Test-client effective 2019-01-07T09:21:44.0800000+00:00, AsAt=2020-01-07T09:21:43.5364140+00:00 does not exist.</v>
      </c>
      <c r="L74" s="26" t="str">
        <f ca="1"/>
        <v>#ERROR: Portfolio with id Pension-fund in scope Test-client effective 2019-01-07T09:21:44.0800000+00:00, AsAt=2020-01-07T09:21:43.5364140+00:00 does not exist.</v>
      </c>
      <c r="M74" s="2"/>
      <c r="N74" s="2"/>
    </row>
    <row r="75" spans="2:14" x14ac:dyDescent="0.25">
      <c r="B75" s="2"/>
      <c r="C75" s="2"/>
      <c r="D75" s="11">
        <v>4</v>
      </c>
      <c r="E75" s="59" t="str">
        <f ca="1"/>
        <v>#ERROR: Portfolio with id Pension-fund in scope Test-client effective 2019-01-07T09:21:44.0800000+00:00, AsAt=2020-01-07T09:21:43.5364140+00:00 does not exist.</v>
      </c>
      <c r="F75" s="58" t="str">
        <f ca="1"/>
        <v>#ERROR: Portfolio with id Pension-fund in scope Test-client effective 2019-01-07T09:21:44.0800000+00:00, AsAt=2020-01-07T09:21:43.5364140+00:00 does not exist.</v>
      </c>
      <c r="G75" s="76" t="str">
        <f ca="1"/>
        <v>#ERROR: Portfolio with id Pension-fund in scope Test-client effective 2019-01-07T09:21:44.0800000+00:00, AsAt=2020-01-07T09:21:43.5364140+00:00 does not exist.</v>
      </c>
      <c r="H75" s="77" t="str">
        <f ca="1"/>
        <v>#ERROR: Portfolio with id Pension-fund in scope Test-client effective 2019-01-07T09:21:44.0800000+00:00, AsAt=2020-01-07T09:21:43.5364140+00:00 does not exist.</v>
      </c>
      <c r="I75" s="77" t="str">
        <f ca="1"/>
        <v>#ERROR: Portfolio with id Pension-fund in scope Test-client effective 2019-01-07T09:21:44.0800000+00:00, AsAt=2020-01-07T09:21:43.5364140+00:00 does not exist.</v>
      </c>
      <c r="J75" s="33" t="str">
        <f ca="1"/>
        <v>#ERROR: Portfolio with id Pension-fund in scope Test-client effective 2019-01-07T09:21:44.0800000+00:00, AsAt=2020-01-07T09:21:43.5364140+00:00 does not exist.</v>
      </c>
      <c r="K75" s="26" t="str">
        <f ca="1"/>
        <v>#ERROR: Portfolio with id Pension-fund in scope Test-client effective 2019-01-07T09:21:44.0800000+00:00, AsAt=2020-01-07T09:21:43.5364140+00:00 does not exist.</v>
      </c>
      <c r="L75" s="26" t="str">
        <f ca="1"/>
        <v>#ERROR: Portfolio with id Pension-fund in scope Test-client effective 2019-01-07T09:21:44.0800000+00:00, AsAt=2020-01-07T09:21:43.5364140+00:00 does not exist.</v>
      </c>
      <c r="M75" s="2"/>
      <c r="N75" s="2"/>
    </row>
    <row r="76" spans="2:14" x14ac:dyDescent="0.25">
      <c r="B76" s="2"/>
      <c r="C76" s="2"/>
      <c r="D76" s="11">
        <v>5</v>
      </c>
      <c r="E76" s="59" t="str">
        <f ca="1"/>
        <v>#ERROR: Portfolio with id Pension-fund in scope Test-client effective 2019-01-07T09:21:44.0800000+00:00, AsAt=2020-01-07T09:21:43.5364140+00:00 does not exist.</v>
      </c>
      <c r="F76" s="58" t="str">
        <f ca="1"/>
        <v>#ERROR: Portfolio with id Pension-fund in scope Test-client effective 2019-01-07T09:21:44.0800000+00:00, AsAt=2020-01-07T09:21:43.5364140+00:00 does not exist.</v>
      </c>
      <c r="G76" s="76" t="str">
        <f ca="1"/>
        <v>#ERROR: Portfolio with id Pension-fund in scope Test-client effective 2019-01-07T09:21:44.0800000+00:00, AsAt=2020-01-07T09:21:43.5364140+00:00 does not exist.</v>
      </c>
      <c r="H76" s="77" t="str">
        <f ca="1"/>
        <v>#ERROR: Portfolio with id Pension-fund in scope Test-client effective 2019-01-07T09:21:44.0800000+00:00, AsAt=2020-01-07T09:21:43.5364140+00:00 does not exist.</v>
      </c>
      <c r="I76" s="77" t="str">
        <f ca="1"/>
        <v>#ERROR: Portfolio with id Pension-fund in scope Test-client effective 2019-01-07T09:21:44.0800000+00:00, AsAt=2020-01-07T09:21:43.5364140+00:00 does not exist.</v>
      </c>
      <c r="J76" s="33" t="str">
        <f ca="1"/>
        <v>#ERROR: Portfolio with id Pension-fund in scope Test-client effective 2019-01-07T09:21:44.0800000+00:00, AsAt=2020-01-07T09:21:43.5364140+00:00 does not exist.</v>
      </c>
      <c r="K76" s="26" t="str">
        <f ca="1"/>
        <v>#ERROR: Portfolio with id Pension-fund in scope Test-client effective 2019-01-07T09:21:44.0800000+00:00, AsAt=2020-01-07T09:21:43.5364140+00:00 does not exist.</v>
      </c>
      <c r="L76" s="26" t="str">
        <f ca="1"/>
        <v>#ERROR: Portfolio with id Pension-fund in scope Test-client effective 2019-01-07T09:21:44.0800000+00:00, AsAt=2020-01-07T09:21:43.5364140+00:00 does not exist.</v>
      </c>
      <c r="M76" s="2"/>
      <c r="N76" s="2"/>
    </row>
    <row r="77" spans="2:14" x14ac:dyDescent="0.25">
      <c r="B77" s="2"/>
      <c r="C77" s="2"/>
      <c r="D77" s="11">
        <v>6</v>
      </c>
      <c r="E77" s="59" t="str">
        <f ca="1"/>
        <v>#ERROR: Portfolio with id Pension-fund in scope Test-client effective 2019-01-07T09:21:44.0800000+00:00, AsAt=2020-01-07T09:21:43.5364140+00:00 does not exist.</v>
      </c>
      <c r="F77" s="58" t="str">
        <f ca="1"/>
        <v>#ERROR: Portfolio with id Pension-fund in scope Test-client effective 2019-01-07T09:21:44.0800000+00:00, AsAt=2020-01-07T09:21:43.5364140+00:00 does not exist.</v>
      </c>
      <c r="G77" s="76" t="str">
        <f ca="1"/>
        <v>#ERROR: Portfolio with id Pension-fund in scope Test-client effective 2019-01-07T09:21:44.0800000+00:00, AsAt=2020-01-07T09:21:43.5364140+00:00 does not exist.</v>
      </c>
      <c r="H77" s="77" t="str">
        <f ca="1"/>
        <v>#ERROR: Portfolio with id Pension-fund in scope Test-client effective 2019-01-07T09:21:44.0800000+00:00, AsAt=2020-01-07T09:21:43.5364140+00:00 does not exist.</v>
      </c>
      <c r="I77" s="77" t="str">
        <f ca="1"/>
        <v>#ERROR: Portfolio with id Pension-fund in scope Test-client effective 2019-01-07T09:21:44.0800000+00:00, AsAt=2020-01-07T09:21:43.5364140+00:00 does not exist.</v>
      </c>
      <c r="J77" s="33" t="str">
        <f ca="1"/>
        <v>#ERROR: Portfolio with id Pension-fund in scope Test-client effective 2019-01-07T09:21:44.0800000+00:00, AsAt=2020-01-07T09:21:43.5364140+00:00 does not exist.</v>
      </c>
      <c r="K77" s="26" t="str">
        <f ca="1"/>
        <v>#ERROR: Portfolio with id Pension-fund in scope Test-client effective 2019-01-07T09:21:44.0800000+00:00, AsAt=2020-01-07T09:21:43.5364140+00:00 does not exist.</v>
      </c>
      <c r="L77" s="26" t="str">
        <f ca="1"/>
        <v>#ERROR: Portfolio with id Pension-fund in scope Test-client effective 2019-01-07T09:21:44.0800000+00:00, AsAt=2020-01-07T09:21:43.5364140+00:00 does not exist.</v>
      </c>
      <c r="M77" s="2"/>
      <c r="N77" s="2"/>
    </row>
    <row r="78" spans="2:14" x14ac:dyDescent="0.25">
      <c r="B78" s="2"/>
      <c r="C78" s="2"/>
      <c r="D78" s="11">
        <v>7</v>
      </c>
      <c r="E78" s="59" t="str">
        <f ca="1"/>
        <v>#ERROR: Portfolio with id Pension-fund in scope Test-client effective 2019-01-07T09:21:44.0800000+00:00, AsAt=2020-01-07T09:21:43.5364140+00:00 does not exist.</v>
      </c>
      <c r="F78" s="58" t="str">
        <f ca="1"/>
        <v>#ERROR: Portfolio with id Pension-fund in scope Test-client effective 2019-01-07T09:21:44.0800000+00:00, AsAt=2020-01-07T09:21:43.5364140+00:00 does not exist.</v>
      </c>
      <c r="G78" s="76" t="str">
        <f ca="1"/>
        <v>#ERROR: Portfolio with id Pension-fund in scope Test-client effective 2019-01-07T09:21:44.0800000+00:00, AsAt=2020-01-07T09:21:43.5364140+00:00 does not exist.</v>
      </c>
      <c r="H78" s="77" t="str">
        <f ca="1"/>
        <v>#ERROR: Portfolio with id Pension-fund in scope Test-client effective 2019-01-07T09:21:44.0800000+00:00, AsAt=2020-01-07T09:21:43.5364140+00:00 does not exist.</v>
      </c>
      <c r="I78" s="77" t="str">
        <f ca="1"/>
        <v>#ERROR: Portfolio with id Pension-fund in scope Test-client effective 2019-01-07T09:21:44.0800000+00:00, AsAt=2020-01-07T09:21:43.5364140+00:00 does not exist.</v>
      </c>
      <c r="J78" s="33" t="str">
        <f ca="1"/>
        <v>#ERROR: Portfolio with id Pension-fund in scope Test-client effective 2019-01-07T09:21:44.0800000+00:00, AsAt=2020-01-07T09:21:43.5364140+00:00 does not exist.</v>
      </c>
      <c r="K78" s="26" t="str">
        <f ca="1"/>
        <v>#ERROR: Portfolio with id Pension-fund in scope Test-client effective 2019-01-07T09:21:44.0800000+00:00, AsAt=2020-01-07T09:21:43.5364140+00:00 does not exist.</v>
      </c>
      <c r="L78" s="26" t="str">
        <f ca="1"/>
        <v>#ERROR: Portfolio with id Pension-fund in scope Test-client effective 2019-01-07T09:21:44.0800000+00:00, AsAt=2020-01-07T09:21:43.5364140+00:00 does not exist.</v>
      </c>
      <c r="M78" s="2"/>
      <c r="N78" s="2"/>
    </row>
    <row r="79" spans="2:14" x14ac:dyDescent="0.25">
      <c r="B79" s="2"/>
      <c r="C79" s="2"/>
      <c r="D79" s="11">
        <v>8</v>
      </c>
      <c r="E79" s="59" t="str">
        <f ca="1"/>
        <v>#ERROR: Portfolio with id Pension-fund in scope Test-client effective 2019-01-07T09:21:44.0800000+00:00, AsAt=2020-01-07T09:21:43.5364140+00:00 does not exist.</v>
      </c>
      <c r="F79" s="58" t="str">
        <f ca="1"/>
        <v>#ERROR: Portfolio with id Pension-fund in scope Test-client effective 2019-01-07T09:21:44.0800000+00:00, AsAt=2020-01-07T09:21:43.5364140+00:00 does not exist.</v>
      </c>
      <c r="G79" s="76" t="str">
        <f ca="1"/>
        <v>#ERROR: Portfolio with id Pension-fund in scope Test-client effective 2019-01-07T09:21:44.0800000+00:00, AsAt=2020-01-07T09:21:43.5364140+00:00 does not exist.</v>
      </c>
      <c r="H79" s="77" t="str">
        <f ca="1"/>
        <v>#ERROR: Portfolio with id Pension-fund in scope Test-client effective 2019-01-07T09:21:44.0800000+00:00, AsAt=2020-01-07T09:21:43.5364140+00:00 does not exist.</v>
      </c>
      <c r="I79" s="77" t="str">
        <f ca="1"/>
        <v>#ERROR: Portfolio with id Pension-fund in scope Test-client effective 2019-01-07T09:21:44.0800000+00:00, AsAt=2020-01-07T09:21:43.5364140+00:00 does not exist.</v>
      </c>
      <c r="J79" s="33" t="str">
        <f ca="1"/>
        <v>#ERROR: Portfolio with id Pension-fund in scope Test-client effective 2019-01-07T09:21:44.0800000+00:00, AsAt=2020-01-07T09:21:43.5364140+00:00 does not exist.</v>
      </c>
      <c r="K79" s="26" t="str">
        <f ca="1"/>
        <v>#ERROR: Portfolio with id Pension-fund in scope Test-client effective 2019-01-07T09:21:44.0800000+00:00, AsAt=2020-01-07T09:21:43.5364140+00:00 does not exist.</v>
      </c>
      <c r="L79" s="26" t="str">
        <f ca="1"/>
        <v>#ERROR: Portfolio with id Pension-fund in scope Test-client effective 2019-01-07T09:21:44.0800000+00:00, AsAt=2020-01-07T09:21:43.5364140+00:00 does not exist.</v>
      </c>
      <c r="M79" s="2"/>
      <c r="N79" s="2"/>
    </row>
    <row r="80" spans="2:14" x14ac:dyDescent="0.25">
      <c r="B80" s="2"/>
      <c r="C80" s="2"/>
      <c r="D80" s="11">
        <v>9</v>
      </c>
      <c r="E80" s="59" t="str">
        <f ca="1"/>
        <v>#ERROR: Portfolio with id Pension-fund in scope Test-client effective 2019-01-07T09:21:44.0800000+00:00, AsAt=2020-01-07T09:21:43.5364140+00:00 does not exist.</v>
      </c>
      <c r="F80" s="58" t="str">
        <f ca="1"/>
        <v>#ERROR: Portfolio with id Pension-fund in scope Test-client effective 2019-01-07T09:21:44.0800000+00:00, AsAt=2020-01-07T09:21:43.5364140+00:00 does not exist.</v>
      </c>
      <c r="G80" s="76" t="str">
        <f ca="1"/>
        <v>#ERROR: Portfolio with id Pension-fund in scope Test-client effective 2019-01-07T09:21:44.0800000+00:00, AsAt=2020-01-07T09:21:43.5364140+00:00 does not exist.</v>
      </c>
      <c r="H80" s="77" t="str">
        <f ca="1"/>
        <v>#ERROR: Portfolio with id Pension-fund in scope Test-client effective 2019-01-07T09:21:44.0800000+00:00, AsAt=2020-01-07T09:21:43.5364140+00:00 does not exist.</v>
      </c>
      <c r="I80" s="77" t="str">
        <f ca="1"/>
        <v>#ERROR: Portfolio with id Pension-fund in scope Test-client effective 2019-01-07T09:21:44.0800000+00:00, AsAt=2020-01-07T09:21:43.5364140+00:00 does not exist.</v>
      </c>
      <c r="J80" s="33" t="str">
        <f ca="1"/>
        <v>#ERROR: Portfolio with id Pension-fund in scope Test-client effective 2019-01-07T09:21:44.0800000+00:00, AsAt=2020-01-07T09:21:43.5364140+00:00 does not exist.</v>
      </c>
      <c r="K80" s="26" t="str">
        <f ca="1"/>
        <v>#ERROR: Portfolio with id Pension-fund in scope Test-client effective 2019-01-07T09:21:44.0800000+00:00, AsAt=2020-01-07T09:21:43.5364140+00:00 does not exist.</v>
      </c>
      <c r="L80" s="26" t="str">
        <f ca="1"/>
        <v>#ERROR: Portfolio with id Pension-fund in scope Test-client effective 2019-01-07T09:21:44.0800000+00:00, AsAt=2020-01-07T09:21:43.5364140+00:00 does not exist.</v>
      </c>
      <c r="M80" s="2"/>
      <c r="N80" s="2"/>
    </row>
    <row r="81" spans="2:14" x14ac:dyDescent="0.25">
      <c r="B81" s="2"/>
      <c r="C81" s="2"/>
      <c r="D81" s="11">
        <v>10</v>
      </c>
      <c r="E81" s="59" t="str">
        <f ca="1"/>
        <v>#ERROR: Portfolio with id Pension-fund in scope Test-client effective 2019-01-07T09:21:44.0800000+00:00, AsAt=2020-01-07T09:21:43.5364140+00:00 does not exist.</v>
      </c>
      <c r="F81" s="58" t="str">
        <f ca="1"/>
        <v>#ERROR: Portfolio with id Pension-fund in scope Test-client effective 2019-01-07T09:21:44.0800000+00:00, AsAt=2020-01-07T09:21:43.5364140+00:00 does not exist.</v>
      </c>
      <c r="G81" s="76" t="str">
        <f ca="1"/>
        <v>#ERROR: Portfolio with id Pension-fund in scope Test-client effective 2019-01-07T09:21:44.0800000+00:00, AsAt=2020-01-07T09:21:43.5364140+00:00 does not exist.</v>
      </c>
      <c r="H81" s="77" t="str">
        <f ca="1"/>
        <v>#ERROR: Portfolio with id Pension-fund in scope Test-client effective 2019-01-07T09:21:44.0800000+00:00, AsAt=2020-01-07T09:21:43.5364140+00:00 does not exist.</v>
      </c>
      <c r="I81" s="77" t="str">
        <f ca="1"/>
        <v>#ERROR: Portfolio with id Pension-fund in scope Test-client effective 2019-01-07T09:21:44.0800000+00:00, AsAt=2020-01-07T09:21:43.5364140+00:00 does not exist.</v>
      </c>
      <c r="J81" s="33" t="str">
        <f ca="1"/>
        <v>#ERROR: Portfolio with id Pension-fund in scope Test-client effective 2019-01-07T09:21:44.0800000+00:00, AsAt=2020-01-07T09:21:43.5364140+00:00 does not exist.</v>
      </c>
      <c r="K81" s="26" t="str">
        <f ca="1"/>
        <v>#ERROR: Portfolio with id Pension-fund in scope Test-client effective 2019-01-07T09:21:44.0800000+00:00, AsAt=2020-01-07T09:21:43.5364140+00:00 does not exist.</v>
      </c>
      <c r="L81" s="26" t="str">
        <f ca="1"/>
        <v>#ERROR: Portfolio with id Pension-fund in scope Test-client effective 2019-01-07T09:21:44.0800000+00:00, AsAt=2020-01-07T09:21:43.5364140+00:00 does not exist.</v>
      </c>
      <c r="M81" s="2"/>
      <c r="N81" s="2"/>
    </row>
    <row r="82" spans="2:14" x14ac:dyDescent="0.25">
      <c r="B82" s="2"/>
      <c r="C82" s="2"/>
      <c r="D82" s="55"/>
      <c r="E82" s="55"/>
      <c r="F82" s="55"/>
      <c r="G82" s="55"/>
      <c r="H82" s="55"/>
      <c r="I82" s="55"/>
      <c r="J82" s="2"/>
      <c r="K82" s="2"/>
      <c r="L82" s="2"/>
      <c r="M82" s="2"/>
      <c r="N82" s="2"/>
    </row>
    <row r="83" spans="2:14" x14ac:dyDescent="0.25">
      <c r="D83" s="54"/>
      <c r="E83" s="54"/>
      <c r="F83" s="54"/>
      <c r="G83" s="54"/>
      <c r="H83" s="54"/>
      <c r="I83" s="54"/>
    </row>
    <row r="84" spans="2:14" x14ac:dyDescent="0.25">
      <c r="D84" s="54"/>
      <c r="E84" s="54"/>
      <c r="F84" s="54"/>
      <c r="G84" s="54"/>
      <c r="H84" s="54"/>
      <c r="I84" s="54"/>
    </row>
    <row r="85" spans="2:14" x14ac:dyDescent="0.25">
      <c r="D85" s="54"/>
      <c r="E85" s="54"/>
      <c r="F85" s="54"/>
      <c r="G85" s="54"/>
      <c r="H85" s="54"/>
      <c r="I85" s="54"/>
    </row>
    <row r="86" spans="2:14" x14ac:dyDescent="0.25">
      <c r="D86" s="54"/>
      <c r="E86" s="54"/>
      <c r="F86" s="54"/>
      <c r="G86" s="54"/>
      <c r="H86" s="54"/>
      <c r="I86" s="54"/>
    </row>
    <row r="87" spans="2:14" x14ac:dyDescent="0.25">
      <c r="D87" s="54"/>
      <c r="E87" s="54"/>
      <c r="F87" s="54"/>
      <c r="G87" s="54"/>
      <c r="H87" s="54"/>
      <c r="I87" s="54"/>
    </row>
    <row r="88" spans="2:14" x14ac:dyDescent="0.25">
      <c r="D88" s="54"/>
      <c r="E88" s="54"/>
      <c r="F88" s="54"/>
      <c r="G88" s="54"/>
      <c r="H88" s="54"/>
      <c r="I88" s="54"/>
    </row>
    <row r="89" spans="2:14" x14ac:dyDescent="0.25">
      <c r="D89" s="54"/>
      <c r="E89" s="54"/>
      <c r="F89" s="54"/>
      <c r="G89" s="54"/>
      <c r="H89" s="54"/>
      <c r="I89" s="54"/>
    </row>
    <row r="90" spans="2:14" x14ac:dyDescent="0.25">
      <c r="D90" s="54"/>
      <c r="E90" s="54"/>
      <c r="F90" s="54"/>
      <c r="G90" s="54"/>
      <c r="H90" s="54"/>
      <c r="I90" s="54"/>
    </row>
    <row r="91" spans="2:14" x14ac:dyDescent="0.25">
      <c r="D91" s="54"/>
      <c r="E91" s="54"/>
      <c r="F91" s="54"/>
      <c r="G91" s="54"/>
      <c r="H91" s="54"/>
      <c r="I91" s="54"/>
    </row>
    <row r="92" spans="2:14" x14ac:dyDescent="0.25">
      <c r="D92" s="54"/>
      <c r="E92" s="54"/>
      <c r="F92" s="54"/>
      <c r="G92" s="54"/>
      <c r="H92" s="54"/>
      <c r="I92" s="54"/>
    </row>
    <row r="93" spans="2:14" x14ac:dyDescent="0.25">
      <c r="D93" s="54"/>
      <c r="E93" s="54"/>
      <c r="F93" s="54"/>
      <c r="G93" s="54"/>
      <c r="H93" s="54"/>
      <c r="I93" s="54"/>
    </row>
    <row r="94" spans="2:14" x14ac:dyDescent="0.25">
      <c r="D94" s="54"/>
      <c r="E94" s="54"/>
      <c r="F94" s="54"/>
      <c r="G94" s="54"/>
      <c r="H94" s="54"/>
      <c r="I94" s="54"/>
    </row>
    <row r="95" spans="2:14" x14ac:dyDescent="0.25">
      <c r="D95" s="54"/>
      <c r="E95" s="54"/>
      <c r="F95" s="54"/>
      <c r="G95" s="54"/>
      <c r="H95" s="54"/>
      <c r="I95" s="54"/>
    </row>
    <row r="96" spans="2:14" x14ac:dyDescent="0.25">
      <c r="D96" s="54"/>
      <c r="E96" s="54"/>
      <c r="F96" s="54"/>
      <c r="G96" s="54"/>
      <c r="H96" s="54"/>
      <c r="I96" s="54"/>
    </row>
    <row r="97" spans="4:9" x14ac:dyDescent="0.25">
      <c r="D97" s="54"/>
      <c r="E97" s="54"/>
      <c r="F97" s="54"/>
      <c r="G97" s="54"/>
      <c r="H97" s="54"/>
      <c r="I97" s="54"/>
    </row>
    <row r="98" spans="4:9" x14ac:dyDescent="0.25">
      <c r="D98" s="54"/>
      <c r="E98" s="54"/>
      <c r="F98" s="54"/>
      <c r="G98" s="54"/>
      <c r="H98" s="54"/>
      <c r="I98" s="54"/>
    </row>
    <row r="99" spans="4:9" x14ac:dyDescent="0.25">
      <c r="D99" s="54"/>
      <c r="E99" s="54"/>
      <c r="F99" s="54"/>
      <c r="G99" s="54"/>
      <c r="H99" s="54"/>
      <c r="I99" s="54"/>
    </row>
    <row r="100" spans="4:9" x14ac:dyDescent="0.25">
      <c r="D100" s="54"/>
      <c r="E100" s="54"/>
      <c r="F100" s="54"/>
      <c r="G100" s="54"/>
      <c r="H100" s="54"/>
      <c r="I100" s="54"/>
    </row>
    <row r="101" spans="4:9" x14ac:dyDescent="0.25">
      <c r="D101" s="54"/>
      <c r="E101" s="54"/>
      <c r="F101" s="54"/>
      <c r="G101" s="54"/>
      <c r="H101" s="54"/>
      <c r="I101" s="54"/>
    </row>
    <row r="102" spans="4:9" x14ac:dyDescent="0.25">
      <c r="D102" s="54"/>
      <c r="E102" s="54"/>
      <c r="F102" s="54"/>
      <c r="G102" s="54"/>
      <c r="H102" s="54"/>
      <c r="I102" s="54"/>
    </row>
    <row r="103" spans="4:9" x14ac:dyDescent="0.25">
      <c r="D103" s="54"/>
      <c r="E103" s="54"/>
      <c r="F103" s="54"/>
      <c r="G103" s="54"/>
      <c r="H103" s="54"/>
      <c r="I103" s="54"/>
    </row>
    <row r="104" spans="4:9" x14ac:dyDescent="0.25">
      <c r="D104" s="54"/>
      <c r="E104" s="54"/>
      <c r="F104" s="54"/>
      <c r="G104" s="54"/>
      <c r="H104" s="54"/>
      <c r="I104" s="54"/>
    </row>
    <row r="105" spans="4:9" x14ac:dyDescent="0.25">
      <c r="D105" s="54"/>
      <c r="E105" s="54"/>
      <c r="F105" s="54"/>
      <c r="G105" s="54"/>
      <c r="H105" s="54"/>
      <c r="I105" s="54"/>
    </row>
    <row r="106" spans="4:9" x14ac:dyDescent="0.25">
      <c r="D106" s="54"/>
      <c r="E106" s="54"/>
      <c r="F106" s="54"/>
      <c r="G106" s="54"/>
      <c r="H106" s="54"/>
      <c r="I106" s="54"/>
    </row>
    <row r="107" spans="4:9" x14ac:dyDescent="0.25">
      <c r="D107" s="54"/>
      <c r="E107" s="54"/>
      <c r="F107" s="54"/>
      <c r="G107" s="54"/>
      <c r="H107" s="54"/>
      <c r="I107" s="54"/>
    </row>
    <row r="108" spans="4:9" x14ac:dyDescent="0.25">
      <c r="D108" s="54"/>
      <c r="E108" s="54"/>
      <c r="F108" s="54"/>
      <c r="G108" s="54"/>
      <c r="H108" s="54"/>
      <c r="I108" s="54"/>
    </row>
    <row r="109" spans="4:9" x14ac:dyDescent="0.25">
      <c r="D109" s="54"/>
      <c r="E109" s="54"/>
      <c r="F109" s="54"/>
      <c r="G109" s="54"/>
      <c r="H109" s="54"/>
      <c r="I109" s="54"/>
    </row>
    <row r="110" spans="4:9" x14ac:dyDescent="0.25">
      <c r="D110" s="54"/>
      <c r="E110" s="54"/>
      <c r="F110" s="54"/>
      <c r="G110" s="54"/>
      <c r="H110" s="54"/>
      <c r="I110" s="54"/>
    </row>
    <row r="111" spans="4:9" x14ac:dyDescent="0.25">
      <c r="D111" s="54"/>
      <c r="E111" s="54"/>
      <c r="F111" s="54"/>
      <c r="G111" s="54"/>
      <c r="H111" s="54"/>
      <c r="I111" s="54"/>
    </row>
    <row r="112" spans="4:9" x14ac:dyDescent="0.25">
      <c r="D112" s="54"/>
      <c r="E112" s="54"/>
      <c r="F112" s="54"/>
      <c r="G112" s="54"/>
      <c r="H112" s="54"/>
      <c r="I112" s="54"/>
    </row>
    <row r="113" spans="4:9" x14ac:dyDescent="0.25">
      <c r="D113" s="54"/>
      <c r="E113" s="54"/>
      <c r="F113" s="54"/>
      <c r="G113" s="54"/>
      <c r="H113" s="54"/>
      <c r="I113" s="54"/>
    </row>
    <row r="114" spans="4:9" x14ac:dyDescent="0.25">
      <c r="D114" s="54"/>
      <c r="E114" s="54"/>
      <c r="F114" s="54"/>
      <c r="G114" s="54"/>
      <c r="H114" s="54"/>
      <c r="I114" s="54"/>
    </row>
    <row r="115" spans="4:9" x14ac:dyDescent="0.25">
      <c r="D115" s="54"/>
      <c r="E115" s="54"/>
      <c r="F115" s="54"/>
      <c r="G115" s="54"/>
      <c r="H115" s="54"/>
      <c r="I115" s="54"/>
    </row>
    <row r="116" spans="4:9" x14ac:dyDescent="0.25">
      <c r="D116" s="54"/>
      <c r="E116" s="54"/>
      <c r="F116" s="54"/>
      <c r="G116" s="54"/>
      <c r="H116" s="54"/>
      <c r="I116" s="54"/>
    </row>
    <row r="117" spans="4:9" x14ac:dyDescent="0.25">
      <c r="D117" s="54"/>
      <c r="E117" s="54"/>
      <c r="F117" s="54"/>
      <c r="G117" s="54"/>
      <c r="H117" s="54"/>
      <c r="I117" s="54"/>
    </row>
    <row r="118" spans="4:9" x14ac:dyDescent="0.25">
      <c r="D118" s="54"/>
      <c r="E118" s="54"/>
      <c r="F118" s="54"/>
      <c r="G118" s="54"/>
      <c r="H118" s="54"/>
      <c r="I118" s="54"/>
    </row>
    <row r="119" spans="4:9" x14ac:dyDescent="0.25">
      <c r="D119" s="54"/>
      <c r="E119" s="54"/>
      <c r="F119" s="54"/>
      <c r="G119" s="54"/>
      <c r="H119" s="54"/>
      <c r="I119" s="54"/>
    </row>
    <row r="120" spans="4:9" x14ac:dyDescent="0.25">
      <c r="D120" s="54"/>
      <c r="E120" s="54"/>
      <c r="F120" s="54"/>
      <c r="G120" s="54"/>
      <c r="H120" s="54"/>
      <c r="I120" s="54"/>
    </row>
    <row r="121" spans="4:9" x14ac:dyDescent="0.25">
      <c r="D121" s="54"/>
      <c r="E121" s="54"/>
      <c r="F121" s="54"/>
      <c r="G121" s="54"/>
      <c r="H121" s="54"/>
      <c r="I121" s="54"/>
    </row>
    <row r="122" spans="4:9" x14ac:dyDescent="0.25">
      <c r="D122" s="54"/>
      <c r="E122" s="54"/>
      <c r="F122" s="54"/>
      <c r="G122" s="54"/>
      <c r="H122" s="54"/>
      <c r="I122" s="54"/>
    </row>
    <row r="123" spans="4:9" x14ac:dyDescent="0.25">
      <c r="D123" s="54"/>
      <c r="E123" s="54"/>
      <c r="F123" s="54"/>
      <c r="G123" s="54"/>
      <c r="H123" s="54"/>
      <c r="I123" s="54"/>
    </row>
    <row r="124" spans="4:9" x14ac:dyDescent="0.25">
      <c r="D124" s="54"/>
      <c r="E124" s="54"/>
      <c r="F124" s="54"/>
      <c r="G124" s="54"/>
      <c r="H124" s="54"/>
      <c r="I124" s="54"/>
    </row>
    <row r="125" spans="4:9" x14ac:dyDescent="0.25">
      <c r="D125" s="54"/>
      <c r="E125" s="54"/>
      <c r="F125" s="54"/>
      <c r="G125" s="54"/>
      <c r="H125" s="54"/>
      <c r="I125" s="54"/>
    </row>
    <row r="126" spans="4:9" x14ac:dyDescent="0.25">
      <c r="D126" s="54"/>
      <c r="E126" s="54"/>
      <c r="F126" s="54"/>
      <c r="G126" s="54"/>
      <c r="H126" s="54"/>
      <c r="I126" s="54"/>
    </row>
    <row r="127" spans="4:9" x14ac:dyDescent="0.25">
      <c r="D127" s="54"/>
      <c r="E127" s="54"/>
      <c r="F127" s="54"/>
      <c r="G127" s="54"/>
      <c r="H127" s="54"/>
      <c r="I127" s="54"/>
    </row>
    <row r="128" spans="4:9" x14ac:dyDescent="0.25">
      <c r="D128" s="54"/>
      <c r="E128" s="54"/>
      <c r="F128" s="54"/>
      <c r="G128" s="54"/>
      <c r="H128" s="54"/>
      <c r="I128" s="54"/>
    </row>
    <row r="129" spans="4:9" x14ac:dyDescent="0.25">
      <c r="D129" s="54"/>
      <c r="E129" s="54"/>
      <c r="F129" s="54"/>
      <c r="G129" s="54"/>
      <c r="H129" s="54"/>
      <c r="I129" s="54"/>
    </row>
    <row r="130" spans="4:9" x14ac:dyDescent="0.25">
      <c r="D130" s="54"/>
      <c r="E130" s="54"/>
      <c r="F130" s="54"/>
      <c r="G130" s="54"/>
      <c r="H130" s="54"/>
      <c r="I130" s="54"/>
    </row>
    <row r="131" spans="4:9" x14ac:dyDescent="0.25">
      <c r="D131" s="54"/>
      <c r="E131" s="54"/>
      <c r="F131" s="54"/>
      <c r="G131" s="54"/>
      <c r="H131" s="54"/>
      <c r="I131" s="54"/>
    </row>
    <row r="132" spans="4:9" x14ac:dyDescent="0.25">
      <c r="D132" s="54"/>
      <c r="E132" s="54"/>
      <c r="F132" s="54"/>
      <c r="G132" s="54"/>
      <c r="H132" s="54"/>
      <c r="I132" s="54"/>
    </row>
    <row r="133" spans="4:9" x14ac:dyDescent="0.25">
      <c r="D133" s="54"/>
      <c r="E133" s="54"/>
      <c r="F133" s="54"/>
      <c r="G133" s="54"/>
      <c r="H133" s="54"/>
      <c r="I133" s="54"/>
    </row>
    <row r="134" spans="4:9" x14ac:dyDescent="0.25">
      <c r="D134" s="54"/>
      <c r="E134" s="54"/>
      <c r="F134" s="54"/>
      <c r="G134" s="54"/>
      <c r="H134" s="54"/>
      <c r="I134" s="54"/>
    </row>
    <row r="135" spans="4:9" x14ac:dyDescent="0.25">
      <c r="D135" s="54"/>
      <c r="E135" s="54"/>
      <c r="F135" s="54"/>
      <c r="G135" s="54"/>
      <c r="H135" s="54"/>
      <c r="I135" s="54"/>
    </row>
    <row r="136" spans="4:9" x14ac:dyDescent="0.25">
      <c r="D136" s="54"/>
      <c r="E136" s="54"/>
      <c r="F136" s="54"/>
      <c r="G136" s="54"/>
      <c r="H136" s="54"/>
      <c r="I136" s="54"/>
    </row>
    <row r="137" spans="4:9" x14ac:dyDescent="0.25">
      <c r="D137" s="54"/>
      <c r="E137" s="54"/>
      <c r="F137" s="54"/>
      <c r="G137" s="54"/>
      <c r="H137" s="54"/>
      <c r="I137" s="54"/>
    </row>
    <row r="138" spans="4:9" x14ac:dyDescent="0.25">
      <c r="D138" s="54"/>
      <c r="E138" s="54"/>
      <c r="F138" s="54"/>
      <c r="G138" s="54"/>
      <c r="H138" s="54"/>
      <c r="I138" s="54"/>
    </row>
    <row r="139" spans="4:9" x14ac:dyDescent="0.25">
      <c r="D139" s="54"/>
      <c r="E139" s="54"/>
      <c r="F139" s="54"/>
      <c r="G139" s="54"/>
      <c r="H139" s="54"/>
      <c r="I139" s="54"/>
    </row>
    <row r="140" spans="4:9" x14ac:dyDescent="0.25">
      <c r="D140" s="54"/>
      <c r="E140" s="54"/>
      <c r="F140" s="54"/>
      <c r="G140" s="54"/>
      <c r="H140" s="54"/>
      <c r="I140" s="54"/>
    </row>
    <row r="141" spans="4:9" x14ac:dyDescent="0.25">
      <c r="D141" s="54"/>
      <c r="E141" s="54"/>
      <c r="F141" s="54"/>
      <c r="G141" s="54"/>
      <c r="H141" s="54"/>
      <c r="I141" s="54"/>
    </row>
    <row r="142" spans="4:9" x14ac:dyDescent="0.25">
      <c r="D142" s="54"/>
      <c r="E142" s="54"/>
      <c r="F142" s="54"/>
      <c r="G142" s="54"/>
      <c r="H142" s="54"/>
      <c r="I142" s="54"/>
    </row>
    <row r="143" spans="4:9" x14ac:dyDescent="0.25">
      <c r="D143" s="54"/>
      <c r="E143" s="54"/>
      <c r="F143" s="54"/>
      <c r="G143" s="54"/>
      <c r="H143" s="54"/>
      <c r="I143" s="54"/>
    </row>
    <row r="144" spans="4:9" x14ac:dyDescent="0.25">
      <c r="D144" s="54"/>
      <c r="E144" s="54"/>
      <c r="F144" s="54"/>
      <c r="G144" s="54"/>
      <c r="H144" s="54"/>
      <c r="I144" s="54"/>
    </row>
    <row r="145" spans="4:9" x14ac:dyDescent="0.25">
      <c r="D145" s="54"/>
      <c r="E145" s="54"/>
      <c r="F145" s="54"/>
      <c r="G145" s="54"/>
      <c r="H145" s="54"/>
      <c r="I145" s="54"/>
    </row>
    <row r="146" spans="4:9" x14ac:dyDescent="0.25">
      <c r="D146" s="54"/>
      <c r="E146" s="54"/>
      <c r="F146" s="54"/>
      <c r="G146" s="54"/>
      <c r="H146" s="54"/>
      <c r="I146" s="54"/>
    </row>
    <row r="147" spans="4:9" x14ac:dyDescent="0.25">
      <c r="D147" s="54"/>
      <c r="E147" s="54"/>
      <c r="F147" s="54"/>
      <c r="G147" s="54"/>
      <c r="H147" s="54"/>
      <c r="I147" s="54"/>
    </row>
    <row r="148" spans="4:9" x14ac:dyDescent="0.25">
      <c r="D148" s="54"/>
      <c r="E148" s="54"/>
      <c r="F148" s="54"/>
      <c r="G148" s="54"/>
      <c r="H148" s="54"/>
      <c r="I148" s="54"/>
    </row>
    <row r="149" spans="4:9" x14ac:dyDescent="0.25">
      <c r="D149" s="54"/>
      <c r="E149" s="54"/>
      <c r="F149" s="54"/>
      <c r="G149" s="54"/>
      <c r="H149" s="54"/>
      <c r="I149" s="54"/>
    </row>
    <row r="150" spans="4:9" x14ac:dyDescent="0.25">
      <c r="D150" s="54"/>
      <c r="E150" s="54"/>
      <c r="F150" s="54"/>
      <c r="G150" s="54"/>
      <c r="H150" s="54"/>
      <c r="I150" s="54"/>
    </row>
    <row r="151" spans="4:9" x14ac:dyDescent="0.25">
      <c r="D151" s="54"/>
      <c r="E151" s="54"/>
      <c r="F151" s="54"/>
      <c r="G151" s="54"/>
      <c r="H151" s="54"/>
      <c r="I151" s="54"/>
    </row>
    <row r="152" spans="4:9" x14ac:dyDescent="0.25">
      <c r="D152" s="54"/>
      <c r="E152" s="54"/>
      <c r="F152" s="54"/>
      <c r="G152" s="54"/>
      <c r="H152" s="54"/>
      <c r="I152" s="54"/>
    </row>
    <row r="153" spans="4:9" x14ac:dyDescent="0.25">
      <c r="D153" s="54"/>
      <c r="E153" s="54"/>
      <c r="F153" s="54"/>
      <c r="G153" s="54"/>
      <c r="H153" s="54"/>
      <c r="I153" s="54"/>
    </row>
    <row r="154" spans="4:9" x14ac:dyDescent="0.25">
      <c r="D154" s="54"/>
      <c r="E154" s="54"/>
      <c r="F154" s="54"/>
      <c r="G154" s="54"/>
      <c r="H154" s="54"/>
      <c r="I154" s="54"/>
    </row>
    <row r="155" spans="4:9" x14ac:dyDescent="0.25">
      <c r="D155" s="54"/>
      <c r="E155" s="54"/>
      <c r="F155" s="54"/>
      <c r="G155" s="54"/>
      <c r="H155" s="54"/>
      <c r="I155" s="54"/>
    </row>
    <row r="156" spans="4:9" x14ac:dyDescent="0.25">
      <c r="D156" s="54"/>
      <c r="E156" s="54"/>
      <c r="F156" s="54"/>
      <c r="G156" s="54"/>
      <c r="H156" s="54"/>
      <c r="I156" s="54"/>
    </row>
    <row r="157" spans="4:9" x14ac:dyDescent="0.25">
      <c r="D157" s="54"/>
      <c r="E157" s="54"/>
      <c r="F157" s="54"/>
      <c r="G157" s="54"/>
      <c r="H157" s="54"/>
      <c r="I157" s="54"/>
    </row>
    <row r="158" spans="4:9" x14ac:dyDescent="0.25">
      <c r="D158" s="54"/>
      <c r="E158" s="54"/>
      <c r="F158" s="54"/>
      <c r="G158" s="54"/>
      <c r="H158" s="54"/>
      <c r="I158" s="54"/>
    </row>
    <row r="159" spans="4:9" x14ac:dyDescent="0.25">
      <c r="D159" s="54"/>
      <c r="E159" s="54"/>
      <c r="F159" s="54"/>
      <c r="G159" s="54"/>
      <c r="H159" s="54"/>
      <c r="I159" s="54"/>
    </row>
    <row r="160" spans="4:9" x14ac:dyDescent="0.25">
      <c r="D160" s="54"/>
      <c r="E160" s="54"/>
      <c r="F160" s="54"/>
      <c r="G160" s="54"/>
      <c r="H160" s="54"/>
      <c r="I160" s="54"/>
    </row>
    <row r="161" spans="4:9" x14ac:dyDescent="0.25">
      <c r="D161" s="54"/>
      <c r="E161" s="54"/>
      <c r="F161" s="54"/>
      <c r="G161" s="54"/>
      <c r="H161" s="54"/>
      <c r="I161" s="54"/>
    </row>
    <row r="162" spans="4:9" x14ac:dyDescent="0.25">
      <c r="D162" s="54"/>
      <c r="E162" s="54"/>
      <c r="F162" s="54"/>
      <c r="G162" s="54"/>
      <c r="H162" s="54"/>
      <c r="I162" s="54"/>
    </row>
    <row r="163" spans="4:9" x14ac:dyDescent="0.25">
      <c r="D163" s="54"/>
      <c r="E163" s="54"/>
      <c r="F163" s="54"/>
      <c r="G163" s="54"/>
      <c r="H163" s="54"/>
      <c r="I163" s="54"/>
    </row>
    <row r="164" spans="4:9" x14ac:dyDescent="0.25">
      <c r="D164" s="54"/>
      <c r="E164" s="54"/>
      <c r="F164" s="54"/>
      <c r="G164" s="54"/>
      <c r="H164" s="54"/>
      <c r="I164" s="54"/>
    </row>
    <row r="165" spans="4:9" x14ac:dyDescent="0.25">
      <c r="D165" s="54"/>
      <c r="E165" s="54"/>
      <c r="F165" s="54"/>
      <c r="G165" s="54"/>
      <c r="H165" s="54"/>
      <c r="I165" s="54"/>
    </row>
    <row r="166" spans="4:9" x14ac:dyDescent="0.25">
      <c r="D166" s="54"/>
      <c r="E166" s="54"/>
      <c r="F166" s="54"/>
      <c r="G166" s="54"/>
      <c r="H166" s="54"/>
      <c r="I166" s="54"/>
    </row>
    <row r="167" spans="4:9" x14ac:dyDescent="0.25">
      <c r="D167" s="54"/>
      <c r="E167" s="54"/>
      <c r="F167" s="54"/>
      <c r="G167" s="54"/>
      <c r="H167" s="54"/>
      <c r="I167" s="54"/>
    </row>
    <row r="168" spans="4:9" x14ac:dyDescent="0.25">
      <c r="D168" s="54"/>
      <c r="E168" s="54"/>
      <c r="F168" s="54"/>
      <c r="G168" s="54"/>
      <c r="H168" s="54"/>
      <c r="I168" s="54"/>
    </row>
    <row r="169" spans="4:9" x14ac:dyDescent="0.25">
      <c r="D169" s="54"/>
      <c r="E169" s="54"/>
      <c r="F169" s="54"/>
      <c r="G169" s="54"/>
      <c r="H169" s="54"/>
      <c r="I169" s="54"/>
    </row>
    <row r="170" spans="4:9" x14ac:dyDescent="0.25">
      <c r="D170" s="54"/>
      <c r="E170" s="54"/>
      <c r="F170" s="54"/>
      <c r="G170" s="54"/>
      <c r="H170" s="54"/>
      <c r="I170" s="54"/>
    </row>
    <row r="171" spans="4:9" x14ac:dyDescent="0.25">
      <c r="D171" s="54"/>
      <c r="E171" s="54"/>
      <c r="F171" s="54"/>
      <c r="G171" s="54"/>
      <c r="H171" s="54"/>
      <c r="I171" s="54"/>
    </row>
    <row r="172" spans="4:9" x14ac:dyDescent="0.25">
      <c r="D172" s="54"/>
      <c r="E172" s="54"/>
      <c r="F172" s="54"/>
      <c r="G172" s="54"/>
      <c r="H172" s="54"/>
      <c r="I172" s="54"/>
    </row>
    <row r="173" spans="4:9" x14ac:dyDescent="0.25">
      <c r="D173" s="54"/>
      <c r="E173" s="54"/>
      <c r="F173" s="54"/>
      <c r="G173" s="54"/>
      <c r="H173" s="54"/>
      <c r="I173" s="54"/>
    </row>
    <row r="174" spans="4:9" x14ac:dyDescent="0.25">
      <c r="D174" s="54"/>
      <c r="E174" s="54"/>
      <c r="F174" s="54"/>
      <c r="G174" s="54"/>
      <c r="H174" s="54"/>
      <c r="I174" s="54"/>
    </row>
    <row r="175" spans="4:9" x14ac:dyDescent="0.25">
      <c r="D175" s="54"/>
      <c r="E175" s="54"/>
      <c r="F175" s="54"/>
      <c r="G175" s="54"/>
      <c r="H175" s="54"/>
      <c r="I175" s="54"/>
    </row>
    <row r="176" spans="4:9" x14ac:dyDescent="0.25">
      <c r="D176" s="54"/>
      <c r="E176" s="54"/>
      <c r="F176" s="54"/>
      <c r="G176" s="54"/>
      <c r="H176" s="54"/>
      <c r="I176" s="54"/>
    </row>
    <row r="177" spans="4:9" x14ac:dyDescent="0.25">
      <c r="D177" s="54"/>
      <c r="E177" s="54"/>
      <c r="F177" s="54"/>
      <c r="G177" s="54"/>
      <c r="H177" s="54"/>
      <c r="I177" s="54"/>
    </row>
    <row r="178" spans="4:9" x14ac:dyDescent="0.25">
      <c r="D178" s="54"/>
      <c r="E178" s="54"/>
      <c r="F178" s="54"/>
      <c r="G178" s="54"/>
      <c r="H178" s="54"/>
      <c r="I178" s="54"/>
    </row>
    <row r="179" spans="4:9" x14ac:dyDescent="0.25">
      <c r="D179" s="54"/>
      <c r="E179" s="54"/>
      <c r="F179" s="54"/>
      <c r="G179" s="54"/>
      <c r="H179" s="54"/>
      <c r="I179" s="54"/>
    </row>
    <row r="180" spans="4:9" x14ac:dyDescent="0.25">
      <c r="D180" s="54"/>
      <c r="E180" s="54"/>
      <c r="F180" s="54"/>
      <c r="G180" s="54"/>
      <c r="H180" s="54"/>
      <c r="I180" s="54"/>
    </row>
    <row r="181" spans="4:9" x14ac:dyDescent="0.25">
      <c r="D181" s="54"/>
      <c r="E181" s="54"/>
      <c r="F181" s="54"/>
      <c r="G181" s="54"/>
      <c r="H181" s="54"/>
      <c r="I181" s="54"/>
    </row>
    <row r="182" spans="4:9" x14ac:dyDescent="0.25">
      <c r="D182" s="54"/>
      <c r="E182" s="54"/>
      <c r="F182" s="54"/>
      <c r="G182" s="54"/>
      <c r="H182" s="54"/>
      <c r="I182" s="54"/>
    </row>
    <row r="183" spans="4:9" x14ac:dyDescent="0.25">
      <c r="D183" s="54"/>
      <c r="E183" s="54"/>
      <c r="F183" s="54"/>
      <c r="G183" s="54"/>
      <c r="H183" s="54"/>
      <c r="I183" s="54"/>
    </row>
    <row r="184" spans="4:9" x14ac:dyDescent="0.25">
      <c r="D184" s="54"/>
      <c r="E184" s="54"/>
      <c r="F184" s="54"/>
      <c r="G184" s="54"/>
      <c r="H184" s="54"/>
      <c r="I184" s="54"/>
    </row>
    <row r="185" spans="4:9" x14ac:dyDescent="0.25">
      <c r="D185" s="54"/>
      <c r="E185" s="54"/>
      <c r="F185" s="54"/>
      <c r="G185" s="54"/>
      <c r="H185" s="54"/>
      <c r="I185" s="54"/>
    </row>
    <row r="186" spans="4:9" x14ac:dyDescent="0.25">
      <c r="D186" s="54"/>
      <c r="E186" s="54"/>
      <c r="F186" s="54"/>
      <c r="G186" s="54"/>
      <c r="H186" s="54"/>
      <c r="I186" s="54"/>
    </row>
    <row r="187" spans="4:9" x14ac:dyDescent="0.25">
      <c r="D187" s="54"/>
      <c r="E187" s="54"/>
      <c r="F187" s="54"/>
      <c r="G187" s="54"/>
      <c r="H187" s="54"/>
      <c r="I187" s="54"/>
    </row>
    <row r="188" spans="4:9" x14ac:dyDescent="0.25">
      <c r="D188" s="54"/>
      <c r="E188" s="54"/>
      <c r="F188" s="54"/>
      <c r="G188" s="54"/>
      <c r="H188" s="54"/>
      <c r="I188" s="54"/>
    </row>
    <row r="189" spans="4:9" x14ac:dyDescent="0.25">
      <c r="D189" s="54"/>
      <c r="E189" s="54"/>
      <c r="F189" s="54"/>
      <c r="G189" s="54"/>
      <c r="H189" s="54"/>
      <c r="I189" s="54"/>
    </row>
    <row r="190" spans="4:9" x14ac:dyDescent="0.25">
      <c r="D190" s="54"/>
      <c r="E190" s="54"/>
      <c r="F190" s="54"/>
      <c r="G190" s="54"/>
      <c r="H190" s="54"/>
      <c r="I190" s="54"/>
    </row>
    <row r="191" spans="4:9" x14ac:dyDescent="0.25">
      <c r="D191" s="54"/>
      <c r="E191" s="54"/>
      <c r="F191" s="54"/>
      <c r="G191" s="54"/>
      <c r="H191" s="54"/>
      <c r="I191" s="54"/>
    </row>
    <row r="192" spans="4:9" x14ac:dyDescent="0.25">
      <c r="D192" s="54"/>
      <c r="E192" s="54"/>
      <c r="F192" s="54"/>
      <c r="G192" s="54"/>
      <c r="H192" s="54"/>
      <c r="I192" s="54"/>
    </row>
    <row r="193" spans="4:9" x14ac:dyDescent="0.25">
      <c r="D193" s="54"/>
      <c r="E193" s="54"/>
      <c r="F193" s="54"/>
      <c r="G193" s="54"/>
      <c r="H193" s="54"/>
      <c r="I193" s="54"/>
    </row>
    <row r="194" spans="4:9" x14ac:dyDescent="0.25">
      <c r="D194" s="54"/>
      <c r="E194" s="54"/>
      <c r="F194" s="54"/>
      <c r="G194" s="54"/>
      <c r="H194" s="54"/>
      <c r="I194" s="54"/>
    </row>
    <row r="195" spans="4:9" x14ac:dyDescent="0.25">
      <c r="D195" s="54"/>
      <c r="E195" s="54"/>
      <c r="F195" s="54"/>
      <c r="G195" s="54"/>
      <c r="H195" s="54"/>
      <c r="I195" s="54"/>
    </row>
    <row r="196" spans="4:9" x14ac:dyDescent="0.25">
      <c r="D196" s="54"/>
      <c r="E196" s="54"/>
      <c r="F196" s="54"/>
      <c r="G196" s="54"/>
      <c r="H196" s="54"/>
      <c r="I196" s="54"/>
    </row>
    <row r="197" spans="4:9" x14ac:dyDescent="0.25">
      <c r="D197" s="54"/>
      <c r="E197" s="54"/>
      <c r="F197" s="54"/>
      <c r="G197" s="54"/>
      <c r="H197" s="54"/>
      <c r="I197" s="54"/>
    </row>
    <row r="198" spans="4:9" x14ac:dyDescent="0.25">
      <c r="D198" s="54"/>
      <c r="E198" s="54"/>
      <c r="F198" s="54"/>
      <c r="G198" s="54"/>
      <c r="H198" s="54"/>
      <c r="I198" s="54"/>
    </row>
    <row r="199" spans="4:9" x14ac:dyDescent="0.25">
      <c r="D199" s="54"/>
      <c r="E199" s="54"/>
      <c r="F199" s="54"/>
      <c r="G199" s="54"/>
      <c r="H199" s="54"/>
      <c r="I199" s="54"/>
    </row>
    <row r="200" spans="4:9" x14ac:dyDescent="0.25">
      <c r="D200" s="54"/>
      <c r="E200" s="54"/>
      <c r="F200" s="54"/>
      <c r="G200" s="54"/>
      <c r="H200" s="54"/>
      <c r="I200" s="54"/>
    </row>
    <row r="201" spans="4:9" x14ac:dyDescent="0.25">
      <c r="D201" s="54"/>
      <c r="E201" s="54"/>
      <c r="F201" s="54"/>
      <c r="G201" s="54"/>
      <c r="H201" s="54"/>
      <c r="I201" s="54"/>
    </row>
    <row r="202" spans="4:9" x14ac:dyDescent="0.25">
      <c r="D202" s="54"/>
      <c r="E202" s="54"/>
      <c r="F202" s="54"/>
      <c r="G202" s="54"/>
      <c r="H202" s="54"/>
      <c r="I202" s="54"/>
    </row>
    <row r="203" spans="4:9" x14ac:dyDescent="0.25">
      <c r="D203" s="54"/>
      <c r="E203" s="54"/>
      <c r="F203" s="54"/>
      <c r="G203" s="54"/>
      <c r="H203" s="54"/>
      <c r="I203" s="54"/>
    </row>
    <row r="204" spans="4:9" x14ac:dyDescent="0.25">
      <c r="D204" s="54"/>
      <c r="E204" s="54"/>
      <c r="F204" s="54"/>
      <c r="G204" s="54"/>
      <c r="H204" s="54"/>
      <c r="I204" s="54"/>
    </row>
    <row r="205" spans="4:9" x14ac:dyDescent="0.25">
      <c r="D205" s="54"/>
      <c r="E205" s="54"/>
      <c r="F205" s="54"/>
      <c r="G205" s="54"/>
      <c r="H205" s="54"/>
      <c r="I205" s="54"/>
    </row>
    <row r="206" spans="4:9" x14ac:dyDescent="0.25">
      <c r="D206" s="54"/>
      <c r="E206" s="54"/>
      <c r="F206" s="54"/>
      <c r="G206" s="54"/>
      <c r="H206" s="54"/>
      <c r="I206" s="54"/>
    </row>
    <row r="207" spans="4:9" x14ac:dyDescent="0.25">
      <c r="D207" s="54"/>
      <c r="E207" s="54"/>
      <c r="F207" s="54"/>
      <c r="G207" s="54"/>
      <c r="H207" s="54"/>
      <c r="I207" s="54"/>
    </row>
    <row r="208" spans="4:9" x14ac:dyDescent="0.25">
      <c r="D208" s="54"/>
      <c r="E208" s="54"/>
      <c r="F208" s="54"/>
      <c r="G208" s="54"/>
      <c r="H208" s="54"/>
      <c r="I208" s="54"/>
    </row>
    <row r="209" spans="4:9" x14ac:dyDescent="0.25">
      <c r="D209" s="54"/>
      <c r="E209" s="54"/>
      <c r="F209" s="54"/>
      <c r="G209" s="54"/>
      <c r="H209" s="54"/>
      <c r="I209" s="54"/>
    </row>
    <row r="210" spans="4:9" x14ac:dyDescent="0.25">
      <c r="D210" s="54"/>
      <c r="E210" s="54"/>
      <c r="F210" s="54"/>
      <c r="G210" s="54"/>
      <c r="H210" s="54"/>
      <c r="I210" s="54"/>
    </row>
    <row r="211" spans="4:9" x14ac:dyDescent="0.25">
      <c r="D211" s="54"/>
      <c r="E211" s="54"/>
      <c r="F211" s="54"/>
      <c r="G211" s="54"/>
      <c r="H211" s="54"/>
      <c r="I211" s="54"/>
    </row>
    <row r="212" spans="4:9" x14ac:dyDescent="0.25">
      <c r="D212" s="54"/>
      <c r="E212" s="54"/>
      <c r="F212" s="54"/>
      <c r="G212" s="54"/>
      <c r="H212" s="54"/>
      <c r="I212" s="54"/>
    </row>
    <row r="213" spans="4:9" x14ac:dyDescent="0.25">
      <c r="D213" s="54"/>
      <c r="E213" s="54"/>
      <c r="F213" s="54"/>
      <c r="G213" s="54"/>
      <c r="H213" s="54"/>
      <c r="I213" s="54"/>
    </row>
    <row r="214" spans="4:9" x14ac:dyDescent="0.25">
      <c r="D214" s="54"/>
      <c r="E214" s="54"/>
      <c r="F214" s="54"/>
      <c r="G214" s="54"/>
      <c r="H214" s="54"/>
      <c r="I214" s="54"/>
    </row>
    <row r="215" spans="4:9" x14ac:dyDescent="0.25">
      <c r="D215" s="54"/>
      <c r="E215" s="54"/>
      <c r="F215" s="54"/>
      <c r="G215" s="54"/>
      <c r="H215" s="54"/>
      <c r="I215" s="54"/>
    </row>
    <row r="216" spans="4:9" x14ac:dyDescent="0.25">
      <c r="D216" s="54"/>
      <c r="E216" s="54"/>
      <c r="F216" s="54"/>
      <c r="G216" s="54"/>
      <c r="H216" s="54"/>
      <c r="I216" s="54"/>
    </row>
    <row r="217" spans="4:9" x14ac:dyDescent="0.25">
      <c r="D217" s="54"/>
      <c r="E217" s="54"/>
      <c r="F217" s="54"/>
      <c r="G217" s="54"/>
      <c r="H217" s="54"/>
      <c r="I217" s="54"/>
    </row>
    <row r="218" spans="4:9" x14ac:dyDescent="0.25">
      <c r="D218" s="54"/>
      <c r="E218" s="54"/>
      <c r="F218" s="54"/>
      <c r="G218" s="54"/>
      <c r="H218" s="54"/>
      <c r="I218" s="54"/>
    </row>
    <row r="219" spans="4:9" x14ac:dyDescent="0.25">
      <c r="D219" s="54"/>
      <c r="E219" s="54"/>
      <c r="F219" s="54"/>
      <c r="G219" s="54"/>
      <c r="H219" s="54"/>
      <c r="I219" s="54"/>
    </row>
    <row r="220" spans="4:9" x14ac:dyDescent="0.25">
      <c r="D220" s="54"/>
      <c r="E220" s="54"/>
      <c r="F220" s="54"/>
      <c r="G220" s="54"/>
      <c r="H220" s="54"/>
      <c r="I220" s="54"/>
    </row>
  </sheetData>
  <dataValidations count="17">
    <dataValidation allowBlank="1" showInputMessage="1" showErrorMessage="1" prompt="Base Currency" sqref="M27" xr:uid="{0F5601FD-87BC-4E2F-A336-8DD96297C8A3}"/>
    <dataValidation allowBlank="1" showInputMessage="1" showErrorMessage="1" prompt="Code" sqref="E41:H41 D42" xr:uid="{911527A3-1BA9-4BDC-A823-B14976D61537}"/>
    <dataValidation allowBlank="1" showInputMessage="1" showErrorMessage="1" prompt="The name of the transaction portfolio." sqref="E27" xr:uid="{906FD34F-74DA-4019-A6E7-319126F2C0E2}"/>
    <dataValidation allowBlank="1" showInputMessage="1" showErrorMessage="1" prompt="A long form description of the transaction portfolio." sqref="F27" xr:uid="{205D2B75-77A0-4607-A4A7-B844F3904C91}"/>
    <dataValidation allowBlank="1" showInputMessage="1" showErrorMessage="1" prompt="The code that the transaction portfolio will be created with. Together with the scope this uniquely identifies the transaction portfolio." sqref="G27" xr:uid="{3C86CE75-3772-455A-907C-E8F1BFB8FFAC}"/>
    <dataValidation allowBlank="1" showInputMessage="1" showErrorMessage="1" prompt="The effectiveAt datetime at which the transaction portfolio will be created. No transactions can be upserted to the transaction portfolio before this date. Defaults to the current datetime if not specified." sqref="H27" xr:uid="{1D0B3FA5-F9CA-4800-8E94-550EBC15D07E}"/>
    <dataValidation allowBlank="1" showInputMessage="1" showErrorMessage="1" prompt="The base currency of the transaction portfolio." sqref="I27" xr:uid="{AA3FC1DF-B4F1-486A-8CD3-FEE02710537C}"/>
    <dataValidation allowBlank="1" showInputMessage="1" showErrorMessage="1" prompt="The unique identifier of the corporate action source to attach to the transaction portfolio." sqref="J27" xr:uid="{7351B828-6044-4833-A0DB-AF232DB62EE9}"/>
    <dataValidation allowBlank="1" showInputMessage="1" showErrorMessage="1" prompt="Determines the accounting treatment given to the transaction portfolio's tax lots." sqref="K27" xr:uid="{FC97FA0B-9E32-4A13-9D49-42293E3262F2}"/>
    <dataValidation allowBlank="1" showInputMessage="1" showErrorMessage="1" prompt="A set of unique transaction properties to group the transaction portfolio's holdings by. Each property must be from the 'Trade' domain and should be identified by its key which has the format {domain}/{scope}/{code}, e.g. 'Trade/strategies/quantsignal'." sqref="L27" xr:uid="{618C1668-1D98-42B8-9003-7C41DFDAC9CD}"/>
    <dataValidation allowBlank="1" showInputMessage="1" showErrorMessage="1" prompt="Date Created" sqref="K42:L42" xr:uid="{28096378-A4ED-4979-B7D5-26DA77C566A0}"/>
    <dataValidation allowBlank="1" showInputMessage="1" showErrorMessage="1" prompt="Corporate Action Source" sqref="E42" xr:uid="{875111D5-90D1-4638-B22F-EA00C2B176B2}"/>
    <dataValidation allowBlank="1" showInputMessage="1" showErrorMessage="1" prompt="Accounting Method" sqref="F42" xr:uid="{608B56C2-A429-4F4F-8573-DF827B781914}"/>
    <dataValidation allowBlank="1" showInputMessage="1" showErrorMessage="1" prompt="Sub-Holding Keys" sqref="G42" xr:uid="{A020CA73-5245-429C-95FA-A8412D5C5577}"/>
    <dataValidation allowBlank="1" showInputMessage="1" showErrorMessage="1" prompt="Display Name" sqref="H42" xr:uid="{96E2C639-ACBD-4FE4-BE08-708C314B7233}"/>
    <dataValidation allowBlank="1" showInputMessage="1" showErrorMessage="1" prompt="Description" sqref="I42" xr:uid="{A8E0A5B5-B4E2-40C0-B468-DFECFA73E615}"/>
    <dataValidation allowBlank="1" showInputMessage="1" showErrorMessage="1" prompt="Base Portfolio" sqref="J42" xr:uid="{16585673-551D-4753-A75E-4F6BCF7D8EB3}"/>
  </dataValidations>
  <hyperlinks>
    <hyperlink ref="L17" r:id="rId1" display="https://support.lusid.com/what-is-a-derived-portfolio-and-how-are-they-used" xr:uid="{B09E63C9-F9E7-45F1-81DB-E64D0544CCB1}"/>
    <hyperlink ref="L18" r:id="rId2" location="operation/CreateDerivedPortfolio" display="https://docs.lusid.com/ - operation/CreateDerivedPortfolio" xr:uid="{20499C2B-C515-4E7A-A3D0-5FEBD8D8CFAF}"/>
    <hyperlink ref="L46" r:id="rId3" location="operation/GetHoldings" display="https://docs.lusid.com/ - operation/GetHoldings" xr:uid="{DA3A1D54-B03E-4524-A628-E7AEECC4FED6}"/>
  </hyperlinks>
  <pageMargins left="0.7" right="0.7" top="0.75" bottom="0.75" header="0.3" footer="0.3"/>
  <pageSetup orientation="portrait" r:id="rId4"/>
  <drawing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88A82-470A-432C-9779-B50AC9C186BB}">
  <sheetPr codeName="Sheet5">
    <tabColor theme="8" tint="0.79998168889431442"/>
  </sheetPr>
  <dimension ref="B1:AJ152"/>
  <sheetViews>
    <sheetView showGridLines="0" topLeftCell="E1"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12.85546875" bestFit="1" customWidth="1"/>
    <col min="6" max="6" width="41.42578125" bestFit="1" customWidth="1"/>
    <col min="7" max="7" width="20.42578125" bestFit="1" customWidth="1"/>
    <col min="8" max="8" width="22.140625" bestFit="1" customWidth="1"/>
    <col min="9" max="9" width="20.85546875" bestFit="1" customWidth="1"/>
    <col min="10" max="10" width="16.42578125" bestFit="1" customWidth="1"/>
    <col min="11" max="11" width="45.140625" bestFit="1" customWidth="1"/>
    <col min="12" max="12" width="23.5703125" bestFit="1" customWidth="1"/>
    <col min="13" max="13" width="23" bestFit="1" customWidth="1"/>
    <col min="14" max="14" width="18.7109375" bestFit="1"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70"/>
      <c r="F6" s="70"/>
      <c r="G6" s="70"/>
      <c r="H6" s="1"/>
      <c r="I6" s="1"/>
      <c r="J6" s="1"/>
      <c r="K6" s="1"/>
      <c r="L6" s="1"/>
      <c r="M6" s="1"/>
      <c r="N6" s="1"/>
      <c r="O6" s="1"/>
      <c r="P6" s="1"/>
      <c r="Q6" s="1"/>
      <c r="R6" s="1"/>
    </row>
    <row r="7" spans="2:18" x14ac:dyDescent="0.25">
      <c r="B7" s="1"/>
      <c r="C7" s="1"/>
      <c r="D7" s="1"/>
      <c r="E7" s="30"/>
      <c r="F7" s="70"/>
      <c r="G7" s="70"/>
      <c r="H7" s="1"/>
      <c r="I7" s="1"/>
      <c r="J7" s="1"/>
      <c r="K7" s="1"/>
      <c r="L7" s="1"/>
      <c r="M7" s="1"/>
      <c r="N7" s="1"/>
      <c r="O7" s="1"/>
      <c r="P7" s="1"/>
      <c r="Q7" s="1"/>
      <c r="R7" s="1"/>
    </row>
    <row r="8" spans="2:18" x14ac:dyDescent="0.25">
      <c r="B8" s="1"/>
      <c r="C8" s="1"/>
      <c r="D8" s="1"/>
      <c r="E8" s="30"/>
      <c r="F8" s="70"/>
      <c r="G8" s="70"/>
      <c r="H8" s="1"/>
      <c r="I8" s="1"/>
      <c r="J8" s="1"/>
      <c r="K8" s="1"/>
      <c r="L8" s="1"/>
      <c r="M8" s="1"/>
      <c r="N8" s="1"/>
      <c r="O8" s="1"/>
      <c r="P8" s="1"/>
      <c r="Q8" s="1"/>
      <c r="R8" s="1"/>
    </row>
    <row r="9" spans="2:18" x14ac:dyDescent="0.25">
      <c r="B9" s="1"/>
      <c r="C9" s="1"/>
      <c r="D9" s="1"/>
      <c r="E9" s="30"/>
      <c r="F9" s="70"/>
      <c r="G9" s="70"/>
      <c r="H9" s="1"/>
      <c r="I9" s="1"/>
      <c r="J9" s="1"/>
      <c r="K9" s="1"/>
      <c r="L9" s="1"/>
      <c r="M9" s="1"/>
      <c r="N9" s="1"/>
      <c r="O9" s="1"/>
      <c r="P9" s="1"/>
      <c r="Q9" s="1"/>
      <c r="R9" s="1"/>
    </row>
    <row r="10" spans="2:18" x14ac:dyDescent="0.25">
      <c r="B10" s="1"/>
      <c r="C10" s="1"/>
      <c r="D10" s="1"/>
      <c r="E10" s="70"/>
      <c r="F10" s="70"/>
      <c r="G10" s="70"/>
      <c r="H10" s="1"/>
      <c r="I10" s="1"/>
      <c r="J10" s="1"/>
      <c r="K10" s="1"/>
      <c r="L10" s="1"/>
      <c r="M10" s="1"/>
      <c r="N10" s="1"/>
      <c r="O10" s="1"/>
      <c r="P10" s="1"/>
      <c r="Q10" s="1"/>
      <c r="R10" s="1"/>
    </row>
    <row r="11" spans="2:18" x14ac:dyDescent="0.25">
      <c r="E11" s="54"/>
      <c r="F11" s="54"/>
      <c r="G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O13" s="11"/>
      <c r="P13" s="11"/>
      <c r="Q13" s="11"/>
      <c r="R13" s="11"/>
    </row>
    <row r="14" spans="2:18" ht="21" x14ac:dyDescent="0.25">
      <c r="B14" s="2"/>
      <c r="C14" s="2"/>
      <c r="D14" s="2"/>
      <c r="E14" s="56" t="s">
        <v>268</v>
      </c>
      <c r="F14" s="56"/>
      <c r="G14" s="56"/>
      <c r="H14" s="41"/>
      <c r="I14" s="41"/>
      <c r="J14" s="41"/>
      <c r="K14" s="41"/>
      <c r="L14" s="41"/>
      <c r="M14" s="41"/>
      <c r="N14" s="41"/>
      <c r="O14" s="11"/>
      <c r="P14" s="11"/>
      <c r="Q14" s="11"/>
      <c r="R14" s="11"/>
    </row>
    <row r="15" spans="2:18" x14ac:dyDescent="0.25">
      <c r="B15" s="2"/>
      <c r="C15" s="2"/>
      <c r="D15" s="2"/>
      <c r="E15" s="54"/>
      <c r="F15" s="54"/>
      <c r="G15" s="54"/>
      <c r="O15" s="11"/>
      <c r="P15" s="11"/>
      <c r="Q15" s="11"/>
      <c r="R15" s="11"/>
    </row>
    <row r="16" spans="2:18" x14ac:dyDescent="0.25">
      <c r="B16" s="2"/>
      <c r="C16" s="2"/>
      <c r="D16" s="2"/>
      <c r="E16" s="53" t="s">
        <v>269</v>
      </c>
      <c r="F16" s="54"/>
      <c r="G16" s="54"/>
      <c r="K16" s="42"/>
      <c r="L16" s="42"/>
      <c r="M16" s="42"/>
      <c r="N16" s="42"/>
      <c r="O16" s="11"/>
      <c r="P16" s="11"/>
      <c r="Q16" s="11"/>
      <c r="R16" s="11"/>
    </row>
    <row r="17" spans="2:18" x14ac:dyDescent="0.25">
      <c r="B17" s="2"/>
      <c r="C17" s="2"/>
      <c r="D17" s="2"/>
      <c r="E17" s="53" t="s">
        <v>270</v>
      </c>
      <c r="F17" s="54"/>
      <c r="G17" s="54"/>
      <c r="O17" s="11"/>
      <c r="P17" s="11"/>
      <c r="Q17" s="11"/>
      <c r="R17" s="11"/>
    </row>
    <row r="18" spans="2:18" x14ac:dyDescent="0.25">
      <c r="B18" s="2"/>
      <c r="C18" s="2"/>
      <c r="D18" s="2"/>
      <c r="E18" s="53" t="s">
        <v>271</v>
      </c>
      <c r="F18" s="54"/>
      <c r="G18" s="54"/>
      <c r="K18" s="42"/>
      <c r="L18" s="42"/>
      <c r="M18" s="42"/>
      <c r="N18" s="42"/>
      <c r="O18" s="11"/>
      <c r="P18" s="11"/>
      <c r="Q18" s="11"/>
      <c r="R18" s="11"/>
    </row>
    <row r="19" spans="2:18" x14ac:dyDescent="0.25">
      <c r="B19" s="2"/>
      <c r="C19" s="2"/>
      <c r="D19" s="2"/>
      <c r="E19" s="53" t="s">
        <v>272</v>
      </c>
      <c r="F19" s="54"/>
      <c r="G19" s="54"/>
      <c r="M19" s="42" t="s">
        <v>275</v>
      </c>
      <c r="N19" s="42"/>
      <c r="O19" s="11"/>
      <c r="P19" s="11"/>
      <c r="Q19" s="11"/>
      <c r="R19" s="11"/>
    </row>
    <row r="20" spans="2:18" x14ac:dyDescent="0.25">
      <c r="B20" s="2"/>
      <c r="C20" s="2"/>
      <c r="D20" s="2"/>
      <c r="E20" s="53" t="s">
        <v>273</v>
      </c>
      <c r="F20" s="54"/>
      <c r="G20" s="54"/>
      <c r="M20" s="42" t="s">
        <v>274</v>
      </c>
      <c r="O20" s="11"/>
      <c r="P20" s="11"/>
      <c r="Q20" s="11"/>
      <c r="R20" s="11"/>
    </row>
    <row r="21" spans="2:18" x14ac:dyDescent="0.25">
      <c r="B21" s="2"/>
      <c r="C21" s="2"/>
      <c r="D21" s="2"/>
      <c r="E21" s="55"/>
      <c r="F21" s="55"/>
      <c r="G21" s="55"/>
      <c r="H21" s="2"/>
      <c r="I21" s="2"/>
      <c r="J21" s="2"/>
      <c r="K21" s="2"/>
      <c r="L21" s="2"/>
      <c r="M21" s="11"/>
      <c r="N21" s="11"/>
      <c r="O21" s="11"/>
      <c r="P21" s="11"/>
      <c r="Q21" s="11"/>
      <c r="R21" s="11"/>
    </row>
    <row r="22" spans="2:18" ht="15.75" thickBot="1" x14ac:dyDescent="0.3">
      <c r="B22" s="2"/>
      <c r="C22" s="2"/>
      <c r="D22" s="2"/>
      <c r="E22" s="55"/>
      <c r="F22" s="55"/>
      <c r="G22" s="55"/>
      <c r="H22" s="2"/>
      <c r="I22" s="2"/>
      <c r="J22" s="2"/>
      <c r="K22" s="2"/>
      <c r="L22" s="2"/>
      <c r="M22" s="2"/>
      <c r="N22" s="2"/>
      <c r="O22" s="2"/>
      <c r="P22" s="2"/>
      <c r="Q22" s="2"/>
      <c r="R22" s="2"/>
    </row>
    <row r="23" spans="2:18" ht="15.75" thickBot="1" x14ac:dyDescent="0.3">
      <c r="B23" s="2"/>
      <c r="C23" s="2"/>
      <c r="D23" s="2"/>
      <c r="E23" s="11" t="s">
        <v>182</v>
      </c>
      <c r="F23" s="61" t="s">
        <v>217</v>
      </c>
      <c r="G23" s="55"/>
      <c r="H23" s="2"/>
      <c r="I23" s="24">
        <f ca="1">NOW()-1</f>
        <v>43836.390095023147</v>
      </c>
      <c r="J23" s="2"/>
      <c r="K23" s="2"/>
      <c r="L23" s="2"/>
      <c r="M23" s="2"/>
      <c r="N23" s="2"/>
      <c r="O23" s="2"/>
      <c r="P23" s="2"/>
      <c r="Q23" s="2"/>
      <c r="R23" s="2"/>
    </row>
    <row r="24" spans="2:18" ht="5.25" customHeight="1" thickBot="1" x14ac:dyDescent="0.3">
      <c r="B24" s="2"/>
      <c r="C24" s="2"/>
      <c r="D24" s="2"/>
      <c r="E24" s="55"/>
      <c r="F24" s="55"/>
      <c r="G24" s="55"/>
      <c r="H24" s="2"/>
      <c r="I24" s="2"/>
      <c r="J24" s="2"/>
      <c r="K24" s="2"/>
      <c r="L24" s="2"/>
      <c r="M24" s="2"/>
      <c r="N24" s="2"/>
      <c r="O24" s="2"/>
      <c r="P24" s="2"/>
      <c r="Q24" s="2"/>
      <c r="R24" s="2"/>
    </row>
    <row r="25" spans="2:18" ht="15.75" thickBot="1" x14ac:dyDescent="0.3">
      <c r="B25" s="2"/>
      <c r="C25" s="2"/>
      <c r="D25" s="2"/>
      <c r="E25" s="11" t="s">
        <v>186</v>
      </c>
      <c r="F25" s="61" t="s">
        <v>224</v>
      </c>
      <c r="G25" s="55"/>
      <c r="H25" s="2"/>
      <c r="I25" s="24">
        <f ca="1">NOW()+1</f>
        <v>43838.390095023147</v>
      </c>
      <c r="J25" s="2"/>
      <c r="K25" s="2"/>
      <c r="L25" s="2"/>
      <c r="M25" s="2"/>
      <c r="N25" s="2"/>
      <c r="O25" s="2"/>
      <c r="P25" s="2"/>
      <c r="Q25" s="2"/>
      <c r="R25" s="2"/>
    </row>
    <row r="26" spans="2:18" x14ac:dyDescent="0.25">
      <c r="B26" s="2"/>
      <c r="C26" s="2"/>
      <c r="D26" s="2"/>
      <c r="E26" s="55"/>
      <c r="F26" s="55"/>
      <c r="G26" s="55"/>
      <c r="H26" s="2"/>
      <c r="I26" s="2"/>
      <c r="J26" s="2"/>
      <c r="K26" s="2"/>
      <c r="L26" s="2"/>
      <c r="M26" s="2"/>
      <c r="N26" s="2"/>
      <c r="O26" s="2"/>
      <c r="P26" s="2"/>
      <c r="Q26" s="2"/>
      <c r="R26" s="2"/>
    </row>
    <row r="27" spans="2:18" x14ac:dyDescent="0.25">
      <c r="B27" s="2"/>
      <c r="C27" s="2"/>
      <c r="D27" s="2"/>
      <c r="E27" s="7" t="s">
        <v>205</v>
      </c>
      <c r="F27" s="9" t="s">
        <v>184</v>
      </c>
      <c r="G27" s="9" t="s">
        <v>294</v>
      </c>
      <c r="H27" s="9" t="s">
        <v>295</v>
      </c>
      <c r="I27" s="9" t="s">
        <v>206</v>
      </c>
      <c r="J27" s="18" t="s">
        <v>207</v>
      </c>
      <c r="K27" s="7" t="s">
        <v>188</v>
      </c>
      <c r="L27" s="6" t="s">
        <v>208</v>
      </c>
      <c r="M27" s="9" t="s">
        <v>209</v>
      </c>
      <c r="N27" s="9" t="s">
        <v>210</v>
      </c>
      <c r="O27" s="9" t="s">
        <v>211</v>
      </c>
      <c r="P27" s="9" t="s">
        <v>212</v>
      </c>
      <c r="Q27" s="9" t="s">
        <v>189</v>
      </c>
      <c r="R27" s="2"/>
    </row>
    <row r="28" spans="2:18" x14ac:dyDescent="0.25">
      <c r="B28" s="2"/>
      <c r="C28" s="2"/>
      <c r="D28" s="11">
        <v>1</v>
      </c>
      <c r="E28" s="59" t="s">
        <v>277</v>
      </c>
      <c r="F28" s="59" t="s">
        <v>265</v>
      </c>
      <c r="G28" s="59" t="s">
        <v>199</v>
      </c>
      <c r="H28" s="14" t="s">
        <v>241</v>
      </c>
      <c r="I28" s="39">
        <f ca="1">I23</f>
        <v>43836.390095023147</v>
      </c>
      <c r="J28" s="39">
        <f ca="1">I25</f>
        <v>43838.390095023147</v>
      </c>
      <c r="K28" s="27">
        <v>410000</v>
      </c>
      <c r="L28" s="37">
        <v>8.3719999999999999</v>
      </c>
      <c r="M28" s="28">
        <f>L28*K28</f>
        <v>3432520</v>
      </c>
      <c r="N28" s="35"/>
      <c r="O28" s="36" t="s">
        <v>69</v>
      </c>
      <c r="P28" s="29"/>
      <c r="Q28" s="20" t="s">
        <v>276</v>
      </c>
      <c r="R28" s="2"/>
    </row>
    <row r="29" spans="2:18" x14ac:dyDescent="0.25">
      <c r="B29" s="2"/>
      <c r="C29" s="2"/>
      <c r="D29" s="11">
        <v>2</v>
      </c>
      <c r="E29" s="66" t="s">
        <v>266</v>
      </c>
      <c r="F29" s="71" t="s">
        <v>265</v>
      </c>
      <c r="G29" s="59" t="s">
        <v>199</v>
      </c>
      <c r="H29" s="22" t="s">
        <v>236</v>
      </c>
      <c r="I29" s="39">
        <f ca="1">I28</f>
        <v>43836.390095023147</v>
      </c>
      <c r="J29" s="39">
        <f ca="1">J28</f>
        <v>43838.390095023147</v>
      </c>
      <c r="K29" s="27">
        <v>2879200</v>
      </c>
      <c r="L29" s="16">
        <v>2.363</v>
      </c>
      <c r="M29" s="28">
        <f>L29*K29</f>
        <v>6803549.5999999996</v>
      </c>
      <c r="N29" s="35"/>
      <c r="O29" s="36" t="s">
        <v>69</v>
      </c>
      <c r="P29" s="29"/>
      <c r="Q29" s="20" t="s">
        <v>276</v>
      </c>
      <c r="R29" s="2"/>
    </row>
    <row r="30" spans="2:18" x14ac:dyDescent="0.25">
      <c r="B30" s="2"/>
      <c r="C30" s="2"/>
      <c r="D30" s="11">
        <v>3</v>
      </c>
      <c r="E30" s="66" t="s">
        <v>267</v>
      </c>
      <c r="F30" s="58" t="s">
        <v>198</v>
      </c>
      <c r="G30" s="59" t="s">
        <v>199</v>
      </c>
      <c r="H30" s="38" t="s">
        <v>235</v>
      </c>
      <c r="I30" s="39">
        <f ca="1">I29</f>
        <v>43836.390095023147</v>
      </c>
      <c r="J30" s="39">
        <f ca="1">J29</f>
        <v>43838.390095023147</v>
      </c>
      <c r="K30" s="27">
        <v>669180</v>
      </c>
      <c r="L30" s="16">
        <v>2.7385000000000002</v>
      </c>
      <c r="M30" s="28">
        <f>L30*K30</f>
        <v>1832549.4300000002</v>
      </c>
      <c r="N30" s="35"/>
      <c r="O30" s="36" t="s">
        <v>69</v>
      </c>
      <c r="P30" s="35"/>
      <c r="Q30" s="20" t="s">
        <v>276</v>
      </c>
      <c r="R30" s="2"/>
    </row>
    <row r="31" spans="2:18" x14ac:dyDescent="0.25">
      <c r="B31" s="2"/>
      <c r="C31" s="2"/>
      <c r="D31" s="11">
        <v>4</v>
      </c>
      <c r="E31" s="66"/>
      <c r="F31" s="67"/>
      <c r="G31" s="67"/>
      <c r="H31" s="46"/>
      <c r="I31" s="46"/>
      <c r="J31" s="8"/>
      <c r="K31" s="5"/>
      <c r="L31" s="28"/>
      <c r="M31" s="35"/>
      <c r="N31" s="25"/>
      <c r="O31" s="10"/>
      <c r="P31" s="20"/>
      <c r="Q31" s="10"/>
      <c r="R31" s="2"/>
    </row>
    <row r="32" spans="2:18" x14ac:dyDescent="0.25">
      <c r="B32" s="2"/>
      <c r="C32" s="2"/>
      <c r="D32" s="11">
        <v>5</v>
      </c>
      <c r="E32" s="66"/>
      <c r="F32" s="67"/>
      <c r="G32" s="67"/>
      <c r="H32" s="46"/>
      <c r="I32" s="46"/>
      <c r="J32" s="8"/>
      <c r="K32" s="5"/>
      <c r="L32" s="28"/>
      <c r="M32" s="10"/>
      <c r="N32" s="25"/>
      <c r="O32" s="10"/>
      <c r="P32" s="20"/>
      <c r="Q32" s="10"/>
      <c r="R32" s="2"/>
    </row>
    <row r="33" spans="2:18" x14ac:dyDescent="0.25">
      <c r="B33" s="2"/>
      <c r="C33" s="2"/>
      <c r="D33" s="11">
        <v>6</v>
      </c>
      <c r="E33" s="66"/>
      <c r="F33" s="67"/>
      <c r="G33" s="67"/>
      <c r="H33" s="46"/>
      <c r="I33" s="46"/>
      <c r="J33" s="8"/>
      <c r="K33" s="5"/>
      <c r="L33" s="28"/>
      <c r="M33" s="10"/>
      <c r="N33" s="25"/>
      <c r="O33" s="10"/>
      <c r="P33" s="20"/>
      <c r="Q33" s="10"/>
      <c r="R33" s="2"/>
    </row>
    <row r="34" spans="2:18" x14ac:dyDescent="0.25">
      <c r="B34" s="2"/>
      <c r="C34" s="2"/>
      <c r="D34" s="11">
        <v>7</v>
      </c>
      <c r="E34" s="66"/>
      <c r="F34" s="67"/>
      <c r="G34" s="67"/>
      <c r="H34" s="46"/>
      <c r="I34" s="46"/>
      <c r="J34" s="8"/>
      <c r="K34" s="5"/>
      <c r="L34" s="28"/>
      <c r="M34" s="10"/>
      <c r="N34" s="25"/>
      <c r="O34" s="10"/>
      <c r="P34" s="20"/>
      <c r="Q34" s="10"/>
      <c r="R34" s="2"/>
    </row>
    <row r="35" spans="2:18" x14ac:dyDescent="0.25">
      <c r="B35" s="2"/>
      <c r="C35" s="2"/>
      <c r="D35" s="11">
        <v>8</v>
      </c>
      <c r="E35" s="66"/>
      <c r="F35" s="67"/>
      <c r="G35" s="67"/>
      <c r="H35" s="46"/>
      <c r="I35" s="46"/>
      <c r="J35" s="8"/>
      <c r="K35" s="5"/>
      <c r="L35" s="28"/>
      <c r="M35" s="10"/>
      <c r="N35" s="25"/>
      <c r="O35" s="10"/>
      <c r="P35" s="20"/>
      <c r="Q35" s="10"/>
      <c r="R35" s="2"/>
    </row>
    <row r="36" spans="2:18" x14ac:dyDescent="0.25">
      <c r="B36" s="2"/>
      <c r="C36" s="2"/>
      <c r="D36" s="11">
        <v>9</v>
      </c>
      <c r="E36" s="66"/>
      <c r="F36" s="67"/>
      <c r="G36" s="67"/>
      <c r="H36" s="46"/>
      <c r="I36" s="46"/>
      <c r="J36" s="8"/>
      <c r="K36" s="5"/>
      <c r="L36" s="28"/>
      <c r="M36" s="10"/>
      <c r="N36" s="25"/>
      <c r="O36" s="10"/>
      <c r="P36" s="20"/>
      <c r="Q36" s="10"/>
      <c r="R36" s="2"/>
    </row>
    <row r="37" spans="2:18" x14ac:dyDescent="0.25">
      <c r="B37" s="2"/>
      <c r="C37" s="2"/>
      <c r="D37" s="11">
        <v>10</v>
      </c>
      <c r="E37" s="66"/>
      <c r="F37" s="67"/>
      <c r="G37" s="67"/>
      <c r="H37" s="46"/>
      <c r="I37" s="46"/>
      <c r="J37" s="8"/>
      <c r="K37" s="5"/>
      <c r="L37" s="28"/>
      <c r="M37" s="10"/>
      <c r="N37" s="25"/>
      <c r="O37" s="10"/>
      <c r="P37" s="20"/>
      <c r="Q37" s="10"/>
      <c r="R37" s="2"/>
    </row>
    <row r="38" spans="2:18" x14ac:dyDescent="0.25">
      <c r="B38" s="2"/>
      <c r="C38" s="2"/>
      <c r="D38" s="2"/>
      <c r="E38" s="55"/>
      <c r="F38" s="55"/>
      <c r="G38" s="55"/>
      <c r="H38" s="2"/>
      <c r="I38" s="2"/>
      <c r="J38" s="2"/>
      <c r="K38" s="2"/>
      <c r="L38" s="2"/>
      <c r="M38" s="2"/>
      <c r="N38" s="2"/>
      <c r="O38" s="2"/>
      <c r="P38" s="2"/>
      <c r="Q38" s="2"/>
      <c r="R38" s="2"/>
    </row>
    <row r="39" spans="2:18" x14ac:dyDescent="0.25">
      <c r="B39" s="2"/>
      <c r="C39" s="2"/>
      <c r="D39" s="2"/>
      <c r="E39" s="19" t="str">
        <f ca="1">_xll.flTransactionsAdd(F23,F25,E27:Q30)</f>
        <v>#ERROR: Portfolio with id Pension-fund in scope Production-client effective 2020-01-06T09:21:44.2100000+00:00, AsAt=2020-01-07T09:21:43.5364140+00:00 does not exist.</v>
      </c>
      <c r="F39" s="55"/>
      <c r="G39" s="55"/>
      <c r="H39" s="2"/>
      <c r="I39" s="2"/>
      <c r="J39" s="2"/>
      <c r="K39" s="2"/>
      <c r="L39" s="2"/>
      <c r="M39" s="2"/>
      <c r="N39" s="2"/>
      <c r="O39" s="2"/>
      <c r="P39" s="2"/>
      <c r="Q39" s="2"/>
      <c r="R39" s="2"/>
    </row>
    <row r="40" spans="2:18" ht="4.5" customHeight="1" x14ac:dyDescent="0.25">
      <c r="B40" s="2"/>
      <c r="C40" s="2"/>
      <c r="D40" s="2"/>
      <c r="E40" s="19"/>
      <c r="F40" s="55"/>
      <c r="G40" s="55"/>
      <c r="H40" s="2"/>
      <c r="I40" s="2"/>
      <c r="J40" s="2"/>
      <c r="K40" s="2"/>
      <c r="L40" s="2"/>
      <c r="M40" s="2"/>
      <c r="N40" s="2"/>
      <c r="O40" s="2"/>
      <c r="P40" s="2"/>
      <c r="Q40" s="2"/>
      <c r="R40" s="2"/>
    </row>
    <row r="41" spans="2:18" x14ac:dyDescent="0.25">
      <c r="E41" s="54"/>
      <c r="F41" s="54"/>
      <c r="G41" s="54"/>
    </row>
    <row r="42" spans="2:18" x14ac:dyDescent="0.25">
      <c r="B42" s="2"/>
      <c r="C42" s="2"/>
      <c r="D42" s="2"/>
      <c r="E42" s="11"/>
      <c r="F42" s="55"/>
      <c r="G42" s="11"/>
      <c r="H42" s="11"/>
      <c r="I42" s="11"/>
      <c r="J42" s="11"/>
      <c r="K42" s="11"/>
      <c r="L42" s="11"/>
      <c r="M42" s="11"/>
      <c r="N42" s="11"/>
      <c r="O42" s="11"/>
      <c r="P42" s="11"/>
      <c r="Q42" s="11"/>
    </row>
    <row r="43" spans="2:18" x14ac:dyDescent="0.25">
      <c r="B43" s="2"/>
      <c r="C43" s="2"/>
      <c r="D43" s="2"/>
      <c r="E43" s="54"/>
      <c r="F43" s="54"/>
      <c r="G43" s="54"/>
      <c r="P43" s="11"/>
      <c r="Q43" s="11"/>
    </row>
    <row r="44" spans="2:18" x14ac:dyDescent="0.25">
      <c r="B44" s="2"/>
      <c r="C44" s="2"/>
      <c r="D44" s="2"/>
      <c r="E44" s="53" t="s">
        <v>305</v>
      </c>
      <c r="F44" s="54"/>
      <c r="G44" s="54"/>
      <c r="K44" s="42"/>
      <c r="L44" s="42"/>
      <c r="M44" s="42"/>
      <c r="N44" s="42"/>
      <c r="O44" s="42"/>
      <c r="P44" s="11"/>
      <c r="Q44" s="11"/>
    </row>
    <row r="45" spans="2:18" x14ac:dyDescent="0.25">
      <c r="B45" s="2"/>
      <c r="C45" s="2"/>
      <c r="D45" s="2"/>
      <c r="E45" s="53" t="s">
        <v>278</v>
      </c>
      <c r="F45" s="54"/>
      <c r="G45" s="54"/>
      <c r="M45" s="42" t="s">
        <v>279</v>
      </c>
      <c r="P45" s="11"/>
      <c r="Q45" s="11"/>
    </row>
    <row r="46" spans="2:18" ht="15.75" thickBot="1" x14ac:dyDescent="0.3">
      <c r="B46" s="2"/>
      <c r="C46" s="2"/>
      <c r="D46" s="2"/>
      <c r="E46" s="55"/>
      <c r="F46" s="55"/>
      <c r="G46" s="55"/>
      <c r="H46" s="2"/>
      <c r="I46" s="2"/>
      <c r="J46" s="2"/>
      <c r="K46" s="2"/>
      <c r="L46" s="2"/>
      <c r="M46" s="11"/>
      <c r="N46" s="11"/>
      <c r="O46" s="11"/>
      <c r="P46" s="11"/>
      <c r="Q46" s="11"/>
    </row>
    <row r="47" spans="2:18" ht="15.75" thickBot="1" x14ac:dyDescent="0.3">
      <c r="B47" s="2"/>
      <c r="C47" s="2"/>
      <c r="D47" s="2"/>
      <c r="E47" s="11" t="s">
        <v>182</v>
      </c>
      <c r="F47" s="61" t="s">
        <v>248</v>
      </c>
      <c r="G47" s="55"/>
      <c r="H47" s="2"/>
      <c r="I47" s="2"/>
      <c r="J47" s="2"/>
      <c r="K47" s="2"/>
      <c r="L47" s="2"/>
      <c r="M47" s="2"/>
      <c r="N47" s="2"/>
      <c r="O47" s="2"/>
      <c r="P47" s="2"/>
      <c r="Q47" s="2"/>
    </row>
    <row r="48" spans="2:18" ht="15.75" thickBot="1" x14ac:dyDescent="0.3">
      <c r="B48" s="2"/>
      <c r="C48" s="2"/>
      <c r="D48" s="2"/>
      <c r="E48" s="55"/>
      <c r="F48" s="55"/>
      <c r="G48" s="55"/>
      <c r="H48" s="2"/>
      <c r="I48" s="2"/>
      <c r="J48" s="2"/>
      <c r="K48" s="2"/>
      <c r="L48" s="2"/>
      <c r="M48" s="2"/>
      <c r="N48" s="2"/>
      <c r="O48" s="2"/>
      <c r="P48" s="2"/>
      <c r="Q48" s="2"/>
    </row>
    <row r="49" spans="2:36" ht="15.75" thickBot="1" x14ac:dyDescent="0.3">
      <c r="B49" s="2"/>
      <c r="C49" s="2"/>
      <c r="D49" s="2"/>
      <c r="E49" s="11" t="s">
        <v>186</v>
      </c>
      <c r="F49" s="61" t="s">
        <v>224</v>
      </c>
      <c r="G49" s="55"/>
      <c r="H49" s="2"/>
      <c r="I49" s="2"/>
      <c r="J49" s="2"/>
      <c r="K49" s="2"/>
      <c r="L49" s="2"/>
      <c r="M49" s="2"/>
      <c r="N49" s="2"/>
      <c r="O49" s="2"/>
      <c r="P49" s="2"/>
      <c r="Q49" s="2"/>
    </row>
    <row r="50" spans="2:36" ht="15.75" thickBot="1" x14ac:dyDescent="0.3">
      <c r="B50" s="2"/>
      <c r="C50" s="2"/>
      <c r="D50" s="2"/>
      <c r="E50" s="55"/>
      <c r="F50" s="55"/>
      <c r="G50" s="55"/>
      <c r="H50" s="2"/>
      <c r="I50" s="2"/>
      <c r="J50" s="2"/>
      <c r="K50" s="2"/>
      <c r="L50" s="2"/>
      <c r="M50" s="2"/>
      <c r="N50" s="2"/>
      <c r="O50" s="2"/>
      <c r="P50" s="2"/>
      <c r="Q50" s="2"/>
    </row>
    <row r="51" spans="2:36" ht="15.75" thickBot="1" x14ac:dyDescent="0.3">
      <c r="B51" s="2"/>
      <c r="C51" s="2"/>
      <c r="D51" s="2"/>
      <c r="E51" s="11" t="s">
        <v>280</v>
      </c>
      <c r="F51" s="69">
        <v>32874</v>
      </c>
      <c r="G51" s="55"/>
      <c r="H51" s="2"/>
      <c r="I51" s="2"/>
      <c r="J51" s="2"/>
      <c r="K51" s="2"/>
      <c r="L51" s="2"/>
      <c r="M51" s="2"/>
      <c r="N51" s="2"/>
      <c r="O51" s="2"/>
      <c r="P51" s="2"/>
      <c r="Q51" s="2"/>
    </row>
    <row r="52" spans="2:36" x14ac:dyDescent="0.25">
      <c r="B52" s="2"/>
      <c r="C52" s="2"/>
      <c r="D52" s="2"/>
      <c r="E52" s="7" t="str">
        <f t="array" ref="E52:AJ152">_xll.flTransactionsGet(F47,F49,F51)</f>
        <v>#ERROR: User session not authenticated</v>
      </c>
      <c r="F52" s="9" t="str">
        <v>#ERROR: User session not authenticated</v>
      </c>
      <c r="G52" s="9" t="str">
        <v>#ERROR: User session not authenticated</v>
      </c>
      <c r="H52" s="9" t="str">
        <v>#ERROR: User session not authenticated</v>
      </c>
      <c r="I52" s="18" t="str">
        <v>#ERROR: User session not authenticated</v>
      </c>
      <c r="J52" s="7" t="str">
        <v>#ERROR: User session not authenticated</v>
      </c>
      <c r="K52" s="6" t="str">
        <v>#ERROR: User session not authenticated</v>
      </c>
      <c r="L52" s="9" t="str">
        <v>#ERROR: User session not authenticated</v>
      </c>
      <c r="M52" s="9" t="str">
        <v>#ERROR: User session not authenticated</v>
      </c>
      <c r="N52" s="9" t="str">
        <v>#ERROR: User session not authenticated</v>
      </c>
      <c r="O52" s="9" t="str">
        <v>#ERROR: User session not authenticated</v>
      </c>
      <c r="P52" s="9" t="str">
        <v>#ERROR: User session not authenticated</v>
      </c>
      <c r="Q52" s="9" t="str">
        <v>#ERROR: User session not authenticated</v>
      </c>
      <c r="R52" s="9" t="str">
        <v>#ERROR: User session not authenticated</v>
      </c>
      <c r="S52" s="9" t="str">
        <v>#ERROR: User session not authenticated</v>
      </c>
      <c r="T52" s="9" t="str">
        <v>#ERROR: User session not authenticated</v>
      </c>
      <c r="U52" s="9" t="str">
        <v>#ERROR: User session not authenticated</v>
      </c>
      <c r="V52" s="9" t="str">
        <v>#ERROR: User session not authenticated</v>
      </c>
      <c r="W52" s="9" t="str">
        <v>#ERROR: User session not authenticated</v>
      </c>
      <c r="X52" s="9" t="str">
        <v>#ERROR: User session not authenticated</v>
      </c>
      <c r="Y52" s="9" t="str">
        <v>#ERROR: User session not authenticated</v>
      </c>
      <c r="Z52" s="9" t="str">
        <v>#ERROR: User session not authenticated</v>
      </c>
      <c r="AA52" s="9" t="str">
        <v>#ERROR: User session not authenticated</v>
      </c>
      <c r="AB52" s="9" t="str">
        <v>#ERROR: User session not authenticated</v>
      </c>
      <c r="AC52" s="9" t="str">
        <v>#ERROR: User session not authenticated</v>
      </c>
      <c r="AD52" s="9" t="str">
        <v>#ERROR: User session not authenticated</v>
      </c>
      <c r="AE52" s="9" t="str">
        <v>#ERROR: User session not authenticated</v>
      </c>
      <c r="AF52" s="9" t="str">
        <v>#ERROR: User session not authenticated</v>
      </c>
      <c r="AG52" s="9" t="str">
        <v>#ERROR: User session not authenticated</v>
      </c>
      <c r="AH52" s="9" t="str">
        <v>#ERROR: User session not authenticated</v>
      </c>
      <c r="AI52" s="47" t="str">
        <v>#ERROR: User session not authenticated</v>
      </c>
      <c r="AJ52" s="47" t="str">
        <v>#ERROR: User session not authenticated</v>
      </c>
    </row>
    <row r="53" spans="2:36" x14ac:dyDescent="0.25">
      <c r="B53" s="2"/>
      <c r="C53" s="2"/>
      <c r="D53" s="11"/>
      <c r="E53" s="59" t="str">
        <v>#ERROR: User session not authenticated</v>
      </c>
      <c r="F53" s="59" t="str">
        <v>#ERROR: User session not authenticated</v>
      </c>
      <c r="G53" s="59" t="str">
        <v>#ERROR: User session not authenticated</v>
      </c>
      <c r="H53" s="39" t="str">
        <v>#ERROR: User session not authenticated</v>
      </c>
      <c r="I53" s="39" t="str">
        <v>#ERROR: User session not authenticated</v>
      </c>
      <c r="J53" s="27" t="str">
        <v>#ERROR: User session not authenticated</v>
      </c>
      <c r="K53" s="48" t="str">
        <v>#ERROR: User session not authenticated</v>
      </c>
      <c r="L53" s="39" t="str">
        <v>#ERROR: User session not authenticated</v>
      </c>
      <c r="M53" s="36" t="str">
        <v>#ERROR: User session not authenticated</v>
      </c>
      <c r="N53" s="36" t="str">
        <v>#ERROR: User session not authenticated</v>
      </c>
      <c r="O53" s="29" t="str">
        <v>#ERROR: User session not authenticated</v>
      </c>
      <c r="P53" s="36" t="str">
        <v>#ERROR: User session not authenticated</v>
      </c>
      <c r="Q53" s="20" t="str">
        <v>#ERROR: User session not authenticated</v>
      </c>
      <c r="R53" s="20" t="str">
        <v>#ERROR: User session not authenticated</v>
      </c>
      <c r="S53" s="20" t="str">
        <v>#ERROR: User session not authenticated</v>
      </c>
      <c r="T53" s="20" t="str">
        <v>#ERROR: User session not authenticated</v>
      </c>
      <c r="U53" s="20" t="str">
        <v>#ERROR: User session not authenticated</v>
      </c>
      <c r="V53" s="20" t="str">
        <v>#ERROR: User session not authenticated</v>
      </c>
      <c r="W53" s="39" t="str">
        <v>#ERROR: User session not authenticated</v>
      </c>
      <c r="X53" s="20" t="str">
        <v>#ERROR: User session not authenticated</v>
      </c>
      <c r="Y53" s="20" t="str">
        <v>#ERROR: User session not authenticated</v>
      </c>
      <c r="Z53" s="20" t="str">
        <v>#ERROR: User session not authenticated</v>
      </c>
      <c r="AA53" s="20" t="str">
        <v>#ERROR: User session not authenticated</v>
      </c>
      <c r="AB53" s="39" t="str">
        <v>#ERROR: User session not authenticated</v>
      </c>
      <c r="AC53" s="39" t="str">
        <v>#ERROR: User session not authenticated</v>
      </c>
      <c r="AD53" s="36" t="str">
        <v>#ERROR: User session not authenticated</v>
      </c>
      <c r="AE53" s="36" t="str">
        <v>#ERROR: User session not authenticated</v>
      </c>
      <c r="AF53" s="36" t="str">
        <v>#ERROR: User session not authenticated</v>
      </c>
      <c r="AG53" s="36" t="str">
        <v>#ERROR: User session not authenticated</v>
      </c>
      <c r="AH53" s="36" t="str">
        <v>#ERROR: User session not authenticated</v>
      </c>
      <c r="AI53" s="47" t="str">
        <v>#ERROR: User session not authenticated</v>
      </c>
      <c r="AJ53" s="47" t="str">
        <v>#ERROR: User session not authenticated</v>
      </c>
    </row>
    <row r="54" spans="2:36" x14ac:dyDescent="0.25">
      <c r="B54" s="2"/>
      <c r="C54" s="2"/>
      <c r="D54" s="11"/>
      <c r="E54" s="59" t="str">
        <v>#ERROR: User session not authenticated</v>
      </c>
      <c r="F54" s="59" t="str">
        <v>#ERROR: User session not authenticated</v>
      </c>
      <c r="G54" s="59" t="str">
        <v>#ERROR: User session not authenticated</v>
      </c>
      <c r="H54" s="39" t="str">
        <v>#ERROR: User session not authenticated</v>
      </c>
      <c r="I54" s="39" t="str">
        <v>#ERROR: User session not authenticated</v>
      </c>
      <c r="J54" s="27" t="str">
        <v>#ERROR: User session not authenticated</v>
      </c>
      <c r="K54" s="48" t="str">
        <v>#ERROR: User session not authenticated</v>
      </c>
      <c r="L54" s="39" t="str">
        <v>#ERROR: User session not authenticated</v>
      </c>
      <c r="M54" s="36" t="str">
        <v>#ERROR: User session not authenticated</v>
      </c>
      <c r="N54" s="36" t="str">
        <v>#ERROR: User session not authenticated</v>
      </c>
      <c r="O54" s="29" t="str">
        <v>#ERROR: User session not authenticated</v>
      </c>
      <c r="P54" s="36" t="str">
        <v>#ERROR: User session not authenticated</v>
      </c>
      <c r="Q54" s="20" t="str">
        <v>#ERROR: User session not authenticated</v>
      </c>
      <c r="R54" s="20" t="str">
        <v>#ERROR: User session not authenticated</v>
      </c>
      <c r="S54" s="20" t="str">
        <v>#ERROR: User session not authenticated</v>
      </c>
      <c r="T54" s="20" t="str">
        <v>#ERROR: User session not authenticated</v>
      </c>
      <c r="U54" s="20" t="str">
        <v>#ERROR: User session not authenticated</v>
      </c>
      <c r="V54" s="20" t="str">
        <v>#ERROR: User session not authenticated</v>
      </c>
      <c r="W54" s="39" t="str">
        <v>#ERROR: User session not authenticated</v>
      </c>
      <c r="X54" s="20" t="str">
        <v>#ERROR: User session not authenticated</v>
      </c>
      <c r="Y54" s="20" t="str">
        <v>#ERROR: User session not authenticated</v>
      </c>
      <c r="Z54" s="20" t="str">
        <v>#ERROR: User session not authenticated</v>
      </c>
      <c r="AA54" s="20" t="str">
        <v>#ERROR: User session not authenticated</v>
      </c>
      <c r="AB54" s="39" t="str">
        <v>#ERROR: User session not authenticated</v>
      </c>
      <c r="AC54" s="39" t="str">
        <v>#ERROR: User session not authenticated</v>
      </c>
      <c r="AD54" s="36" t="str">
        <v>#ERROR: User session not authenticated</v>
      </c>
      <c r="AE54" s="36" t="str">
        <v>#ERROR: User session not authenticated</v>
      </c>
      <c r="AF54" s="36" t="str">
        <v>#ERROR: User session not authenticated</v>
      </c>
      <c r="AG54" s="36" t="str">
        <v>#ERROR: User session not authenticated</v>
      </c>
      <c r="AH54" s="36" t="str">
        <v>#ERROR: User session not authenticated</v>
      </c>
      <c r="AI54" s="47" t="str">
        <v>#ERROR: User session not authenticated</v>
      </c>
      <c r="AJ54" s="47" t="str">
        <v>#ERROR: User session not authenticated</v>
      </c>
    </row>
    <row r="55" spans="2:36" x14ac:dyDescent="0.25">
      <c r="B55" s="2"/>
      <c r="C55" s="2"/>
      <c r="D55" s="11"/>
      <c r="E55" s="59" t="str">
        <v>#ERROR: User session not authenticated</v>
      </c>
      <c r="F55" s="59" t="str">
        <v>#ERROR: User session not authenticated</v>
      </c>
      <c r="G55" s="59" t="str">
        <v>#ERROR: User session not authenticated</v>
      </c>
      <c r="H55" s="39" t="str">
        <v>#ERROR: User session not authenticated</v>
      </c>
      <c r="I55" s="39" t="str">
        <v>#ERROR: User session not authenticated</v>
      </c>
      <c r="J55" s="27" t="str">
        <v>#ERROR: User session not authenticated</v>
      </c>
      <c r="K55" s="48" t="str">
        <v>#ERROR: User session not authenticated</v>
      </c>
      <c r="L55" s="39" t="str">
        <v>#ERROR: User session not authenticated</v>
      </c>
      <c r="M55" s="36" t="str">
        <v>#ERROR: User session not authenticated</v>
      </c>
      <c r="N55" s="36" t="str">
        <v>#ERROR: User session not authenticated</v>
      </c>
      <c r="O55" s="29" t="str">
        <v>#ERROR: User session not authenticated</v>
      </c>
      <c r="P55" s="36" t="str">
        <v>#ERROR: User session not authenticated</v>
      </c>
      <c r="Q55" s="20" t="str">
        <v>#ERROR: User session not authenticated</v>
      </c>
      <c r="R55" s="20" t="str">
        <v>#ERROR: User session not authenticated</v>
      </c>
      <c r="S55" s="20" t="str">
        <v>#ERROR: User session not authenticated</v>
      </c>
      <c r="T55" s="20" t="str">
        <v>#ERROR: User session not authenticated</v>
      </c>
      <c r="U55" s="20" t="str">
        <v>#ERROR: User session not authenticated</v>
      </c>
      <c r="V55" s="20" t="str">
        <v>#ERROR: User session not authenticated</v>
      </c>
      <c r="W55" s="39" t="str">
        <v>#ERROR: User session not authenticated</v>
      </c>
      <c r="X55" s="20" t="str">
        <v>#ERROR: User session not authenticated</v>
      </c>
      <c r="Y55" s="20" t="str">
        <v>#ERROR: User session not authenticated</v>
      </c>
      <c r="Z55" s="20" t="str">
        <v>#ERROR: User session not authenticated</v>
      </c>
      <c r="AA55" s="20" t="str">
        <v>#ERROR: User session not authenticated</v>
      </c>
      <c r="AB55" s="39" t="str">
        <v>#ERROR: User session not authenticated</v>
      </c>
      <c r="AC55" s="39" t="str">
        <v>#ERROR: User session not authenticated</v>
      </c>
      <c r="AD55" s="36" t="str">
        <v>#ERROR: User session not authenticated</v>
      </c>
      <c r="AE55" s="36" t="str">
        <v>#ERROR: User session not authenticated</v>
      </c>
      <c r="AF55" s="36" t="str">
        <v>#ERROR: User session not authenticated</v>
      </c>
      <c r="AG55" s="36" t="str">
        <v>#ERROR: User session not authenticated</v>
      </c>
      <c r="AH55" s="36" t="str">
        <v>#ERROR: User session not authenticated</v>
      </c>
      <c r="AI55" s="47" t="str">
        <v>#ERROR: User session not authenticated</v>
      </c>
      <c r="AJ55" s="47" t="str">
        <v>#ERROR: User session not authenticated</v>
      </c>
    </row>
    <row r="56" spans="2:36" x14ac:dyDescent="0.25">
      <c r="B56" s="2"/>
      <c r="C56" s="2"/>
      <c r="D56" s="11"/>
      <c r="E56" s="59" t="str">
        <v>#ERROR: User session not authenticated</v>
      </c>
      <c r="F56" s="59" t="str">
        <v>#ERROR: User session not authenticated</v>
      </c>
      <c r="G56" s="59" t="str">
        <v>#ERROR: User session not authenticated</v>
      </c>
      <c r="H56" s="39" t="str">
        <v>#ERROR: User session not authenticated</v>
      </c>
      <c r="I56" s="39"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47" t="str">
        <v>#ERROR: User session not authenticated</v>
      </c>
      <c r="AJ56" s="47" t="str">
        <v>#ERROR: User session not authenticated</v>
      </c>
    </row>
    <row r="57" spans="2:36" x14ac:dyDescent="0.25">
      <c r="B57" s="2"/>
      <c r="C57" s="2"/>
      <c r="D57" s="11"/>
      <c r="E57" s="59" t="str">
        <v>#ERROR: User session not authenticated</v>
      </c>
      <c r="F57" s="59" t="str">
        <v>#ERROR: User session not authenticated</v>
      </c>
      <c r="G57" s="59" t="str">
        <v>#ERROR: User session not authenticated</v>
      </c>
      <c r="H57" s="39" t="str">
        <v>#ERROR: User session not authenticated</v>
      </c>
      <c r="I57" s="39"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47" t="str">
        <v>#ERROR: User session not authenticated</v>
      </c>
      <c r="AJ57" s="47" t="str">
        <v>#ERROR: User session not authenticated</v>
      </c>
    </row>
    <row r="58" spans="2:36" x14ac:dyDescent="0.25">
      <c r="B58" s="2"/>
      <c r="C58" s="2"/>
      <c r="D58" s="11"/>
      <c r="E58" s="59" t="str">
        <v>#ERROR: User session not authenticated</v>
      </c>
      <c r="F58" s="59" t="str">
        <v>#ERROR: User session not authenticated</v>
      </c>
      <c r="G58" s="59" t="str">
        <v>#ERROR: User session not authenticated</v>
      </c>
      <c r="H58" s="39" t="str">
        <v>#ERROR: User session not authenticated</v>
      </c>
      <c r="I58" s="39"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47" t="str">
        <v>#ERROR: User session not authenticated</v>
      </c>
      <c r="AJ58" s="47" t="str">
        <v>#ERROR: User session not authenticated</v>
      </c>
    </row>
    <row r="59" spans="2:36" x14ac:dyDescent="0.25">
      <c r="B59" s="2"/>
      <c r="C59" s="2"/>
      <c r="D59" s="11"/>
      <c r="E59" s="59" t="str">
        <v>#ERROR: User session not authenticated</v>
      </c>
      <c r="F59" s="59" t="str">
        <v>#ERROR: User session not authenticated</v>
      </c>
      <c r="G59" s="59" t="str">
        <v>#ERROR: User session not authenticated</v>
      </c>
      <c r="H59" s="39" t="str">
        <v>#ERROR: User session not authenticated</v>
      </c>
      <c r="I59" s="39"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47" t="str">
        <v>#ERROR: User session not authenticated</v>
      </c>
      <c r="AJ59" s="47" t="str">
        <v>#ERROR: User session not authenticated</v>
      </c>
    </row>
    <row r="60" spans="2:36" x14ac:dyDescent="0.25">
      <c r="B60" s="2"/>
      <c r="C60" s="2"/>
      <c r="D60" s="11"/>
      <c r="E60" s="59" t="str">
        <v>#ERROR: User session not authenticated</v>
      </c>
      <c r="F60" s="59" t="str">
        <v>#ERROR: User session not authenticated</v>
      </c>
      <c r="G60" s="59" t="str">
        <v>#ERROR: User session not authenticated</v>
      </c>
      <c r="H60" s="39" t="str">
        <v>#ERROR: User session not authenticated</v>
      </c>
      <c r="I60" s="39"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47" t="str">
        <v>#ERROR: User session not authenticated</v>
      </c>
      <c r="AJ60" s="47" t="str">
        <v>#ERROR: User session not authenticated</v>
      </c>
    </row>
    <row r="61" spans="2:36" x14ac:dyDescent="0.25">
      <c r="B61" s="2"/>
      <c r="C61" s="2"/>
      <c r="D61" s="11"/>
      <c r="E61" s="59" t="str">
        <v>#ERROR: User session not authenticated</v>
      </c>
      <c r="F61" s="59" t="str">
        <v>#ERROR: User session not authenticated</v>
      </c>
      <c r="G61" s="59" t="str">
        <v>#ERROR: User session not authenticated</v>
      </c>
      <c r="H61" s="39" t="str">
        <v>#ERROR: User session not authenticated</v>
      </c>
      <c r="I61" s="39"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47" t="str">
        <v>#ERROR: User session not authenticated</v>
      </c>
      <c r="AJ61" s="47" t="str">
        <v>#ERROR: User session not authenticated</v>
      </c>
    </row>
    <row r="62" spans="2:36" x14ac:dyDescent="0.25">
      <c r="B62" s="2"/>
      <c r="C62" s="2"/>
      <c r="D62" s="11"/>
      <c r="E62" s="59" t="str">
        <v>#ERROR: User session not authenticated</v>
      </c>
      <c r="F62" s="59" t="str">
        <v>#ERROR: User session not authenticated</v>
      </c>
      <c r="G62" s="59" t="str">
        <v>#ERROR: User session not authenticated</v>
      </c>
      <c r="H62" s="39" t="str">
        <v>#ERROR: User session not authenticated</v>
      </c>
      <c r="I62" s="39"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47" t="str">
        <v>#ERROR: User session not authenticated</v>
      </c>
      <c r="AJ62" s="47" t="str">
        <v>#ERROR: User session not authenticated</v>
      </c>
    </row>
    <row r="63" spans="2:36" x14ac:dyDescent="0.25">
      <c r="B63" s="2"/>
      <c r="C63" s="2"/>
      <c r="D63" s="2"/>
      <c r="E63" s="59" t="str">
        <v>#ERROR: User session not authenticated</v>
      </c>
      <c r="F63" s="59" t="str">
        <v>#ERROR: User session not authenticated</v>
      </c>
      <c r="G63" s="59" t="str">
        <v>#ERROR: User session not authenticated</v>
      </c>
      <c r="H63" s="39" t="str">
        <v>#ERROR: User session not authenticated</v>
      </c>
      <c r="I63" s="39"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47" t="str">
        <v>#ERROR: User session not authenticated</v>
      </c>
      <c r="AJ63" s="47" t="str">
        <v>#ERROR: User session not authenticated</v>
      </c>
    </row>
    <row r="64" spans="2:36" x14ac:dyDescent="0.25">
      <c r="B64" s="2"/>
      <c r="C64" s="2"/>
      <c r="D64" s="2"/>
      <c r="E64" s="59" t="str">
        <v>#ERROR: User session not authenticated</v>
      </c>
      <c r="F64" s="59" t="str">
        <v>#ERROR: User session not authenticated</v>
      </c>
      <c r="G64" s="59" t="str">
        <v>#ERROR: User session not authenticated</v>
      </c>
      <c r="H64" s="39" t="str">
        <v>#ERROR: User session not authenticated</v>
      </c>
      <c r="I64" s="39"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47" t="str">
        <v>#ERROR: User session not authenticated</v>
      </c>
      <c r="AJ64" s="47" t="str">
        <v>#ERROR: User session not authenticated</v>
      </c>
    </row>
    <row r="65" spans="2:36" x14ac:dyDescent="0.25">
      <c r="B65" s="2"/>
      <c r="C65" s="2"/>
      <c r="D65" s="2"/>
      <c r="E65" s="59" t="str">
        <v>#ERROR: User session not authenticated</v>
      </c>
      <c r="F65" s="59" t="str">
        <v>#ERROR: User session not authenticated</v>
      </c>
      <c r="G65" s="59" t="str">
        <v>#ERROR: User session not authenticated</v>
      </c>
      <c r="H65" s="39" t="str">
        <v>#ERROR: User session not authenticated</v>
      </c>
      <c r="I65" s="39"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47" t="str">
        <v>#ERROR: User session not authenticated</v>
      </c>
      <c r="AJ65" s="47" t="str">
        <v>#ERROR: User session not authenticated</v>
      </c>
    </row>
    <row r="66" spans="2:36" x14ac:dyDescent="0.25">
      <c r="E66" s="59" t="str">
        <v>#ERROR: User session not authenticated</v>
      </c>
      <c r="F66" s="59" t="str">
        <v>#ERROR: User session not authenticated</v>
      </c>
      <c r="G66" s="59" t="str">
        <v>#ERROR: User session not authenticated</v>
      </c>
      <c r="H66" s="39" t="str">
        <v>#ERROR: User session not authenticated</v>
      </c>
      <c r="I66" s="39"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36"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47" t="str">
        <v>#ERROR: User session not authenticated</v>
      </c>
      <c r="AJ66" s="47" t="str">
        <v>#ERROR: User session not authenticated</v>
      </c>
    </row>
    <row r="67" spans="2:36" x14ac:dyDescent="0.25">
      <c r="E67" s="59" t="str">
        <v>#ERROR: User session not authenticated</v>
      </c>
      <c r="F67" s="59" t="str">
        <v>#ERROR: User session not authenticated</v>
      </c>
      <c r="G67" s="59" t="str">
        <v>#ERROR: User session not authenticated</v>
      </c>
      <c r="H67" s="39" t="str">
        <v>#ERROR: User session not authenticated</v>
      </c>
      <c r="I67" s="39"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36"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47" t="str">
        <v>#ERROR: User session not authenticated</v>
      </c>
      <c r="AJ67" s="47" t="str">
        <v>#ERROR: User session not authenticated</v>
      </c>
    </row>
    <row r="68" spans="2:36" x14ac:dyDescent="0.25">
      <c r="E68" s="59" t="str">
        <v>#ERROR: User session not authenticated</v>
      </c>
      <c r="F68" s="59" t="str">
        <v>#ERROR: User session not authenticated</v>
      </c>
      <c r="G68" s="59" t="str">
        <v>#ERROR: User session not authenticated</v>
      </c>
      <c r="H68" s="39" t="str">
        <v>#ERROR: User session not authenticated</v>
      </c>
      <c r="I68" s="39"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36"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47" t="str">
        <v>#ERROR: User session not authenticated</v>
      </c>
      <c r="AJ68" s="47" t="str">
        <v>#ERROR: User session not authenticated</v>
      </c>
    </row>
    <row r="69" spans="2:36" x14ac:dyDescent="0.25">
      <c r="E69" s="54" t="str">
        <v>#ERROR: User session not authenticated</v>
      </c>
      <c r="F69" s="54" t="str">
        <v>#ERROR: User session not authenticated</v>
      </c>
      <c r="G69" s="54" t="str">
        <v>#ERROR: User session not authenticated</v>
      </c>
      <c r="H69" t="str">
        <v>#ERROR: User session not authenticated</v>
      </c>
      <c r="I69" t="str">
        <v>#ERROR: User session not authenticated</v>
      </c>
      <c r="J69" t="str">
        <v>#ERROR: User session not authenticated</v>
      </c>
      <c r="K69" t="str">
        <v>#ERROR: User session not authenticated</v>
      </c>
      <c r="L69" t="str">
        <v>#ERROR: User session not authenticated</v>
      </c>
      <c r="M69" t="str">
        <v>#ERROR: User session not authenticated</v>
      </c>
      <c r="N69" t="str">
        <v>#ERROR: User session not authenticated</v>
      </c>
      <c r="O69" t="str">
        <v>#ERROR: User session not authenticated</v>
      </c>
      <c r="P69" t="str">
        <v>#ERROR: User session not authenticated</v>
      </c>
      <c r="Q69" t="str">
        <v>#ERROR: User session not authenticated</v>
      </c>
      <c r="R69" t="str">
        <v>#ERROR: User session not authenticated</v>
      </c>
      <c r="S69" t="str">
        <v>#ERROR: User session not authenticated</v>
      </c>
      <c r="T69" t="str">
        <v>#ERROR: User session not authenticated</v>
      </c>
      <c r="U69" t="str">
        <v>#ERROR: User session not authenticated</v>
      </c>
      <c r="V69" t="str">
        <v>#ERROR: User session not authenticated</v>
      </c>
      <c r="W69" t="str">
        <v>#ERROR: User session not authenticated</v>
      </c>
      <c r="X69" t="str">
        <v>#ERROR: User session not authenticated</v>
      </c>
      <c r="Y69" t="str">
        <v>#ERROR: User session not authenticated</v>
      </c>
      <c r="Z69" t="str">
        <v>#ERROR: User session not authenticated</v>
      </c>
      <c r="AA69" t="str">
        <v>#ERROR: User session not authenticated</v>
      </c>
      <c r="AB69" t="str">
        <v>#ERROR: User session not authenticated</v>
      </c>
      <c r="AC69" t="str">
        <v>#ERROR: User session not authenticated</v>
      </c>
      <c r="AD69" t="str">
        <v>#ERROR: User session not authenticated</v>
      </c>
      <c r="AE69" t="str">
        <v>#ERROR: User session not authenticated</v>
      </c>
      <c r="AF69" t="str">
        <v>#ERROR: User session not authenticated</v>
      </c>
      <c r="AG69" t="str">
        <v>#ERROR: User session not authenticated</v>
      </c>
      <c r="AH69" t="str">
        <v>#ERROR: User session not authenticated</v>
      </c>
      <c r="AI69" t="str">
        <v>#ERROR: User session not authenticated</v>
      </c>
      <c r="AJ69" t="str">
        <v>#ERROR: User session not authenticated</v>
      </c>
    </row>
    <row r="70" spans="2:36" x14ac:dyDescent="0.25">
      <c r="E70" s="54" t="str">
        <v>#ERROR: User session not authenticated</v>
      </c>
      <c r="F70" s="54" t="str">
        <v>#ERROR: User session not authenticated</v>
      </c>
      <c r="G70" s="54" t="str">
        <v>#ERROR: User session not authenticated</v>
      </c>
      <c r="H70" t="str">
        <v>#ERROR: User session not authenticated</v>
      </c>
      <c r="I70" t="str">
        <v>#ERROR: User session not authenticated</v>
      </c>
      <c r="J70" t="str">
        <v>#ERROR: User session not authenticated</v>
      </c>
      <c r="K70" t="str">
        <v>#ERROR: User session not authenticated</v>
      </c>
      <c r="L70" t="str">
        <v>#ERROR: User session not authenticated</v>
      </c>
      <c r="M70" t="str">
        <v>#ERROR: User session not authenticated</v>
      </c>
      <c r="N70" t="str">
        <v>#ERROR: User session not authenticated</v>
      </c>
      <c r="O70" t="str">
        <v>#ERROR: User session not authenticated</v>
      </c>
      <c r="P70" t="str">
        <v>#ERROR: User session not authenticated</v>
      </c>
      <c r="Q70" t="str">
        <v>#ERROR: User session not authenticated</v>
      </c>
      <c r="R70" t="str">
        <v>#ERROR: User session not authenticated</v>
      </c>
      <c r="S70" t="str">
        <v>#ERROR: User session not authenticated</v>
      </c>
      <c r="T70" t="str">
        <v>#ERROR: User session not authenticated</v>
      </c>
      <c r="U70" t="str">
        <v>#ERROR: User session not authenticated</v>
      </c>
      <c r="V70" t="str">
        <v>#ERROR: User session not authenticated</v>
      </c>
      <c r="W70" t="str">
        <v>#ERROR: User session not authenticated</v>
      </c>
      <c r="X70" t="str">
        <v>#ERROR: User session not authenticated</v>
      </c>
      <c r="Y70" t="str">
        <v>#ERROR: User session not authenticated</v>
      </c>
      <c r="Z70" t="str">
        <v>#ERROR: User session not authenticated</v>
      </c>
      <c r="AA70" t="str">
        <v>#ERROR: User session not authenticated</v>
      </c>
      <c r="AB70" t="str">
        <v>#ERROR: User session not authenticated</v>
      </c>
      <c r="AC70" t="str">
        <v>#ERROR: User session not authenticated</v>
      </c>
      <c r="AD70" t="str">
        <v>#ERROR: User session not authenticated</v>
      </c>
      <c r="AE70" t="str">
        <v>#ERROR: User session not authenticated</v>
      </c>
      <c r="AF70" t="str">
        <v>#ERROR: User session not authenticated</v>
      </c>
      <c r="AG70" t="str">
        <v>#ERROR: User session not authenticated</v>
      </c>
      <c r="AH70" t="str">
        <v>#ERROR: User session not authenticated</v>
      </c>
      <c r="AI70" t="str">
        <v>#ERROR: User session not authenticated</v>
      </c>
      <c r="AJ70" t="str">
        <v>#ERROR: User session not authenticated</v>
      </c>
    </row>
    <row r="71" spans="2:36" x14ac:dyDescent="0.25">
      <c r="E71" s="54" t="str">
        <v>#ERROR: User session not authenticated</v>
      </c>
      <c r="F71" s="54" t="str">
        <v>#ERROR: User session not authenticated</v>
      </c>
      <c r="G71" s="54" t="str">
        <v>#ERROR: User session not authenticated</v>
      </c>
      <c r="H71" t="str">
        <v>#ERROR: User session not authenticated</v>
      </c>
      <c r="I71" t="str">
        <v>#ERROR: User session not authenticated</v>
      </c>
      <c r="J71" t="str">
        <v>#ERROR: User session not authenticated</v>
      </c>
      <c r="K71" t="str">
        <v>#ERROR: User session not authenticated</v>
      </c>
      <c r="L71" t="str">
        <v>#ERROR: User session not authenticated</v>
      </c>
      <c r="M71" t="str">
        <v>#ERROR: User session not authenticated</v>
      </c>
      <c r="N71" t="str">
        <v>#ERROR: User session not authenticated</v>
      </c>
      <c r="O71" t="str">
        <v>#ERROR: User session not authenticated</v>
      </c>
      <c r="P71" t="str">
        <v>#ERROR: User session not authenticated</v>
      </c>
      <c r="Q71" t="str">
        <v>#ERROR: User session not authenticated</v>
      </c>
      <c r="R71" t="str">
        <v>#ERROR: User session not authenticated</v>
      </c>
      <c r="S71" t="str">
        <v>#ERROR: User session not authenticated</v>
      </c>
      <c r="T71" t="str">
        <v>#ERROR: User session not authenticated</v>
      </c>
      <c r="U71" t="str">
        <v>#ERROR: User session not authenticated</v>
      </c>
      <c r="V71" t="str">
        <v>#ERROR: User session not authenticated</v>
      </c>
      <c r="W71" t="str">
        <v>#ERROR: User session not authenticated</v>
      </c>
      <c r="X71" t="str">
        <v>#ERROR: User session not authenticated</v>
      </c>
      <c r="Y71" t="str">
        <v>#ERROR: User session not authenticated</v>
      </c>
      <c r="Z71" t="str">
        <v>#ERROR: User session not authenticated</v>
      </c>
      <c r="AA71" t="str">
        <v>#ERROR: User session not authenticated</v>
      </c>
      <c r="AB71" t="str">
        <v>#ERROR: User session not authenticated</v>
      </c>
      <c r="AC71" t="str">
        <v>#ERROR: User session not authenticated</v>
      </c>
      <c r="AD71" t="str">
        <v>#ERROR: User session not authenticated</v>
      </c>
      <c r="AE71" t="str">
        <v>#ERROR: User session not authenticated</v>
      </c>
      <c r="AF71" t="str">
        <v>#ERROR: User session not authenticated</v>
      </c>
      <c r="AG71" t="str">
        <v>#ERROR: User session not authenticated</v>
      </c>
      <c r="AH71" t="str">
        <v>#ERROR: User session not authenticated</v>
      </c>
      <c r="AI71" t="str">
        <v>#ERROR: User session not authenticated</v>
      </c>
      <c r="AJ71" t="str">
        <v>#ERROR: User session not authenticated</v>
      </c>
    </row>
    <row r="72" spans="2:36" x14ac:dyDescent="0.25">
      <c r="E72" s="54" t="str">
        <v>#ERROR: User session not authenticated</v>
      </c>
      <c r="F72" s="54" t="str">
        <v>#ERROR: User session not authenticated</v>
      </c>
      <c r="G72" s="54" t="str">
        <v>#ERROR: User session not authenticated</v>
      </c>
      <c r="H72" t="str">
        <v>#ERROR: User session not authenticated</v>
      </c>
      <c r="I72" t="str">
        <v>#ERROR: User session not authenticated</v>
      </c>
      <c r="J72" t="str">
        <v>#ERROR: User session not authenticated</v>
      </c>
      <c r="K72" t="str">
        <v>#ERROR: User session not authenticated</v>
      </c>
      <c r="L72" t="str">
        <v>#ERROR: User session not authenticated</v>
      </c>
      <c r="M72" t="str">
        <v>#ERROR: User session not authenticated</v>
      </c>
      <c r="N72" t="str">
        <v>#ERROR: User session not authenticated</v>
      </c>
      <c r="O72" t="str">
        <v>#ERROR: User session not authenticated</v>
      </c>
      <c r="P72" t="str">
        <v>#ERROR: User session not authenticated</v>
      </c>
      <c r="Q72" t="str">
        <v>#ERROR: User session not authenticated</v>
      </c>
      <c r="R72" t="str">
        <v>#ERROR: User session not authenticated</v>
      </c>
      <c r="S72" t="str">
        <v>#ERROR: User session not authenticated</v>
      </c>
      <c r="T72" t="str">
        <v>#ERROR: User session not authenticated</v>
      </c>
      <c r="U72" t="str">
        <v>#ERROR: User session not authenticated</v>
      </c>
      <c r="V72" t="str">
        <v>#ERROR: User session not authenticated</v>
      </c>
      <c r="W72" t="str">
        <v>#ERROR: User session not authenticated</v>
      </c>
      <c r="X72" t="str">
        <v>#ERROR: User session not authenticated</v>
      </c>
      <c r="Y72" t="str">
        <v>#ERROR: User session not authenticated</v>
      </c>
      <c r="Z72" t="str">
        <v>#ERROR: User session not authenticated</v>
      </c>
      <c r="AA72" t="str">
        <v>#ERROR: User session not authenticated</v>
      </c>
      <c r="AB72" t="str">
        <v>#ERROR: User session not authenticated</v>
      </c>
      <c r="AC72" t="str">
        <v>#ERROR: User session not authenticated</v>
      </c>
      <c r="AD72" t="str">
        <v>#ERROR: User session not authenticated</v>
      </c>
      <c r="AE72" t="str">
        <v>#ERROR: User session not authenticated</v>
      </c>
      <c r="AF72" t="str">
        <v>#ERROR: User session not authenticated</v>
      </c>
      <c r="AG72" t="str">
        <v>#ERROR: User session not authenticated</v>
      </c>
      <c r="AH72" t="str">
        <v>#ERROR: User session not authenticated</v>
      </c>
      <c r="AI72" t="str">
        <v>#ERROR: User session not authenticated</v>
      </c>
      <c r="AJ72" t="str">
        <v>#ERROR: User session not authenticated</v>
      </c>
    </row>
    <row r="73" spans="2:36" x14ac:dyDescent="0.25">
      <c r="E73" s="54" t="str">
        <v>#ERROR: User session not authenticated</v>
      </c>
      <c r="F73" s="54" t="str">
        <v>#ERROR: User session not authenticated</v>
      </c>
      <c r="G73" s="54" t="str">
        <v>#ERROR: User session not authenticated</v>
      </c>
      <c r="H73" t="str">
        <v>#ERROR: User session not authenticated</v>
      </c>
      <c r="I73" t="str">
        <v>#ERROR: User session not authenticated</v>
      </c>
      <c r="J73" t="str">
        <v>#ERROR: User session not authenticated</v>
      </c>
      <c r="K73" t="str">
        <v>#ERROR: User session not authenticated</v>
      </c>
      <c r="L73" t="str">
        <v>#ERROR: User session not authenticated</v>
      </c>
      <c r="M73" t="str">
        <v>#ERROR: User session not authenticated</v>
      </c>
      <c r="N73" t="str">
        <v>#ERROR: User session not authenticated</v>
      </c>
      <c r="O73" t="str">
        <v>#ERROR: User session not authenticated</v>
      </c>
      <c r="P73" t="str">
        <v>#ERROR: User session not authenticated</v>
      </c>
      <c r="Q73" t="str">
        <v>#ERROR: User session not authenticated</v>
      </c>
      <c r="R73" t="str">
        <v>#ERROR: User session not authenticated</v>
      </c>
      <c r="S73" t="str">
        <v>#ERROR: User session not authenticated</v>
      </c>
      <c r="T73" t="str">
        <v>#ERROR: User session not authenticated</v>
      </c>
      <c r="U73" t="str">
        <v>#ERROR: User session not authenticated</v>
      </c>
      <c r="V73" t="str">
        <v>#ERROR: User session not authenticated</v>
      </c>
      <c r="W73" t="str">
        <v>#ERROR: User session not authenticated</v>
      </c>
      <c r="X73" t="str">
        <v>#ERROR: User session not authenticated</v>
      </c>
      <c r="Y73" t="str">
        <v>#ERROR: User session not authenticated</v>
      </c>
      <c r="Z73" t="str">
        <v>#ERROR: User session not authenticated</v>
      </c>
      <c r="AA73" t="str">
        <v>#ERROR: User session not authenticated</v>
      </c>
      <c r="AB73" t="str">
        <v>#ERROR: User session not authenticated</v>
      </c>
      <c r="AC73" t="str">
        <v>#ERROR: User session not authenticated</v>
      </c>
      <c r="AD73" t="str">
        <v>#ERROR: User session not authenticated</v>
      </c>
      <c r="AE73" t="str">
        <v>#ERROR: User session not authenticated</v>
      </c>
      <c r="AF73" t="str">
        <v>#ERROR: User session not authenticated</v>
      </c>
      <c r="AG73" t="str">
        <v>#ERROR: User session not authenticated</v>
      </c>
      <c r="AH73" t="str">
        <v>#ERROR: User session not authenticated</v>
      </c>
      <c r="AI73" t="str">
        <v>#ERROR: User session not authenticated</v>
      </c>
      <c r="AJ73" t="str">
        <v>#ERROR: User session not authenticated</v>
      </c>
    </row>
    <row r="74" spans="2:36" x14ac:dyDescent="0.25">
      <c r="E74" s="54" t="str">
        <v>#ERROR: User session not authenticated</v>
      </c>
      <c r="F74" s="54" t="str">
        <v>#ERROR: User session not authenticated</v>
      </c>
      <c r="G74" s="54" t="str">
        <v>#ERROR: User session not authenticated</v>
      </c>
      <c r="H74" t="str">
        <v>#ERROR: User session not authenticated</v>
      </c>
      <c r="I74" t="str">
        <v>#ERROR: User session not authenticated</v>
      </c>
      <c r="J74" t="str">
        <v>#ERROR: User session not authenticated</v>
      </c>
      <c r="K74" t="str">
        <v>#ERROR: User session not authenticated</v>
      </c>
      <c r="L74" t="str">
        <v>#ERROR: User session not authenticated</v>
      </c>
      <c r="M74" t="str">
        <v>#ERROR: User session not authenticated</v>
      </c>
      <c r="N74" t="str">
        <v>#ERROR: User session not authenticated</v>
      </c>
      <c r="O74" t="str">
        <v>#ERROR: User session not authenticated</v>
      </c>
      <c r="P74" t="str">
        <v>#ERROR: User session not authenticated</v>
      </c>
      <c r="Q74" t="str">
        <v>#ERROR: User session not authenticated</v>
      </c>
      <c r="R74" t="str">
        <v>#ERROR: User session not authenticated</v>
      </c>
      <c r="S74" t="str">
        <v>#ERROR: User session not authenticated</v>
      </c>
      <c r="T74" t="str">
        <v>#ERROR: User session not authenticated</v>
      </c>
      <c r="U74" t="str">
        <v>#ERROR: User session not authenticated</v>
      </c>
      <c r="V74" t="str">
        <v>#ERROR: User session not authenticated</v>
      </c>
      <c r="W74" t="str">
        <v>#ERROR: User session not authenticated</v>
      </c>
      <c r="X74" t="str">
        <v>#ERROR: User session not authenticated</v>
      </c>
      <c r="Y74" t="str">
        <v>#ERROR: User session not authenticated</v>
      </c>
      <c r="Z74" t="str">
        <v>#ERROR: User session not authenticated</v>
      </c>
      <c r="AA74" t="str">
        <v>#ERROR: User session not authenticated</v>
      </c>
      <c r="AB74" t="str">
        <v>#ERROR: User session not authenticated</v>
      </c>
      <c r="AC74" t="str">
        <v>#ERROR: User session not authenticated</v>
      </c>
      <c r="AD74" t="str">
        <v>#ERROR: User session not authenticated</v>
      </c>
      <c r="AE74" t="str">
        <v>#ERROR: User session not authenticated</v>
      </c>
      <c r="AF74" t="str">
        <v>#ERROR: User session not authenticated</v>
      </c>
      <c r="AG74" t="str">
        <v>#ERROR: User session not authenticated</v>
      </c>
      <c r="AH74" t="str">
        <v>#ERROR: User session not authenticated</v>
      </c>
      <c r="AI74" t="str">
        <v>#ERROR: User session not authenticated</v>
      </c>
      <c r="AJ74" t="str">
        <v>#ERROR: User session not authenticated</v>
      </c>
    </row>
    <row r="75" spans="2:36" x14ac:dyDescent="0.25">
      <c r="E75" s="54" t="str">
        <v>#ERROR: User session not authenticated</v>
      </c>
      <c r="F75" s="54" t="str">
        <v>#ERROR: User session not authenticated</v>
      </c>
      <c r="G75" s="54" t="str">
        <v>#ERROR: User session not authenticated</v>
      </c>
      <c r="H75" t="str">
        <v>#ERROR: User session not authenticated</v>
      </c>
      <c r="I75" t="str">
        <v>#ERROR: User session not authenticated</v>
      </c>
      <c r="J75" t="str">
        <v>#ERROR: User session not authenticated</v>
      </c>
      <c r="K75" t="str">
        <v>#ERROR: User session not authenticated</v>
      </c>
      <c r="L75" t="str">
        <v>#ERROR: User session not authenticated</v>
      </c>
      <c r="M75" t="str">
        <v>#ERROR: User session not authenticated</v>
      </c>
      <c r="N75" t="str">
        <v>#ERROR: User session not authenticated</v>
      </c>
      <c r="O75" t="str">
        <v>#ERROR: User session not authenticated</v>
      </c>
      <c r="P75" t="str">
        <v>#ERROR: User session not authenticated</v>
      </c>
      <c r="Q75" t="str">
        <v>#ERROR: User session not authenticated</v>
      </c>
      <c r="R75" t="str">
        <v>#ERROR: User session not authenticated</v>
      </c>
      <c r="S75" t="str">
        <v>#ERROR: User session not authenticated</v>
      </c>
      <c r="T75" t="str">
        <v>#ERROR: User session not authenticated</v>
      </c>
      <c r="U75" t="str">
        <v>#ERROR: User session not authenticated</v>
      </c>
      <c r="V75" t="str">
        <v>#ERROR: User session not authenticated</v>
      </c>
      <c r="W75" t="str">
        <v>#ERROR: User session not authenticated</v>
      </c>
      <c r="X75" t="str">
        <v>#ERROR: User session not authenticated</v>
      </c>
      <c r="Y75" t="str">
        <v>#ERROR: User session not authenticated</v>
      </c>
      <c r="Z75" t="str">
        <v>#ERROR: User session not authenticated</v>
      </c>
      <c r="AA75" t="str">
        <v>#ERROR: User session not authenticated</v>
      </c>
      <c r="AB75" t="str">
        <v>#ERROR: User session not authenticated</v>
      </c>
      <c r="AC75" t="str">
        <v>#ERROR: User session not authenticated</v>
      </c>
      <c r="AD75" t="str">
        <v>#ERROR: User session not authenticated</v>
      </c>
      <c r="AE75" t="str">
        <v>#ERROR: User session not authenticated</v>
      </c>
      <c r="AF75" t="str">
        <v>#ERROR: User session not authenticated</v>
      </c>
      <c r="AG75" t="str">
        <v>#ERROR: User session not authenticated</v>
      </c>
      <c r="AH75" t="str">
        <v>#ERROR: User session not authenticated</v>
      </c>
      <c r="AI75" t="str">
        <v>#ERROR: User session not authenticated</v>
      </c>
      <c r="AJ75" t="str">
        <v>#ERROR: User session not authenticated</v>
      </c>
    </row>
    <row r="76" spans="2:36" x14ac:dyDescent="0.25">
      <c r="E76" s="54" t="str">
        <v>#ERROR: User session not authenticated</v>
      </c>
      <c r="F76" s="54" t="str">
        <v>#ERROR: User session not authenticated</v>
      </c>
      <c r="G76" s="54" t="str">
        <v>#ERROR: User session not authenticated</v>
      </c>
      <c r="H76" t="str">
        <v>#ERROR: User session not authenticated</v>
      </c>
      <c r="I76" t="str">
        <v>#ERROR: User session not authenticated</v>
      </c>
      <c r="J76" t="str">
        <v>#ERROR: User session not authenticated</v>
      </c>
      <c r="K76" t="str">
        <v>#ERROR: User session not authenticated</v>
      </c>
      <c r="L76" t="str">
        <v>#ERROR: User session not authenticated</v>
      </c>
      <c r="M76" t="str">
        <v>#ERROR: User session not authenticated</v>
      </c>
      <c r="N76" t="str">
        <v>#ERROR: User session not authenticated</v>
      </c>
      <c r="O76" t="str">
        <v>#ERROR: User session not authenticated</v>
      </c>
      <c r="P76" t="str">
        <v>#ERROR: User session not authenticated</v>
      </c>
      <c r="Q76" t="str">
        <v>#ERROR: User session not authenticated</v>
      </c>
      <c r="R76" t="str">
        <v>#ERROR: User session not authenticated</v>
      </c>
      <c r="S76" t="str">
        <v>#ERROR: User session not authenticated</v>
      </c>
      <c r="T76" t="str">
        <v>#ERROR: User session not authenticated</v>
      </c>
      <c r="U76" t="str">
        <v>#ERROR: User session not authenticated</v>
      </c>
      <c r="V76" t="str">
        <v>#ERROR: User session not authenticated</v>
      </c>
      <c r="W76" t="str">
        <v>#ERROR: User session not authenticated</v>
      </c>
      <c r="X76" t="str">
        <v>#ERROR: User session not authenticated</v>
      </c>
      <c r="Y76" t="str">
        <v>#ERROR: User session not authenticated</v>
      </c>
      <c r="Z76" t="str">
        <v>#ERROR: User session not authenticated</v>
      </c>
      <c r="AA76" t="str">
        <v>#ERROR: User session not authenticated</v>
      </c>
      <c r="AB76" t="str">
        <v>#ERROR: User session not authenticated</v>
      </c>
      <c r="AC76" t="str">
        <v>#ERROR: User session not authenticated</v>
      </c>
      <c r="AD76" t="str">
        <v>#ERROR: User session not authenticated</v>
      </c>
      <c r="AE76" t="str">
        <v>#ERROR: User session not authenticated</v>
      </c>
      <c r="AF76" t="str">
        <v>#ERROR: User session not authenticated</v>
      </c>
      <c r="AG76" t="str">
        <v>#ERROR: User session not authenticated</v>
      </c>
      <c r="AH76" t="str">
        <v>#ERROR: User session not authenticated</v>
      </c>
      <c r="AI76" t="str">
        <v>#ERROR: User session not authenticated</v>
      </c>
      <c r="AJ76" t="str">
        <v>#ERROR: User session not authenticated</v>
      </c>
    </row>
    <row r="77" spans="2:36" x14ac:dyDescent="0.25">
      <c r="E77" s="54" t="str">
        <v>#ERROR: User session not authenticated</v>
      </c>
      <c r="F77" s="54" t="str">
        <v>#ERROR: User session not authenticated</v>
      </c>
      <c r="G77" s="54" t="str">
        <v>#ERROR: User session not authenticated</v>
      </c>
      <c r="H77" t="str">
        <v>#ERROR: User session not authenticated</v>
      </c>
      <c r="I77" t="str">
        <v>#ERROR: User session not authenticated</v>
      </c>
      <c r="J77" t="str">
        <v>#ERROR: User session not authenticated</v>
      </c>
      <c r="K77" t="str">
        <v>#ERROR: User session not authenticated</v>
      </c>
      <c r="L77" t="str">
        <v>#ERROR: User session not authenticated</v>
      </c>
      <c r="M77" t="str">
        <v>#ERROR: User session not authenticated</v>
      </c>
      <c r="N77" t="str">
        <v>#ERROR: User session not authenticated</v>
      </c>
      <c r="O77" t="str">
        <v>#ERROR: User session not authenticated</v>
      </c>
      <c r="P77" t="str">
        <v>#ERROR: User session not authenticated</v>
      </c>
      <c r="Q77" t="str">
        <v>#ERROR: User session not authenticated</v>
      </c>
      <c r="R77" t="str">
        <v>#ERROR: User session not authenticated</v>
      </c>
      <c r="S77" t="str">
        <v>#ERROR: User session not authenticated</v>
      </c>
      <c r="T77" t="str">
        <v>#ERROR: User session not authenticated</v>
      </c>
      <c r="U77" t="str">
        <v>#ERROR: User session not authenticated</v>
      </c>
      <c r="V77" t="str">
        <v>#ERROR: User session not authenticated</v>
      </c>
      <c r="W77" t="str">
        <v>#ERROR: User session not authenticated</v>
      </c>
      <c r="X77" t="str">
        <v>#ERROR: User session not authenticated</v>
      </c>
      <c r="Y77" t="str">
        <v>#ERROR: User session not authenticated</v>
      </c>
      <c r="Z77" t="str">
        <v>#ERROR: User session not authenticated</v>
      </c>
      <c r="AA77" t="str">
        <v>#ERROR: User session not authenticated</v>
      </c>
      <c r="AB77" t="str">
        <v>#ERROR: User session not authenticated</v>
      </c>
      <c r="AC77" t="str">
        <v>#ERROR: User session not authenticated</v>
      </c>
      <c r="AD77" t="str">
        <v>#ERROR: User session not authenticated</v>
      </c>
      <c r="AE77" t="str">
        <v>#ERROR: User session not authenticated</v>
      </c>
      <c r="AF77" t="str">
        <v>#ERROR: User session not authenticated</v>
      </c>
      <c r="AG77" t="str">
        <v>#ERROR: User session not authenticated</v>
      </c>
      <c r="AH77" t="str">
        <v>#ERROR: User session not authenticated</v>
      </c>
      <c r="AI77" t="str">
        <v>#ERROR: User session not authenticated</v>
      </c>
      <c r="AJ77" t="str">
        <v>#ERROR: User session not authenticated</v>
      </c>
    </row>
    <row r="78" spans="2:36" x14ac:dyDescent="0.25">
      <c r="E78" s="54" t="str">
        <v>#ERROR: User session not authenticated</v>
      </c>
      <c r="F78" s="54" t="str">
        <v>#ERROR: User session not authenticated</v>
      </c>
      <c r="G78" s="54" t="str">
        <v>#ERROR: User session not authenticated</v>
      </c>
      <c r="H78" t="str">
        <v>#ERROR: User session not authenticated</v>
      </c>
      <c r="I78" t="str">
        <v>#ERROR: User session not authenticated</v>
      </c>
      <c r="J78" t="str">
        <v>#ERROR: User session not authenticated</v>
      </c>
      <c r="K78" t="str">
        <v>#ERROR: User session not authenticated</v>
      </c>
      <c r="L78" t="str">
        <v>#ERROR: User session not authenticated</v>
      </c>
      <c r="M78" t="str">
        <v>#ERROR: User session not authenticated</v>
      </c>
      <c r="N78"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c r="AI78" t="str">
        <v>#ERROR: User session not authenticated</v>
      </c>
      <c r="AJ78" t="str">
        <v>#ERROR: User session not authenticated</v>
      </c>
    </row>
    <row r="79" spans="2:36" x14ac:dyDescent="0.25">
      <c r="E79" s="54" t="str">
        <v>#ERROR: User session not authenticated</v>
      </c>
      <c r="F79" s="54" t="str">
        <v>#ERROR: User session not authenticated</v>
      </c>
      <c r="G79" s="54" t="str">
        <v>#ERROR: User session not authenticated</v>
      </c>
      <c r="H79" t="str">
        <v>#ERROR: User session not authenticated</v>
      </c>
      <c r="I79" t="str">
        <v>#ERROR: User session not authenticated</v>
      </c>
      <c r="J79" t="str">
        <v>#ERROR: User session not authenticated</v>
      </c>
      <c r="K79" t="str">
        <v>#ERROR: User session not authenticated</v>
      </c>
      <c r="L79" t="str">
        <v>#ERROR: User session not authenticated</v>
      </c>
      <c r="M79" t="str">
        <v>#ERROR: User session not authenticated</v>
      </c>
      <c r="N79" t="str">
        <v>#ERROR: User session not authenticated</v>
      </c>
      <c r="O79" t="str">
        <v>#ERROR: User session not authenticated</v>
      </c>
      <c r="P79" t="str">
        <v>#ERROR: User session not authenticated</v>
      </c>
      <c r="Q79" t="str">
        <v>#ERROR: User session not authenticated</v>
      </c>
      <c r="R79" t="str">
        <v>#ERROR: User session not authenticated</v>
      </c>
      <c r="S79" t="str">
        <v>#ERROR: User session not authenticated</v>
      </c>
      <c r="T79" t="str">
        <v>#ERROR: User session not authenticated</v>
      </c>
      <c r="U79" t="str">
        <v>#ERROR: User session not authenticated</v>
      </c>
      <c r="V79" t="str">
        <v>#ERROR: User session not authenticated</v>
      </c>
      <c r="W79" t="str">
        <v>#ERROR: User session not authenticated</v>
      </c>
      <c r="X79" t="str">
        <v>#ERROR: User session not authenticated</v>
      </c>
      <c r="Y79" t="str">
        <v>#ERROR: User session not authenticated</v>
      </c>
      <c r="Z79" t="str">
        <v>#ERROR: User session not authenticated</v>
      </c>
      <c r="AA79" t="str">
        <v>#ERROR: User session not authenticated</v>
      </c>
      <c r="AB79" t="str">
        <v>#ERROR: User session not authenticated</v>
      </c>
      <c r="AC79" t="str">
        <v>#ERROR: User session not authenticated</v>
      </c>
      <c r="AD79" t="str">
        <v>#ERROR: User session not authenticated</v>
      </c>
      <c r="AE79" t="str">
        <v>#ERROR: User session not authenticated</v>
      </c>
      <c r="AF79" t="str">
        <v>#ERROR: User session not authenticated</v>
      </c>
      <c r="AG79" t="str">
        <v>#ERROR: User session not authenticated</v>
      </c>
      <c r="AH79" t="str">
        <v>#ERROR: User session not authenticated</v>
      </c>
      <c r="AI79" t="str">
        <v>#ERROR: User session not authenticated</v>
      </c>
      <c r="AJ79" t="str">
        <v>#ERROR: User session not authenticated</v>
      </c>
    </row>
    <row r="80" spans="2:36" x14ac:dyDescent="0.25">
      <c r="E80" s="54" t="str">
        <v>#ERROR: User session not authenticated</v>
      </c>
      <c r="F80" s="54" t="str">
        <v>#ERROR: User session not authenticated</v>
      </c>
      <c r="G80" s="54" t="str">
        <v>#ERROR: User session not authenticated</v>
      </c>
      <c r="H80" t="str">
        <v>#ERROR: User session not authenticated</v>
      </c>
      <c r="I80" t="str">
        <v>#ERROR: User session not authenticated</v>
      </c>
      <c r="J80" t="str">
        <v>#ERROR: User session not authenticated</v>
      </c>
      <c r="K80" t="str">
        <v>#ERROR: User session not authenticated</v>
      </c>
      <c r="L80" t="str">
        <v>#ERROR: User session not authenticated</v>
      </c>
      <c r="M80" t="str">
        <v>#ERROR: User session not authenticated</v>
      </c>
      <c r="N80" t="str">
        <v>#ERROR: User session not authenticated</v>
      </c>
      <c r="O80" t="str">
        <v>#ERROR: User session not authenticated</v>
      </c>
      <c r="P80" t="str">
        <v>#ERROR: User session not authenticated</v>
      </c>
      <c r="Q80" t="str">
        <v>#ERROR: User session not authenticated</v>
      </c>
      <c r="R80" t="str">
        <v>#ERROR: User session not authenticated</v>
      </c>
      <c r="S80" t="str">
        <v>#ERROR: User session not authenticated</v>
      </c>
      <c r="T80" t="str">
        <v>#ERROR: User session not authenticated</v>
      </c>
      <c r="U80" t="str">
        <v>#ERROR: User session not authenticated</v>
      </c>
      <c r="V80" t="str">
        <v>#ERROR: User session not authenticated</v>
      </c>
      <c r="W80" t="str">
        <v>#ERROR: User session not authenticated</v>
      </c>
      <c r="X80" t="str">
        <v>#ERROR: User session not authenticated</v>
      </c>
      <c r="Y80" t="str">
        <v>#ERROR: User session not authenticated</v>
      </c>
      <c r="Z80" t="str">
        <v>#ERROR: User session not authenticated</v>
      </c>
      <c r="AA80" t="str">
        <v>#ERROR: User session not authenticated</v>
      </c>
      <c r="AB80" t="str">
        <v>#ERROR: User session not authenticated</v>
      </c>
      <c r="AC80" t="str">
        <v>#ERROR: User session not authenticated</v>
      </c>
      <c r="AD80" t="str">
        <v>#ERROR: User session not authenticated</v>
      </c>
      <c r="AE80" t="str">
        <v>#ERROR: User session not authenticated</v>
      </c>
      <c r="AF80" t="str">
        <v>#ERROR: User session not authenticated</v>
      </c>
      <c r="AG80" t="str">
        <v>#ERROR: User session not authenticated</v>
      </c>
      <c r="AH80" t="str">
        <v>#ERROR: User session not authenticated</v>
      </c>
      <c r="AI80" t="str">
        <v>#ERROR: User session not authenticated</v>
      </c>
      <c r="AJ80" t="str">
        <v>#ERROR: User session not authenticated</v>
      </c>
    </row>
    <row r="81" spans="5:36" x14ac:dyDescent="0.25">
      <c r="E81" s="54" t="str">
        <v>#ERROR: User session not authenticated</v>
      </c>
      <c r="F81" s="54" t="str">
        <v>#ERROR: User session not authenticated</v>
      </c>
      <c r="G81" s="54" t="str">
        <v>#ERROR: User session not authenticated</v>
      </c>
      <c r="H81" t="str">
        <v>#ERROR: User session not authenticated</v>
      </c>
      <c r="I81" t="str">
        <v>#ERROR: User session not authenticated</v>
      </c>
      <c r="J81" t="str">
        <v>#ERROR: User session not authenticated</v>
      </c>
      <c r="K81" t="str">
        <v>#ERROR: User session not authenticated</v>
      </c>
      <c r="L81" t="str">
        <v>#ERROR: User session not authenticated</v>
      </c>
      <c r="M81" t="str">
        <v>#ERROR: User session not authenticated</v>
      </c>
      <c r="N81" t="str">
        <v>#ERROR: User session not authenticated</v>
      </c>
      <c r="O81" t="str">
        <v>#ERROR: User session not authenticated</v>
      </c>
      <c r="P81" t="str">
        <v>#ERROR: User session not authenticated</v>
      </c>
      <c r="Q81" t="str">
        <v>#ERROR: User session not authenticated</v>
      </c>
      <c r="R81" t="str">
        <v>#ERROR: User session not authenticated</v>
      </c>
      <c r="S81" t="str">
        <v>#ERROR: User session not authenticated</v>
      </c>
      <c r="T81" t="str">
        <v>#ERROR: User session not authenticated</v>
      </c>
      <c r="U81" t="str">
        <v>#ERROR: User session not authenticated</v>
      </c>
      <c r="V81" t="str">
        <v>#ERROR: User session not authenticated</v>
      </c>
      <c r="W81" t="str">
        <v>#ERROR: User session not authenticated</v>
      </c>
      <c r="X81" t="str">
        <v>#ERROR: User session not authenticated</v>
      </c>
      <c r="Y81" t="str">
        <v>#ERROR: User session not authenticated</v>
      </c>
      <c r="Z81" t="str">
        <v>#ERROR: User session not authenticated</v>
      </c>
      <c r="AA81" t="str">
        <v>#ERROR: User session not authenticated</v>
      </c>
      <c r="AB81" t="str">
        <v>#ERROR: User session not authenticated</v>
      </c>
      <c r="AC81" t="str">
        <v>#ERROR: User session not authenticated</v>
      </c>
      <c r="AD81" t="str">
        <v>#ERROR: User session not authenticated</v>
      </c>
      <c r="AE81" t="str">
        <v>#ERROR: User session not authenticated</v>
      </c>
      <c r="AF81" t="str">
        <v>#ERROR: User session not authenticated</v>
      </c>
      <c r="AG81" t="str">
        <v>#ERROR: User session not authenticated</v>
      </c>
      <c r="AH81" t="str">
        <v>#ERROR: User session not authenticated</v>
      </c>
      <c r="AI81" t="str">
        <v>#ERROR: User session not authenticated</v>
      </c>
      <c r="AJ81" t="str">
        <v>#ERROR: User session not authenticated</v>
      </c>
    </row>
    <row r="82" spans="5:36" x14ac:dyDescent="0.25">
      <c r="E82" s="54" t="str">
        <v>#ERROR: User session not authenticated</v>
      </c>
      <c r="F82" s="54" t="str">
        <v>#ERROR: User session not authenticated</v>
      </c>
      <c r="G82" s="54" t="str">
        <v>#ERROR: User session not authenticated</v>
      </c>
      <c r="H82" t="str">
        <v>#ERROR: User session not authenticated</v>
      </c>
      <c r="I82" t="str">
        <v>#ERROR: User session not authenticated</v>
      </c>
      <c r="J82" t="str">
        <v>#ERROR: User session not authenticated</v>
      </c>
      <c r="K82" t="str">
        <v>#ERROR: User session not authenticated</v>
      </c>
      <c r="L82" t="str">
        <v>#ERROR: User session not authenticated</v>
      </c>
      <c r="M82" t="str">
        <v>#ERROR: User session not authenticated</v>
      </c>
      <c r="N82" t="str">
        <v>#ERROR: User session not authenticated</v>
      </c>
      <c r="O82" t="str">
        <v>#ERROR: User session not authenticated</v>
      </c>
      <c r="P82" t="str">
        <v>#ERROR: User session not authenticated</v>
      </c>
      <c r="Q82" t="str">
        <v>#ERROR: User session not authenticated</v>
      </c>
      <c r="R82" t="str">
        <v>#ERROR: User session not authenticated</v>
      </c>
      <c r="S82" t="str">
        <v>#ERROR: User session not authenticated</v>
      </c>
      <c r="T82" t="str">
        <v>#ERROR: User session not authenticated</v>
      </c>
      <c r="U82" t="str">
        <v>#ERROR: User session not authenticated</v>
      </c>
      <c r="V82" t="str">
        <v>#ERROR: User session not authenticated</v>
      </c>
      <c r="W82" t="str">
        <v>#ERROR: User session not authenticated</v>
      </c>
      <c r="X82" t="str">
        <v>#ERROR: User session not authenticated</v>
      </c>
      <c r="Y82" t="str">
        <v>#ERROR: User session not authenticated</v>
      </c>
      <c r="Z82" t="str">
        <v>#ERROR: User session not authenticated</v>
      </c>
      <c r="AA82" t="str">
        <v>#ERROR: User session not authenticated</v>
      </c>
      <c r="AB82" t="str">
        <v>#ERROR: User session not authenticated</v>
      </c>
      <c r="AC82" t="str">
        <v>#ERROR: User session not authenticated</v>
      </c>
      <c r="AD82" t="str">
        <v>#ERROR: User session not authenticated</v>
      </c>
      <c r="AE82" t="str">
        <v>#ERROR: User session not authenticated</v>
      </c>
      <c r="AF82" t="str">
        <v>#ERROR: User session not authenticated</v>
      </c>
      <c r="AG82" t="str">
        <v>#ERROR: User session not authenticated</v>
      </c>
      <c r="AH82" t="str">
        <v>#ERROR: User session not authenticated</v>
      </c>
      <c r="AI82" t="str">
        <v>#ERROR: User session not authenticated</v>
      </c>
      <c r="AJ82" t="str">
        <v>#ERROR: User session not authenticated</v>
      </c>
    </row>
    <row r="83" spans="5:36" x14ac:dyDescent="0.25">
      <c r="E83" s="54" t="str">
        <v>#ERROR: User session not authenticated</v>
      </c>
      <c r="F83" s="54" t="str">
        <v>#ERROR: User session not authenticated</v>
      </c>
      <c r="G83" s="54" t="str">
        <v>#ERROR: User session not authenticated</v>
      </c>
      <c r="H83" t="str">
        <v>#ERROR: User session not authenticated</v>
      </c>
      <c r="I83" t="str">
        <v>#ERROR: User session not authenticated</v>
      </c>
      <c r="J83" t="str">
        <v>#ERROR: User session not authenticated</v>
      </c>
      <c r="K83" t="str">
        <v>#ERROR: User session not authenticated</v>
      </c>
      <c r="L83" t="str">
        <v>#ERROR: User session not authenticated</v>
      </c>
      <c r="M83" t="str">
        <v>#ERROR: User session not authenticated</v>
      </c>
      <c r="N83" t="str">
        <v>#ERROR: User session not authenticated</v>
      </c>
      <c r="O83" t="str">
        <v>#ERROR: User session not authenticated</v>
      </c>
      <c r="P83" t="str">
        <v>#ERROR: User session not authenticated</v>
      </c>
      <c r="Q83" t="str">
        <v>#ERROR: User session not authenticated</v>
      </c>
      <c r="R83" t="str">
        <v>#ERROR: User session not authenticated</v>
      </c>
      <c r="S83" t="str">
        <v>#ERROR: User session not authenticated</v>
      </c>
      <c r="T83" t="str">
        <v>#ERROR: User session not authenticated</v>
      </c>
      <c r="U83" t="str">
        <v>#ERROR: User session not authenticated</v>
      </c>
      <c r="V83" t="str">
        <v>#ERROR: User session not authenticated</v>
      </c>
      <c r="W83" t="str">
        <v>#ERROR: User session not authenticated</v>
      </c>
      <c r="X83" t="str">
        <v>#ERROR: User session not authenticated</v>
      </c>
      <c r="Y83" t="str">
        <v>#ERROR: User session not authenticated</v>
      </c>
      <c r="Z83" t="str">
        <v>#ERROR: User session not authenticated</v>
      </c>
      <c r="AA83" t="str">
        <v>#ERROR: User session not authenticated</v>
      </c>
      <c r="AB83" t="str">
        <v>#ERROR: User session not authenticated</v>
      </c>
      <c r="AC83" t="str">
        <v>#ERROR: User session not authenticated</v>
      </c>
      <c r="AD83" t="str">
        <v>#ERROR: User session not authenticated</v>
      </c>
      <c r="AE83" t="str">
        <v>#ERROR: User session not authenticated</v>
      </c>
      <c r="AF83" t="str">
        <v>#ERROR: User session not authenticated</v>
      </c>
      <c r="AG83" t="str">
        <v>#ERROR: User session not authenticated</v>
      </c>
      <c r="AH83" t="str">
        <v>#ERROR: User session not authenticated</v>
      </c>
      <c r="AI83" t="str">
        <v>#ERROR: User session not authenticated</v>
      </c>
      <c r="AJ83" t="str">
        <v>#ERROR: User session not authenticated</v>
      </c>
    </row>
    <row r="84" spans="5:36" x14ac:dyDescent="0.25">
      <c r="E84" s="54" t="str">
        <v>#ERROR: User session not authenticated</v>
      </c>
      <c r="F84" s="54" t="str">
        <v>#ERROR: User session not authenticated</v>
      </c>
      <c r="G84" s="54" t="str">
        <v>#ERROR: User session not authenticated</v>
      </c>
      <c r="H84" t="str">
        <v>#ERROR: User session not authenticated</v>
      </c>
      <c r="I84" t="str">
        <v>#ERROR: User session not authenticated</v>
      </c>
      <c r="J84" t="str">
        <v>#ERROR: User session not authenticated</v>
      </c>
      <c r="K84" t="str">
        <v>#ERROR: User session not authenticated</v>
      </c>
      <c r="L84" t="str">
        <v>#ERROR: User session not authenticated</v>
      </c>
      <c r="M84" t="str">
        <v>#ERROR: User session not authenticated</v>
      </c>
      <c r="N84" t="str">
        <v>#ERROR: User session not authenticated</v>
      </c>
      <c r="O84" t="str">
        <v>#ERROR: User session not authenticated</v>
      </c>
      <c r="P84" t="str">
        <v>#ERROR: User session not authenticated</v>
      </c>
      <c r="Q84" t="str">
        <v>#ERROR: User session not authenticated</v>
      </c>
      <c r="R84" t="str">
        <v>#ERROR: User session not authenticated</v>
      </c>
      <c r="S84" t="str">
        <v>#ERROR: User session not authenticated</v>
      </c>
      <c r="T84" t="str">
        <v>#ERROR: User session not authenticated</v>
      </c>
      <c r="U84" t="str">
        <v>#ERROR: User session not authenticated</v>
      </c>
      <c r="V84" t="str">
        <v>#ERROR: User session not authenticated</v>
      </c>
      <c r="W84" t="str">
        <v>#ERROR: User session not authenticated</v>
      </c>
      <c r="X84" t="str">
        <v>#ERROR: User session not authenticated</v>
      </c>
      <c r="Y84" t="str">
        <v>#ERROR: User session not authenticated</v>
      </c>
      <c r="Z84" t="str">
        <v>#ERROR: User session not authenticated</v>
      </c>
      <c r="AA84" t="str">
        <v>#ERROR: User session not authenticated</v>
      </c>
      <c r="AB84" t="str">
        <v>#ERROR: User session not authenticated</v>
      </c>
      <c r="AC84" t="str">
        <v>#ERROR: User session not authenticated</v>
      </c>
      <c r="AD84" t="str">
        <v>#ERROR: User session not authenticated</v>
      </c>
      <c r="AE84" t="str">
        <v>#ERROR: User session not authenticated</v>
      </c>
      <c r="AF84" t="str">
        <v>#ERROR: User session not authenticated</v>
      </c>
      <c r="AG84" t="str">
        <v>#ERROR: User session not authenticated</v>
      </c>
      <c r="AH84" t="str">
        <v>#ERROR: User session not authenticated</v>
      </c>
      <c r="AI84" t="str">
        <v>#ERROR: User session not authenticated</v>
      </c>
      <c r="AJ84" t="str">
        <v>#ERROR: User session not authenticated</v>
      </c>
    </row>
    <row r="85" spans="5:36" x14ac:dyDescent="0.25">
      <c r="E85" s="54" t="str">
        <v>#ERROR: User session not authenticated</v>
      </c>
      <c r="F85" s="54" t="str">
        <v>#ERROR: User session not authenticated</v>
      </c>
      <c r="G85" s="54" t="str">
        <v>#ERROR: User session not authenticated</v>
      </c>
      <c r="H85" t="str">
        <v>#ERROR: User session not authenticated</v>
      </c>
      <c r="I85" t="str">
        <v>#ERROR: User session not authenticated</v>
      </c>
      <c r="J85" t="str">
        <v>#ERROR: User session not authenticated</v>
      </c>
      <c r="K85" t="str">
        <v>#ERROR: User session not authenticated</v>
      </c>
      <c r="L85" t="str">
        <v>#ERROR: User session not authenticated</v>
      </c>
      <c r="M85" t="str">
        <v>#ERROR: User session not authenticated</v>
      </c>
      <c r="N85" t="str">
        <v>#ERROR: User session not authenticated</v>
      </c>
      <c r="O85" t="str">
        <v>#ERROR: User session not authenticated</v>
      </c>
      <c r="P85" t="str">
        <v>#ERROR: User session not authenticated</v>
      </c>
      <c r="Q85" t="str">
        <v>#ERROR: User session not authenticated</v>
      </c>
      <c r="R85" t="str">
        <v>#ERROR: User session not authenticated</v>
      </c>
      <c r="S85" t="str">
        <v>#ERROR: User session not authenticated</v>
      </c>
      <c r="T85" t="str">
        <v>#ERROR: User session not authenticated</v>
      </c>
      <c r="U85" t="str">
        <v>#ERROR: User session not authenticated</v>
      </c>
      <c r="V85" t="str">
        <v>#ERROR: User session not authenticated</v>
      </c>
      <c r="W85" t="str">
        <v>#ERROR: User session not authenticated</v>
      </c>
      <c r="X85" t="str">
        <v>#ERROR: User session not authenticated</v>
      </c>
      <c r="Y85" t="str">
        <v>#ERROR: User session not authenticated</v>
      </c>
      <c r="Z85" t="str">
        <v>#ERROR: User session not authenticated</v>
      </c>
      <c r="AA85" t="str">
        <v>#ERROR: User session not authenticated</v>
      </c>
      <c r="AB85" t="str">
        <v>#ERROR: User session not authenticated</v>
      </c>
      <c r="AC85" t="str">
        <v>#ERROR: User session not authenticated</v>
      </c>
      <c r="AD85" t="str">
        <v>#ERROR: User session not authenticated</v>
      </c>
      <c r="AE85" t="str">
        <v>#ERROR: User session not authenticated</v>
      </c>
      <c r="AF85" t="str">
        <v>#ERROR: User session not authenticated</v>
      </c>
      <c r="AG85" t="str">
        <v>#ERROR: User session not authenticated</v>
      </c>
      <c r="AH85" t="str">
        <v>#ERROR: User session not authenticated</v>
      </c>
      <c r="AI85" t="str">
        <v>#ERROR: User session not authenticated</v>
      </c>
      <c r="AJ85" t="str">
        <v>#ERROR: User session not authenticated</v>
      </c>
    </row>
    <row r="86" spans="5:36" x14ac:dyDescent="0.25">
      <c r="E86" s="54" t="str">
        <v>#ERROR: User session not authenticated</v>
      </c>
      <c r="F86" s="54" t="str">
        <v>#ERROR: User session not authenticated</v>
      </c>
      <c r="G86" s="54" t="str">
        <v>#ERROR: User session not authenticated</v>
      </c>
      <c r="H86" t="str">
        <v>#ERROR: User session not authenticated</v>
      </c>
      <c r="I86" t="str">
        <v>#ERROR: User session not authenticated</v>
      </c>
      <c r="J86" t="str">
        <v>#ERROR: User session not authenticated</v>
      </c>
      <c r="K86" t="str">
        <v>#ERROR: User session not authenticated</v>
      </c>
      <c r="L86" t="str">
        <v>#ERROR: User session not authenticated</v>
      </c>
      <c r="M86" t="str">
        <v>#ERROR: User session not authenticated</v>
      </c>
      <c r="N86" t="str">
        <v>#ERROR: User session not authenticated</v>
      </c>
      <c r="O86" t="str">
        <v>#ERROR: User session not authenticated</v>
      </c>
      <c r="P86" t="str">
        <v>#ERROR: User session not authenticated</v>
      </c>
      <c r="Q86" t="str">
        <v>#ERROR: User session not authenticated</v>
      </c>
      <c r="R86" t="str">
        <v>#ERROR: User session not authenticated</v>
      </c>
      <c r="S86" t="str">
        <v>#ERROR: User session not authenticated</v>
      </c>
      <c r="T86" t="str">
        <v>#ERROR: User session not authenticated</v>
      </c>
      <c r="U86" t="str">
        <v>#ERROR: User session not authenticated</v>
      </c>
      <c r="V86" t="str">
        <v>#ERROR: User session not authenticated</v>
      </c>
      <c r="W86" t="str">
        <v>#ERROR: User session not authenticated</v>
      </c>
      <c r="X86" t="str">
        <v>#ERROR: User session not authenticated</v>
      </c>
      <c r="Y86" t="str">
        <v>#ERROR: User session not authenticated</v>
      </c>
      <c r="Z86" t="str">
        <v>#ERROR: User session not authenticated</v>
      </c>
      <c r="AA86" t="str">
        <v>#ERROR: User session not authenticated</v>
      </c>
      <c r="AB86" t="str">
        <v>#ERROR: User session not authenticated</v>
      </c>
      <c r="AC86" t="str">
        <v>#ERROR: User session not authenticated</v>
      </c>
      <c r="AD86" t="str">
        <v>#ERROR: User session not authenticated</v>
      </c>
      <c r="AE86" t="str">
        <v>#ERROR: User session not authenticated</v>
      </c>
      <c r="AF86" t="str">
        <v>#ERROR: User session not authenticated</v>
      </c>
      <c r="AG86" t="str">
        <v>#ERROR: User session not authenticated</v>
      </c>
      <c r="AH86" t="str">
        <v>#ERROR: User session not authenticated</v>
      </c>
      <c r="AI86" t="str">
        <v>#ERROR: User session not authenticated</v>
      </c>
      <c r="AJ86" t="str">
        <v>#ERROR: User session not authenticated</v>
      </c>
    </row>
    <row r="87" spans="5:36" x14ac:dyDescent="0.25">
      <c r="E87" s="54" t="str">
        <v>#ERROR: User session not authenticated</v>
      </c>
      <c r="F87" s="54" t="str">
        <v>#ERROR: User session not authenticated</v>
      </c>
      <c r="G87" s="54" t="str">
        <v>#ERROR: User session not authenticated</v>
      </c>
      <c r="H87" t="str">
        <v>#ERROR: User session not authenticated</v>
      </c>
      <c r="I87" t="str">
        <v>#ERROR: User session not authenticated</v>
      </c>
      <c r="J87" t="str">
        <v>#ERROR: User session not authenticated</v>
      </c>
      <c r="K87" t="str">
        <v>#ERROR: User session not authenticated</v>
      </c>
      <c r="L87" t="str">
        <v>#ERROR: User session not authenticated</v>
      </c>
      <c r="M87" t="str">
        <v>#ERROR: User session not authenticated</v>
      </c>
      <c r="N87" t="str">
        <v>#ERROR: User session not authenticated</v>
      </c>
      <c r="O87" t="str">
        <v>#ERROR: User session not authenticated</v>
      </c>
      <c r="P87" t="str">
        <v>#ERROR: User session not authenticated</v>
      </c>
      <c r="Q87" t="str">
        <v>#ERROR: User session not authenticated</v>
      </c>
      <c r="R87" t="str">
        <v>#ERROR: User session not authenticated</v>
      </c>
      <c r="S87" t="str">
        <v>#ERROR: User session not authenticated</v>
      </c>
      <c r="T87" t="str">
        <v>#ERROR: User session not authenticated</v>
      </c>
      <c r="U87" t="str">
        <v>#ERROR: User session not authenticated</v>
      </c>
      <c r="V87" t="str">
        <v>#ERROR: User session not authenticated</v>
      </c>
      <c r="W87" t="str">
        <v>#ERROR: User session not authenticated</v>
      </c>
      <c r="X87" t="str">
        <v>#ERROR: User session not authenticated</v>
      </c>
      <c r="Y87" t="str">
        <v>#ERROR: User session not authenticated</v>
      </c>
      <c r="Z87" t="str">
        <v>#ERROR: User session not authenticated</v>
      </c>
      <c r="AA87" t="str">
        <v>#ERROR: User session not authenticated</v>
      </c>
      <c r="AB87" t="str">
        <v>#ERROR: User session not authenticated</v>
      </c>
      <c r="AC87" t="str">
        <v>#ERROR: User session not authenticated</v>
      </c>
      <c r="AD87" t="str">
        <v>#ERROR: User session not authenticated</v>
      </c>
      <c r="AE87" t="str">
        <v>#ERROR: User session not authenticated</v>
      </c>
      <c r="AF87" t="str">
        <v>#ERROR: User session not authenticated</v>
      </c>
      <c r="AG87" t="str">
        <v>#ERROR: User session not authenticated</v>
      </c>
      <c r="AH87" t="str">
        <v>#ERROR: User session not authenticated</v>
      </c>
      <c r="AI87" t="str">
        <v>#ERROR: User session not authenticated</v>
      </c>
      <c r="AJ87" t="str">
        <v>#ERROR: User session not authenticated</v>
      </c>
    </row>
    <row r="88" spans="5:36" x14ac:dyDescent="0.25">
      <c r="E88" s="54" t="str">
        <v>#ERROR: User session not authenticated</v>
      </c>
      <c r="F88" s="54" t="str">
        <v>#ERROR: User session not authenticated</v>
      </c>
      <c r="G88" s="54" t="str">
        <v>#ERROR: User session not authenticated</v>
      </c>
      <c r="H88" t="str">
        <v>#ERROR: User session not authenticated</v>
      </c>
      <c r="I88" t="str">
        <v>#ERROR: User session not authenticated</v>
      </c>
      <c r="J88" t="str">
        <v>#ERROR: User session not authenticated</v>
      </c>
      <c r="K88" t="str">
        <v>#ERROR: User session not authenticated</v>
      </c>
      <c r="L88" t="str">
        <v>#ERROR: User session not authenticated</v>
      </c>
      <c r="M88" t="str">
        <v>#ERROR: User session not authenticated</v>
      </c>
      <c r="N88" t="str">
        <v>#ERROR: User session not authenticated</v>
      </c>
      <c r="O88" t="str">
        <v>#ERROR: User session not authenticated</v>
      </c>
      <c r="P88" t="str">
        <v>#ERROR: User session not authenticated</v>
      </c>
      <c r="Q88" t="str">
        <v>#ERROR: User session not authenticated</v>
      </c>
      <c r="R88" t="str">
        <v>#ERROR: User session not authenticated</v>
      </c>
      <c r="S88" t="str">
        <v>#ERROR: User session not authenticated</v>
      </c>
      <c r="T88" t="str">
        <v>#ERROR: User session not authenticated</v>
      </c>
      <c r="U88" t="str">
        <v>#ERROR: User session not authenticated</v>
      </c>
      <c r="V88" t="str">
        <v>#ERROR: User session not authenticated</v>
      </c>
      <c r="W88" t="str">
        <v>#ERROR: User session not authenticated</v>
      </c>
      <c r="X88" t="str">
        <v>#ERROR: User session not authenticated</v>
      </c>
      <c r="Y88" t="str">
        <v>#ERROR: User session not authenticated</v>
      </c>
      <c r="Z88" t="str">
        <v>#ERROR: User session not authenticated</v>
      </c>
      <c r="AA88" t="str">
        <v>#ERROR: User session not authenticated</v>
      </c>
      <c r="AB88" t="str">
        <v>#ERROR: User session not authenticated</v>
      </c>
      <c r="AC88" t="str">
        <v>#ERROR: User session not authenticated</v>
      </c>
      <c r="AD88" t="str">
        <v>#ERROR: User session not authenticated</v>
      </c>
      <c r="AE88" t="str">
        <v>#ERROR: User session not authenticated</v>
      </c>
      <c r="AF88" t="str">
        <v>#ERROR: User session not authenticated</v>
      </c>
      <c r="AG88" t="str">
        <v>#ERROR: User session not authenticated</v>
      </c>
      <c r="AH88" t="str">
        <v>#ERROR: User session not authenticated</v>
      </c>
      <c r="AI88" t="str">
        <v>#ERROR: User session not authenticated</v>
      </c>
      <c r="AJ88" t="str">
        <v>#ERROR: User session not authenticated</v>
      </c>
    </row>
    <row r="89" spans="5:36" x14ac:dyDescent="0.25">
      <c r="E89" s="54" t="str">
        <v>#ERROR: User session not authenticated</v>
      </c>
      <c r="F89" s="54" t="str">
        <v>#ERROR: User session not authenticated</v>
      </c>
      <c r="G89" s="54" t="str">
        <v>#ERROR: User session not authenticated</v>
      </c>
      <c r="H89" t="str">
        <v>#ERROR: User session not authenticated</v>
      </c>
      <c r="I89" t="str">
        <v>#ERROR: User session not authenticated</v>
      </c>
      <c r="J89" t="str">
        <v>#ERROR: User session not authenticated</v>
      </c>
      <c r="K89" t="str">
        <v>#ERROR: User session not authenticated</v>
      </c>
      <c r="L89" t="str">
        <v>#ERROR: User session not authenticated</v>
      </c>
      <c r="M89" t="str">
        <v>#ERROR: User session not authenticated</v>
      </c>
      <c r="N89" t="str">
        <v>#ERROR: User session not authenticated</v>
      </c>
      <c r="O89" t="str">
        <v>#ERROR: User session not authenticated</v>
      </c>
      <c r="P89" t="str">
        <v>#ERROR: User session not authenticated</v>
      </c>
      <c r="Q89" t="str">
        <v>#ERROR: User session not authenticated</v>
      </c>
      <c r="R89" t="str">
        <v>#ERROR: User session not authenticated</v>
      </c>
      <c r="S89" t="str">
        <v>#ERROR: User session not authenticated</v>
      </c>
      <c r="T89" t="str">
        <v>#ERROR: User session not authenticated</v>
      </c>
      <c r="U89" t="str">
        <v>#ERROR: User session not authenticated</v>
      </c>
      <c r="V89" t="str">
        <v>#ERROR: User session not authenticated</v>
      </c>
      <c r="W89" t="str">
        <v>#ERROR: User session not authenticated</v>
      </c>
      <c r="X89" t="str">
        <v>#ERROR: User session not authenticated</v>
      </c>
      <c r="Y89" t="str">
        <v>#ERROR: User session not authenticated</v>
      </c>
      <c r="Z89" t="str">
        <v>#ERROR: User session not authenticated</v>
      </c>
      <c r="AA89" t="str">
        <v>#ERROR: User session not authenticated</v>
      </c>
      <c r="AB89" t="str">
        <v>#ERROR: User session not authenticated</v>
      </c>
      <c r="AC89" t="str">
        <v>#ERROR: User session not authenticated</v>
      </c>
      <c r="AD89" t="str">
        <v>#ERROR: User session not authenticated</v>
      </c>
      <c r="AE89" t="str">
        <v>#ERROR: User session not authenticated</v>
      </c>
      <c r="AF89" t="str">
        <v>#ERROR: User session not authenticated</v>
      </c>
      <c r="AG89" t="str">
        <v>#ERROR: User session not authenticated</v>
      </c>
      <c r="AH89" t="str">
        <v>#ERROR: User session not authenticated</v>
      </c>
      <c r="AI89" t="str">
        <v>#ERROR: User session not authenticated</v>
      </c>
      <c r="AJ89" t="str">
        <v>#ERROR: User session not authenticated</v>
      </c>
    </row>
    <row r="90" spans="5:36" x14ac:dyDescent="0.25">
      <c r="E90" s="54" t="str">
        <v>#ERROR: User session not authenticated</v>
      </c>
      <c r="F90" s="54" t="str">
        <v>#ERROR: User session not authenticated</v>
      </c>
      <c r="G90" s="54" t="str">
        <v>#ERROR: User session not authenticated</v>
      </c>
      <c r="H90" t="str">
        <v>#ERROR: User session not authenticated</v>
      </c>
      <c r="I90" t="str">
        <v>#ERROR: User session not authenticated</v>
      </c>
      <c r="J90" t="str">
        <v>#ERROR: User session not authenticated</v>
      </c>
      <c r="K90" t="str">
        <v>#ERROR: User session not authenticated</v>
      </c>
      <c r="L90" t="str">
        <v>#ERROR: User session not authenticated</v>
      </c>
      <c r="M90" t="str">
        <v>#ERROR: User session not authenticated</v>
      </c>
      <c r="N90" t="str">
        <v>#ERROR: User session not authenticated</v>
      </c>
      <c r="O90" t="str">
        <v>#ERROR: User session not authenticated</v>
      </c>
      <c r="P90" t="str">
        <v>#ERROR: User session not authenticated</v>
      </c>
      <c r="Q90" t="str">
        <v>#ERROR: User session not authenticated</v>
      </c>
      <c r="R90" t="str">
        <v>#ERROR: User session not authenticated</v>
      </c>
      <c r="S90" t="str">
        <v>#ERROR: User session not authenticated</v>
      </c>
      <c r="T90" t="str">
        <v>#ERROR: User session not authenticated</v>
      </c>
      <c r="U90" t="str">
        <v>#ERROR: User session not authenticated</v>
      </c>
      <c r="V90" t="str">
        <v>#ERROR: User session not authenticated</v>
      </c>
      <c r="W90" t="str">
        <v>#ERROR: User session not authenticated</v>
      </c>
      <c r="X90" t="str">
        <v>#ERROR: User session not authenticated</v>
      </c>
      <c r="Y90" t="str">
        <v>#ERROR: User session not authenticated</v>
      </c>
      <c r="Z90" t="str">
        <v>#ERROR: User session not authenticated</v>
      </c>
      <c r="AA90" t="str">
        <v>#ERROR: User session not authenticated</v>
      </c>
      <c r="AB90" t="str">
        <v>#ERROR: User session not authenticated</v>
      </c>
      <c r="AC90" t="str">
        <v>#ERROR: User session not authenticated</v>
      </c>
      <c r="AD90" t="str">
        <v>#ERROR: User session not authenticated</v>
      </c>
      <c r="AE90" t="str">
        <v>#ERROR: User session not authenticated</v>
      </c>
      <c r="AF90" t="str">
        <v>#ERROR: User session not authenticated</v>
      </c>
      <c r="AG90" t="str">
        <v>#ERROR: User session not authenticated</v>
      </c>
      <c r="AH90" t="str">
        <v>#ERROR: User session not authenticated</v>
      </c>
      <c r="AI90" t="str">
        <v>#ERROR: User session not authenticated</v>
      </c>
      <c r="AJ90" t="str">
        <v>#ERROR: User session not authenticated</v>
      </c>
    </row>
    <row r="91" spans="5:36" x14ac:dyDescent="0.25">
      <c r="E91" s="54" t="str">
        <v>#ERROR: User session not authenticated</v>
      </c>
      <c r="F91" s="54" t="str">
        <v>#ERROR: User session not authenticated</v>
      </c>
      <c r="G91" s="54" t="str">
        <v>#ERROR: User session not authenticated</v>
      </c>
      <c r="H91" t="str">
        <v>#ERROR: User session not authenticated</v>
      </c>
      <c r="I91" t="str">
        <v>#ERROR: User session not authenticated</v>
      </c>
      <c r="J91" t="str">
        <v>#ERROR: User session not authenticated</v>
      </c>
      <c r="K91" t="str">
        <v>#ERROR: User session not authenticated</v>
      </c>
      <c r="L91" t="str">
        <v>#ERROR: User session not authenticated</v>
      </c>
      <c r="M91" t="str">
        <v>#ERROR: User session not authenticated</v>
      </c>
      <c r="N91" t="str">
        <v>#ERROR: User session not authenticated</v>
      </c>
      <c r="O91" t="str">
        <v>#ERROR: User session not authenticated</v>
      </c>
      <c r="P91" t="str">
        <v>#ERROR: User session not authenticated</v>
      </c>
      <c r="Q91" t="str">
        <v>#ERROR: User session not authenticated</v>
      </c>
      <c r="R91" t="str">
        <v>#ERROR: User session not authenticated</v>
      </c>
      <c r="S91" t="str">
        <v>#ERROR: User session not authenticated</v>
      </c>
      <c r="T91" t="str">
        <v>#ERROR: User session not authenticated</v>
      </c>
      <c r="U91" t="str">
        <v>#ERROR: User session not authenticated</v>
      </c>
      <c r="V91" t="str">
        <v>#ERROR: User session not authenticated</v>
      </c>
      <c r="W91" t="str">
        <v>#ERROR: User session not authenticated</v>
      </c>
      <c r="X91" t="str">
        <v>#ERROR: User session not authenticated</v>
      </c>
      <c r="Y91" t="str">
        <v>#ERROR: User session not authenticated</v>
      </c>
      <c r="Z91" t="str">
        <v>#ERROR: User session not authenticated</v>
      </c>
      <c r="AA91" t="str">
        <v>#ERROR: User session not authenticated</v>
      </c>
      <c r="AB91" t="str">
        <v>#ERROR: User session not authenticated</v>
      </c>
      <c r="AC91" t="str">
        <v>#ERROR: User session not authenticated</v>
      </c>
      <c r="AD91" t="str">
        <v>#ERROR: User session not authenticated</v>
      </c>
      <c r="AE91" t="str">
        <v>#ERROR: User session not authenticated</v>
      </c>
      <c r="AF91" t="str">
        <v>#ERROR: User session not authenticated</v>
      </c>
      <c r="AG91" t="str">
        <v>#ERROR: User session not authenticated</v>
      </c>
      <c r="AH91" t="str">
        <v>#ERROR: User session not authenticated</v>
      </c>
      <c r="AI91" t="str">
        <v>#ERROR: User session not authenticated</v>
      </c>
      <c r="AJ91" t="str">
        <v>#ERROR: User session not authenticated</v>
      </c>
    </row>
    <row r="92" spans="5:36" x14ac:dyDescent="0.25">
      <c r="E92" s="54" t="str">
        <v>#ERROR: User session not authenticated</v>
      </c>
      <c r="F92" s="54" t="str">
        <v>#ERROR: User session not authenticated</v>
      </c>
      <c r="G92" s="54" t="str">
        <v>#ERROR: User session not authenticated</v>
      </c>
      <c r="H92" t="str">
        <v>#ERROR: User session not authenticated</v>
      </c>
      <c r="I92" t="str">
        <v>#ERROR: User session not authenticated</v>
      </c>
      <c r="J92" t="str">
        <v>#ERROR: User session not authenticated</v>
      </c>
      <c r="K92" t="str">
        <v>#ERROR: User session not authenticated</v>
      </c>
      <c r="L92" t="str">
        <v>#ERROR: User session not authenticated</v>
      </c>
      <c r="M92" t="str">
        <v>#ERROR: User session not authenticated</v>
      </c>
      <c r="N92" t="str">
        <v>#ERROR: User session not authenticated</v>
      </c>
      <c r="O92" t="str">
        <v>#ERROR: User session not authenticated</v>
      </c>
      <c r="P92" t="str">
        <v>#ERROR: User session not authenticated</v>
      </c>
      <c r="Q92" t="str">
        <v>#ERROR: User session not authenticated</v>
      </c>
      <c r="R92" t="str">
        <v>#ERROR: User session not authenticated</v>
      </c>
      <c r="S92" t="str">
        <v>#ERROR: User session not authenticated</v>
      </c>
      <c r="T92" t="str">
        <v>#ERROR: User session not authenticated</v>
      </c>
      <c r="U92" t="str">
        <v>#ERROR: User session not authenticated</v>
      </c>
      <c r="V92" t="str">
        <v>#ERROR: User session not authenticated</v>
      </c>
      <c r="W92" t="str">
        <v>#ERROR: User session not authenticated</v>
      </c>
      <c r="X92" t="str">
        <v>#ERROR: User session not authenticated</v>
      </c>
      <c r="Y92" t="str">
        <v>#ERROR: User session not authenticated</v>
      </c>
      <c r="Z92" t="str">
        <v>#ERROR: User session not authenticated</v>
      </c>
      <c r="AA92" t="str">
        <v>#ERROR: User session not authenticated</v>
      </c>
      <c r="AB92" t="str">
        <v>#ERROR: User session not authenticated</v>
      </c>
      <c r="AC92" t="str">
        <v>#ERROR: User session not authenticated</v>
      </c>
      <c r="AD92" t="str">
        <v>#ERROR: User session not authenticated</v>
      </c>
      <c r="AE92" t="str">
        <v>#ERROR: User session not authenticated</v>
      </c>
      <c r="AF92" t="str">
        <v>#ERROR: User session not authenticated</v>
      </c>
      <c r="AG92" t="str">
        <v>#ERROR: User session not authenticated</v>
      </c>
      <c r="AH92" t="str">
        <v>#ERROR: User session not authenticated</v>
      </c>
      <c r="AI92" t="str">
        <v>#ERROR: User session not authenticated</v>
      </c>
      <c r="AJ92" t="str">
        <v>#ERROR: User session not authenticated</v>
      </c>
    </row>
    <row r="93" spans="5:36" x14ac:dyDescent="0.25">
      <c r="E93" s="54" t="str">
        <v>#ERROR: User session not authenticated</v>
      </c>
      <c r="F93" s="54" t="str">
        <v>#ERROR: User session not authenticated</v>
      </c>
      <c r="G93" s="54" t="str">
        <v>#ERROR: User session not authenticated</v>
      </c>
      <c r="H93" t="str">
        <v>#ERROR: User session not authenticated</v>
      </c>
      <c r="I93" t="str">
        <v>#ERROR: User session not authenticated</v>
      </c>
      <c r="J93" t="str">
        <v>#ERROR: User session not authenticated</v>
      </c>
      <c r="K93" t="str">
        <v>#ERROR: User session not authenticated</v>
      </c>
      <c r="L93" t="str">
        <v>#ERROR: User session not authenticated</v>
      </c>
      <c r="M93" t="str">
        <v>#ERROR: User session not authenticated</v>
      </c>
      <c r="N93" t="str">
        <v>#ERROR: User session not authenticated</v>
      </c>
      <c r="O93" t="str">
        <v>#ERROR: User session not authenticated</v>
      </c>
      <c r="P93" t="str">
        <v>#ERROR: User session not authenticated</v>
      </c>
      <c r="Q93" t="str">
        <v>#ERROR: User session not authenticated</v>
      </c>
      <c r="R93" t="str">
        <v>#ERROR: User session not authenticated</v>
      </c>
      <c r="S93" t="str">
        <v>#ERROR: User session not authenticated</v>
      </c>
      <c r="T93" t="str">
        <v>#ERROR: User session not authenticated</v>
      </c>
      <c r="U93" t="str">
        <v>#ERROR: User session not authenticated</v>
      </c>
      <c r="V93" t="str">
        <v>#ERROR: User session not authenticated</v>
      </c>
      <c r="W93" t="str">
        <v>#ERROR: User session not authenticated</v>
      </c>
      <c r="X93" t="str">
        <v>#ERROR: User session not authenticated</v>
      </c>
      <c r="Y93" t="str">
        <v>#ERROR: User session not authenticated</v>
      </c>
      <c r="Z93" t="str">
        <v>#ERROR: User session not authenticated</v>
      </c>
      <c r="AA93" t="str">
        <v>#ERROR: User session not authenticated</v>
      </c>
      <c r="AB93" t="str">
        <v>#ERROR: User session not authenticated</v>
      </c>
      <c r="AC93" t="str">
        <v>#ERROR: User session not authenticated</v>
      </c>
      <c r="AD93" t="str">
        <v>#ERROR: User session not authenticated</v>
      </c>
      <c r="AE93" t="str">
        <v>#ERROR: User session not authenticated</v>
      </c>
      <c r="AF93" t="str">
        <v>#ERROR: User session not authenticated</v>
      </c>
      <c r="AG93" t="str">
        <v>#ERROR: User session not authenticated</v>
      </c>
      <c r="AH93" t="str">
        <v>#ERROR: User session not authenticated</v>
      </c>
      <c r="AI93" t="str">
        <v>#ERROR: User session not authenticated</v>
      </c>
      <c r="AJ93" t="str">
        <v>#ERROR: User session not authenticated</v>
      </c>
    </row>
    <row r="94" spans="5:36" x14ac:dyDescent="0.25">
      <c r="E94" s="54" t="str">
        <v>#ERROR: User session not authenticated</v>
      </c>
      <c r="F94" s="54" t="str">
        <v>#ERROR: User session not authenticated</v>
      </c>
      <c r="G94" s="54" t="str">
        <v>#ERROR: User session not authenticated</v>
      </c>
      <c r="H94" t="str">
        <v>#ERROR: User session not authenticated</v>
      </c>
      <c r="I94" t="str">
        <v>#ERROR: User session not authenticated</v>
      </c>
      <c r="J94" t="str">
        <v>#ERROR: User session not authenticated</v>
      </c>
      <c r="K94" t="str">
        <v>#ERROR: User session not authenticated</v>
      </c>
      <c r="L94" t="str">
        <v>#ERROR: User session not authenticated</v>
      </c>
      <c r="M94" t="str">
        <v>#ERROR: User session not authenticated</v>
      </c>
      <c r="N94" t="str">
        <v>#ERROR: User session not authenticated</v>
      </c>
      <c r="O94" t="str">
        <v>#ERROR: User session not authenticated</v>
      </c>
      <c r="P94" t="str">
        <v>#ERROR: User session not authenticated</v>
      </c>
      <c r="Q94" t="str">
        <v>#ERROR: User session not authenticated</v>
      </c>
      <c r="R94" t="str">
        <v>#ERROR: User session not authenticated</v>
      </c>
      <c r="S94" t="str">
        <v>#ERROR: User session not authenticated</v>
      </c>
      <c r="T94" t="str">
        <v>#ERROR: User session not authenticated</v>
      </c>
      <c r="U94" t="str">
        <v>#ERROR: User session not authenticated</v>
      </c>
      <c r="V94" t="str">
        <v>#ERROR: User session not authenticated</v>
      </c>
      <c r="W94" t="str">
        <v>#ERROR: User session not authenticated</v>
      </c>
      <c r="X94" t="str">
        <v>#ERROR: User session not authenticated</v>
      </c>
      <c r="Y94" t="str">
        <v>#ERROR: User session not authenticated</v>
      </c>
      <c r="Z94" t="str">
        <v>#ERROR: User session not authenticated</v>
      </c>
      <c r="AA94" t="str">
        <v>#ERROR: User session not authenticated</v>
      </c>
      <c r="AB94" t="str">
        <v>#ERROR: User session not authenticated</v>
      </c>
      <c r="AC94" t="str">
        <v>#ERROR: User session not authenticated</v>
      </c>
      <c r="AD94" t="str">
        <v>#ERROR: User session not authenticated</v>
      </c>
      <c r="AE94" t="str">
        <v>#ERROR: User session not authenticated</v>
      </c>
      <c r="AF94" t="str">
        <v>#ERROR: User session not authenticated</v>
      </c>
      <c r="AG94" t="str">
        <v>#ERROR: User session not authenticated</v>
      </c>
      <c r="AH94" t="str">
        <v>#ERROR: User session not authenticated</v>
      </c>
      <c r="AI94" t="str">
        <v>#ERROR: User session not authenticated</v>
      </c>
      <c r="AJ94" t="str">
        <v>#ERROR: User session not authenticated</v>
      </c>
    </row>
    <row r="95" spans="5:36" x14ac:dyDescent="0.25">
      <c r="E95" s="54" t="str">
        <v>#ERROR: User session not authenticated</v>
      </c>
      <c r="F95" s="54" t="str">
        <v>#ERROR: User session not authenticated</v>
      </c>
      <c r="G95" s="54" t="str">
        <v>#ERROR: User session not authenticated</v>
      </c>
      <c r="H95" t="str">
        <v>#ERROR: User session not authenticated</v>
      </c>
      <c r="I95" t="str">
        <v>#ERROR: User session not authenticated</v>
      </c>
      <c r="J95" t="str">
        <v>#ERROR: User session not authenticated</v>
      </c>
      <c r="K95" t="str">
        <v>#ERROR: User session not authenticated</v>
      </c>
      <c r="L95" t="str">
        <v>#ERROR: User session not authenticated</v>
      </c>
      <c r="M95" t="str">
        <v>#ERROR: User session not authenticated</v>
      </c>
      <c r="N95" t="str">
        <v>#ERROR: User session not authenticated</v>
      </c>
      <c r="O95" t="str">
        <v>#ERROR: User session not authenticated</v>
      </c>
      <c r="P95" t="str">
        <v>#ERROR: User session not authenticated</v>
      </c>
      <c r="Q95" t="str">
        <v>#ERROR: User session not authenticated</v>
      </c>
      <c r="R95" t="str">
        <v>#ERROR: User session not authenticated</v>
      </c>
      <c r="S95" t="str">
        <v>#ERROR: User session not authenticated</v>
      </c>
      <c r="T95" t="str">
        <v>#ERROR: User session not authenticated</v>
      </c>
      <c r="U95" t="str">
        <v>#ERROR: User session not authenticated</v>
      </c>
      <c r="V95" t="str">
        <v>#ERROR: User session not authenticated</v>
      </c>
      <c r="W95" t="str">
        <v>#ERROR: User session not authenticated</v>
      </c>
      <c r="X95" t="str">
        <v>#ERROR: User session not authenticated</v>
      </c>
      <c r="Y95" t="str">
        <v>#ERROR: User session not authenticated</v>
      </c>
      <c r="Z95" t="str">
        <v>#ERROR: User session not authenticated</v>
      </c>
      <c r="AA95" t="str">
        <v>#ERROR: User session not authenticated</v>
      </c>
      <c r="AB95" t="str">
        <v>#ERROR: User session not authenticated</v>
      </c>
      <c r="AC95" t="str">
        <v>#ERROR: User session not authenticated</v>
      </c>
      <c r="AD95" t="str">
        <v>#ERROR: User session not authenticated</v>
      </c>
      <c r="AE95" t="str">
        <v>#ERROR: User session not authenticated</v>
      </c>
      <c r="AF95" t="str">
        <v>#ERROR: User session not authenticated</v>
      </c>
      <c r="AG95" t="str">
        <v>#ERROR: User session not authenticated</v>
      </c>
      <c r="AH95" t="str">
        <v>#ERROR: User session not authenticated</v>
      </c>
      <c r="AI95" t="str">
        <v>#ERROR: User session not authenticated</v>
      </c>
      <c r="AJ95" t="str">
        <v>#ERROR: User session not authenticated</v>
      </c>
    </row>
    <row r="96" spans="5:36" x14ac:dyDescent="0.25">
      <c r="E96" s="54" t="str">
        <v>#ERROR: User session not authenticated</v>
      </c>
      <c r="F96" s="54" t="str">
        <v>#ERROR: User session not authenticated</v>
      </c>
      <c r="G96" s="54" t="str">
        <v>#ERROR: User session not authenticated</v>
      </c>
      <c r="H96" t="str">
        <v>#ERROR: User session not authenticated</v>
      </c>
      <c r="I96" t="str">
        <v>#ERROR: User session not authenticated</v>
      </c>
      <c r="J96" t="str">
        <v>#ERROR: User session not authenticated</v>
      </c>
      <c r="K96" t="str">
        <v>#ERROR: User session not authenticated</v>
      </c>
      <c r="L96" t="str">
        <v>#ERROR: User session not authenticated</v>
      </c>
      <c r="M96" t="str">
        <v>#ERROR: User session not authenticated</v>
      </c>
      <c r="N96" t="str">
        <v>#ERROR: User session not authenticated</v>
      </c>
      <c r="O96" t="str">
        <v>#ERROR: User session not authenticated</v>
      </c>
      <c r="P96" t="str">
        <v>#ERROR: User session not authenticated</v>
      </c>
      <c r="Q96" t="str">
        <v>#ERROR: User session not authenticated</v>
      </c>
      <c r="R96" t="str">
        <v>#ERROR: User session not authenticated</v>
      </c>
      <c r="S96" t="str">
        <v>#ERROR: User session not authenticated</v>
      </c>
      <c r="T96" t="str">
        <v>#ERROR: User session not authenticated</v>
      </c>
      <c r="U96" t="str">
        <v>#ERROR: User session not authenticated</v>
      </c>
      <c r="V96" t="str">
        <v>#ERROR: User session not authenticated</v>
      </c>
      <c r="W96" t="str">
        <v>#ERROR: User session not authenticated</v>
      </c>
      <c r="X96" t="str">
        <v>#ERROR: User session not authenticated</v>
      </c>
      <c r="Y96" t="str">
        <v>#ERROR: User session not authenticated</v>
      </c>
      <c r="Z96" t="str">
        <v>#ERROR: User session not authenticated</v>
      </c>
      <c r="AA96" t="str">
        <v>#ERROR: User session not authenticated</v>
      </c>
      <c r="AB96" t="str">
        <v>#ERROR: User session not authenticated</v>
      </c>
      <c r="AC96" t="str">
        <v>#ERROR: User session not authenticated</v>
      </c>
      <c r="AD96" t="str">
        <v>#ERROR: User session not authenticated</v>
      </c>
      <c r="AE96" t="str">
        <v>#ERROR: User session not authenticated</v>
      </c>
      <c r="AF96" t="str">
        <v>#ERROR: User session not authenticated</v>
      </c>
      <c r="AG96" t="str">
        <v>#ERROR: User session not authenticated</v>
      </c>
      <c r="AH96" t="str">
        <v>#ERROR: User session not authenticated</v>
      </c>
      <c r="AI96" t="str">
        <v>#ERROR: User session not authenticated</v>
      </c>
      <c r="AJ96" t="str">
        <v>#ERROR: User session not authenticated</v>
      </c>
    </row>
    <row r="97" spans="5:36" x14ac:dyDescent="0.25">
      <c r="E97" s="54" t="str">
        <v>#ERROR: User session not authenticated</v>
      </c>
      <c r="F97" s="54" t="str">
        <v>#ERROR: User session not authenticated</v>
      </c>
      <c r="G97" s="54" t="str">
        <v>#ERROR: User session not authenticated</v>
      </c>
      <c r="H97" t="str">
        <v>#ERROR: User session not authenticated</v>
      </c>
      <c r="I97" t="str">
        <v>#ERROR: User session not authenticated</v>
      </c>
      <c r="J97" t="str">
        <v>#ERROR: User session not authenticated</v>
      </c>
      <c r="K97" t="str">
        <v>#ERROR: User session not authenticated</v>
      </c>
      <c r="L97" t="str">
        <v>#ERROR: User session not authenticated</v>
      </c>
      <c r="M97" t="str">
        <v>#ERROR: User session not authenticated</v>
      </c>
      <c r="N97" t="str">
        <v>#ERROR: User session not authenticated</v>
      </c>
      <c r="O97" t="str">
        <v>#ERROR: User session not authenticated</v>
      </c>
      <c r="P97" t="str">
        <v>#ERROR: User session not authenticated</v>
      </c>
      <c r="Q97" t="str">
        <v>#ERROR: User session not authenticated</v>
      </c>
      <c r="R97" t="str">
        <v>#ERROR: User session not authenticated</v>
      </c>
      <c r="S97" t="str">
        <v>#ERROR: User session not authenticated</v>
      </c>
      <c r="T97" t="str">
        <v>#ERROR: User session not authenticated</v>
      </c>
      <c r="U97" t="str">
        <v>#ERROR: User session not authenticated</v>
      </c>
      <c r="V97" t="str">
        <v>#ERROR: User session not authenticated</v>
      </c>
      <c r="W97" t="str">
        <v>#ERROR: User session not authenticated</v>
      </c>
      <c r="X97" t="str">
        <v>#ERROR: User session not authenticated</v>
      </c>
      <c r="Y97" t="str">
        <v>#ERROR: User session not authenticated</v>
      </c>
      <c r="Z97" t="str">
        <v>#ERROR: User session not authenticated</v>
      </c>
      <c r="AA97" t="str">
        <v>#ERROR: User session not authenticated</v>
      </c>
      <c r="AB97" t="str">
        <v>#ERROR: User session not authenticated</v>
      </c>
      <c r="AC97" t="str">
        <v>#ERROR: User session not authenticated</v>
      </c>
      <c r="AD97" t="str">
        <v>#ERROR: User session not authenticated</v>
      </c>
      <c r="AE97" t="str">
        <v>#ERROR: User session not authenticated</v>
      </c>
      <c r="AF97" t="str">
        <v>#ERROR: User session not authenticated</v>
      </c>
      <c r="AG97" t="str">
        <v>#ERROR: User session not authenticated</v>
      </c>
      <c r="AH97" t="str">
        <v>#ERROR: User session not authenticated</v>
      </c>
      <c r="AI97" t="str">
        <v>#ERROR: User session not authenticated</v>
      </c>
      <c r="AJ97" t="str">
        <v>#ERROR: User session not authenticated</v>
      </c>
    </row>
    <row r="98" spans="5:36" x14ac:dyDescent="0.25">
      <c r="E98" s="54" t="str">
        <v>#ERROR: User session not authenticated</v>
      </c>
      <c r="F98" s="54" t="str">
        <v>#ERROR: User session not authenticated</v>
      </c>
      <c r="G98" s="54" t="str">
        <v>#ERROR: User session not authenticated</v>
      </c>
      <c r="H98" t="str">
        <v>#ERROR: User session not authenticated</v>
      </c>
      <c r="I98" t="str">
        <v>#ERROR: User session not authenticated</v>
      </c>
      <c r="J98" t="str">
        <v>#ERROR: User session not authenticated</v>
      </c>
      <c r="K98" t="str">
        <v>#ERROR: User session not authenticated</v>
      </c>
      <c r="L98" t="str">
        <v>#ERROR: User session not authenticated</v>
      </c>
      <c r="M98" t="str">
        <v>#ERROR: User session not authenticated</v>
      </c>
      <c r="N98" t="str">
        <v>#ERROR: User session not authenticated</v>
      </c>
      <c r="O98" t="str">
        <v>#ERROR: User session not authenticated</v>
      </c>
      <c r="P98" t="str">
        <v>#ERROR: User session not authenticated</v>
      </c>
      <c r="Q98" t="str">
        <v>#ERROR: User session not authenticated</v>
      </c>
      <c r="R98" t="str">
        <v>#ERROR: User session not authenticated</v>
      </c>
      <c r="S98" t="str">
        <v>#ERROR: User session not authenticated</v>
      </c>
      <c r="T98" t="str">
        <v>#ERROR: User session not authenticated</v>
      </c>
      <c r="U98" t="str">
        <v>#ERROR: User session not authenticated</v>
      </c>
      <c r="V98" t="str">
        <v>#ERROR: User session not authenticated</v>
      </c>
      <c r="W98" t="str">
        <v>#ERROR: User session not authenticated</v>
      </c>
      <c r="X98" t="str">
        <v>#ERROR: User session not authenticated</v>
      </c>
      <c r="Y98" t="str">
        <v>#ERROR: User session not authenticated</v>
      </c>
      <c r="Z98" t="str">
        <v>#ERROR: User session not authenticated</v>
      </c>
      <c r="AA98" t="str">
        <v>#ERROR: User session not authenticated</v>
      </c>
      <c r="AB98" t="str">
        <v>#ERROR: User session not authenticated</v>
      </c>
      <c r="AC98" t="str">
        <v>#ERROR: User session not authenticated</v>
      </c>
      <c r="AD98" t="str">
        <v>#ERROR: User session not authenticated</v>
      </c>
      <c r="AE98" t="str">
        <v>#ERROR: User session not authenticated</v>
      </c>
      <c r="AF98" t="str">
        <v>#ERROR: User session not authenticated</v>
      </c>
      <c r="AG98" t="str">
        <v>#ERROR: User session not authenticated</v>
      </c>
      <c r="AH98" t="str">
        <v>#ERROR: User session not authenticated</v>
      </c>
      <c r="AI98" t="str">
        <v>#ERROR: User session not authenticated</v>
      </c>
      <c r="AJ98" t="str">
        <v>#ERROR: User session not authenticated</v>
      </c>
    </row>
    <row r="99" spans="5:36" x14ac:dyDescent="0.25">
      <c r="E99" s="54" t="str">
        <v>#ERROR: User session not authenticated</v>
      </c>
      <c r="F99" s="54" t="str">
        <v>#ERROR: User session not authenticated</v>
      </c>
      <c r="G99" s="54" t="str">
        <v>#ERROR: User session not authenticated</v>
      </c>
      <c r="H99" t="str">
        <v>#ERROR: User session not authenticated</v>
      </c>
      <c r="I99" t="str">
        <v>#ERROR: User session not authenticated</v>
      </c>
      <c r="J99" t="str">
        <v>#ERROR: User session not authenticated</v>
      </c>
      <c r="K99" t="str">
        <v>#ERROR: User session not authenticated</v>
      </c>
      <c r="L99" t="str">
        <v>#ERROR: User session not authenticated</v>
      </c>
      <c r="M99" t="str">
        <v>#ERROR: User session not authenticated</v>
      </c>
      <c r="N99" t="str">
        <v>#ERROR: User session not authenticated</v>
      </c>
      <c r="O99" t="str">
        <v>#ERROR: User session not authenticated</v>
      </c>
      <c r="P99" t="str">
        <v>#ERROR: User session not authenticated</v>
      </c>
      <c r="Q99" t="str">
        <v>#ERROR: User session not authenticated</v>
      </c>
      <c r="R99" t="str">
        <v>#ERROR: User session not authenticated</v>
      </c>
      <c r="S99" t="str">
        <v>#ERROR: User session not authenticated</v>
      </c>
      <c r="T99" t="str">
        <v>#ERROR: User session not authenticated</v>
      </c>
      <c r="U99" t="str">
        <v>#ERROR: User session not authenticated</v>
      </c>
      <c r="V99" t="str">
        <v>#ERROR: User session not authenticated</v>
      </c>
      <c r="W99" t="str">
        <v>#ERROR: User session not authenticated</v>
      </c>
      <c r="X99" t="str">
        <v>#ERROR: User session not authenticated</v>
      </c>
      <c r="Y99" t="str">
        <v>#ERROR: User session not authenticated</v>
      </c>
      <c r="Z99" t="str">
        <v>#ERROR: User session not authenticated</v>
      </c>
      <c r="AA99" t="str">
        <v>#ERROR: User session not authenticated</v>
      </c>
      <c r="AB99" t="str">
        <v>#ERROR: User session not authenticated</v>
      </c>
      <c r="AC99" t="str">
        <v>#ERROR: User session not authenticated</v>
      </c>
      <c r="AD99" t="str">
        <v>#ERROR: User session not authenticated</v>
      </c>
      <c r="AE99" t="str">
        <v>#ERROR: User session not authenticated</v>
      </c>
      <c r="AF99" t="str">
        <v>#ERROR: User session not authenticated</v>
      </c>
      <c r="AG99" t="str">
        <v>#ERROR: User session not authenticated</v>
      </c>
      <c r="AH99" t="str">
        <v>#ERROR: User session not authenticated</v>
      </c>
      <c r="AI99" t="str">
        <v>#ERROR: User session not authenticated</v>
      </c>
      <c r="AJ99" t="str">
        <v>#ERROR: User session not authenticated</v>
      </c>
    </row>
    <row r="100" spans="5:36" x14ac:dyDescent="0.25">
      <c r="E100" s="54" t="str">
        <v>#ERROR: User session not authenticated</v>
      </c>
      <c r="F100" s="54" t="str">
        <v>#ERROR: User session not authenticated</v>
      </c>
      <c r="G100" s="54" t="str">
        <v>#ERROR: User session not authenticated</v>
      </c>
      <c r="H100" t="str">
        <v>#ERROR: User session not authenticated</v>
      </c>
      <c r="I100" t="str">
        <v>#ERROR: User session not authenticated</v>
      </c>
      <c r="J100" t="str">
        <v>#ERROR: User session not authenticated</v>
      </c>
      <c r="K100" t="str">
        <v>#ERROR: User session not authenticated</v>
      </c>
      <c r="L100" t="str">
        <v>#ERROR: User session not authenticated</v>
      </c>
      <c r="M100" t="str">
        <v>#ERROR: User session not authenticated</v>
      </c>
      <c r="N100" t="str">
        <v>#ERROR: User session not authenticated</v>
      </c>
      <c r="O100" t="str">
        <v>#ERROR: User session not authenticated</v>
      </c>
      <c r="P100" t="str">
        <v>#ERROR: User session not authenticated</v>
      </c>
      <c r="Q100" t="str">
        <v>#ERROR: User session not authenticated</v>
      </c>
      <c r="R100" t="str">
        <v>#ERROR: User session not authenticated</v>
      </c>
      <c r="S100" t="str">
        <v>#ERROR: User session not authenticated</v>
      </c>
      <c r="T100" t="str">
        <v>#ERROR: User session not authenticated</v>
      </c>
      <c r="U100" t="str">
        <v>#ERROR: User session not authenticated</v>
      </c>
      <c r="V100" t="str">
        <v>#ERROR: User session not authenticated</v>
      </c>
      <c r="W100" t="str">
        <v>#ERROR: User session not authenticated</v>
      </c>
      <c r="X100" t="str">
        <v>#ERROR: User session not authenticated</v>
      </c>
      <c r="Y100" t="str">
        <v>#ERROR: User session not authenticated</v>
      </c>
      <c r="Z100" t="str">
        <v>#ERROR: User session not authenticated</v>
      </c>
      <c r="AA100" t="str">
        <v>#ERROR: User session not authenticated</v>
      </c>
      <c r="AB100" t="str">
        <v>#ERROR: User session not authenticated</v>
      </c>
      <c r="AC100" t="str">
        <v>#ERROR: User session not authenticated</v>
      </c>
      <c r="AD100" t="str">
        <v>#ERROR: User session not authenticated</v>
      </c>
      <c r="AE100" t="str">
        <v>#ERROR: User session not authenticated</v>
      </c>
      <c r="AF100" t="str">
        <v>#ERROR: User session not authenticated</v>
      </c>
      <c r="AG100" t="str">
        <v>#ERROR: User session not authenticated</v>
      </c>
      <c r="AH100" t="str">
        <v>#ERROR: User session not authenticated</v>
      </c>
      <c r="AI100" t="str">
        <v>#ERROR: User session not authenticated</v>
      </c>
      <c r="AJ100" t="str">
        <v>#ERROR: User session not authenticated</v>
      </c>
    </row>
    <row r="101" spans="5:36" x14ac:dyDescent="0.25">
      <c r="E101" s="54" t="str">
        <v>#ERROR: User session not authenticated</v>
      </c>
      <c r="F101" s="54" t="str">
        <v>#ERROR: User session not authenticated</v>
      </c>
      <c r="G101" s="54" t="str">
        <v>#ERROR: User session not authenticated</v>
      </c>
      <c r="H101" t="str">
        <v>#ERROR: User session not authenticated</v>
      </c>
      <c r="I101" t="str">
        <v>#ERROR: User session not authenticated</v>
      </c>
      <c r="J101" t="str">
        <v>#ERROR: User session not authenticated</v>
      </c>
      <c r="K101" t="str">
        <v>#ERROR: User session not authenticated</v>
      </c>
      <c r="L101" t="str">
        <v>#ERROR: User session not authenticated</v>
      </c>
      <c r="M101" t="str">
        <v>#ERROR: User session not authenticated</v>
      </c>
      <c r="N101" t="str">
        <v>#ERROR: User session not authenticated</v>
      </c>
      <c r="O101" t="str">
        <v>#ERROR: User session not authenticated</v>
      </c>
      <c r="P101" t="str">
        <v>#ERROR: User session not authenticated</v>
      </c>
      <c r="Q101" t="str">
        <v>#ERROR: User session not authenticated</v>
      </c>
      <c r="R101" t="str">
        <v>#ERROR: User session not authenticated</v>
      </c>
      <c r="S101" t="str">
        <v>#ERROR: User session not authenticated</v>
      </c>
      <c r="T101" t="str">
        <v>#ERROR: User session not authenticated</v>
      </c>
      <c r="U101" t="str">
        <v>#ERROR: User session not authenticated</v>
      </c>
      <c r="V101" t="str">
        <v>#ERROR: User session not authenticated</v>
      </c>
      <c r="W101" t="str">
        <v>#ERROR: User session not authenticated</v>
      </c>
      <c r="X101" t="str">
        <v>#ERROR: User session not authenticated</v>
      </c>
      <c r="Y101" t="str">
        <v>#ERROR: User session not authenticated</v>
      </c>
      <c r="Z101" t="str">
        <v>#ERROR: User session not authenticated</v>
      </c>
      <c r="AA101" t="str">
        <v>#ERROR: User session not authenticated</v>
      </c>
      <c r="AB101" t="str">
        <v>#ERROR: User session not authenticated</v>
      </c>
      <c r="AC101" t="str">
        <v>#ERROR: User session not authenticated</v>
      </c>
      <c r="AD101" t="str">
        <v>#ERROR: User session not authenticated</v>
      </c>
      <c r="AE101" t="str">
        <v>#ERROR: User session not authenticated</v>
      </c>
      <c r="AF101" t="str">
        <v>#ERROR: User session not authenticated</v>
      </c>
      <c r="AG101" t="str">
        <v>#ERROR: User session not authenticated</v>
      </c>
      <c r="AH101" t="str">
        <v>#ERROR: User session not authenticated</v>
      </c>
      <c r="AI101" t="str">
        <v>#ERROR: User session not authenticated</v>
      </c>
      <c r="AJ101" t="str">
        <v>#ERROR: User session not authenticated</v>
      </c>
    </row>
    <row r="102" spans="5:36" x14ac:dyDescent="0.25">
      <c r="E102" s="54" t="str">
        <v>#ERROR: User session not authenticated</v>
      </c>
      <c r="F102" s="54" t="str">
        <v>#ERROR: User session not authenticated</v>
      </c>
      <c r="G102" s="54" t="str">
        <v>#ERROR: User session not authenticated</v>
      </c>
      <c r="H102" t="str">
        <v>#ERROR: User session not authenticated</v>
      </c>
      <c r="I102" t="str">
        <v>#ERROR: User session not authenticated</v>
      </c>
      <c r="J102" t="str">
        <v>#ERROR: User session not authenticated</v>
      </c>
      <c r="K102" t="str">
        <v>#ERROR: User session not authenticated</v>
      </c>
      <c r="L102" t="str">
        <v>#ERROR: User session not authenticated</v>
      </c>
      <c r="M102" t="str">
        <v>#ERROR: User session not authenticated</v>
      </c>
      <c r="N102" t="str">
        <v>#ERROR: User session not authenticated</v>
      </c>
      <c r="O102" t="str">
        <v>#ERROR: User session not authenticated</v>
      </c>
      <c r="P102" t="str">
        <v>#ERROR: User session not authenticated</v>
      </c>
      <c r="Q102" t="str">
        <v>#ERROR: User session not authenticated</v>
      </c>
      <c r="R102" t="str">
        <v>#ERROR: User session not authenticated</v>
      </c>
      <c r="S102" t="str">
        <v>#ERROR: User session not authenticated</v>
      </c>
      <c r="T102" t="str">
        <v>#ERROR: User session not authenticated</v>
      </c>
      <c r="U102" t="str">
        <v>#ERROR: User session not authenticated</v>
      </c>
      <c r="V102" t="str">
        <v>#ERROR: User session not authenticated</v>
      </c>
      <c r="W102" t="str">
        <v>#ERROR: User session not authenticated</v>
      </c>
      <c r="X102" t="str">
        <v>#ERROR: User session not authenticated</v>
      </c>
      <c r="Y102" t="str">
        <v>#ERROR: User session not authenticated</v>
      </c>
      <c r="Z102" t="str">
        <v>#ERROR: User session not authenticated</v>
      </c>
      <c r="AA102" t="str">
        <v>#ERROR: User session not authenticated</v>
      </c>
      <c r="AB102" t="str">
        <v>#ERROR: User session not authenticated</v>
      </c>
      <c r="AC102" t="str">
        <v>#ERROR: User session not authenticated</v>
      </c>
      <c r="AD102" t="str">
        <v>#ERROR: User session not authenticated</v>
      </c>
      <c r="AE102" t="str">
        <v>#ERROR: User session not authenticated</v>
      </c>
      <c r="AF102" t="str">
        <v>#ERROR: User session not authenticated</v>
      </c>
      <c r="AG102" t="str">
        <v>#ERROR: User session not authenticated</v>
      </c>
      <c r="AH102" t="str">
        <v>#ERROR: User session not authenticated</v>
      </c>
      <c r="AI102" t="str">
        <v>#ERROR: User session not authenticated</v>
      </c>
      <c r="AJ102" t="str">
        <v>#ERROR: User session not authenticated</v>
      </c>
    </row>
    <row r="103" spans="5:36" x14ac:dyDescent="0.25">
      <c r="E103" s="54" t="str">
        <v>#ERROR: User session not authenticated</v>
      </c>
      <c r="F103" s="54" t="str">
        <v>#ERROR: User session not authenticated</v>
      </c>
      <c r="G103" s="54" t="str">
        <v>#ERROR: User session not authenticated</v>
      </c>
      <c r="H103" t="str">
        <v>#ERROR: User session not authenticated</v>
      </c>
      <c r="I103" t="str">
        <v>#ERROR: User session not authenticated</v>
      </c>
      <c r="J103" t="str">
        <v>#ERROR: User session not authenticated</v>
      </c>
      <c r="K103" t="str">
        <v>#ERROR: User session not authenticated</v>
      </c>
      <c r="L103" t="str">
        <v>#ERROR: User session not authenticated</v>
      </c>
      <c r="M103" t="str">
        <v>#ERROR: User session not authenticated</v>
      </c>
      <c r="N103" t="str">
        <v>#ERROR: User session not authenticated</v>
      </c>
      <c r="O103" t="str">
        <v>#ERROR: User session not authenticated</v>
      </c>
      <c r="P103" t="str">
        <v>#ERROR: User session not authenticated</v>
      </c>
      <c r="Q103" t="str">
        <v>#ERROR: User session not authenticated</v>
      </c>
      <c r="R103" t="str">
        <v>#ERROR: User session not authenticated</v>
      </c>
      <c r="S103" t="str">
        <v>#ERROR: User session not authenticated</v>
      </c>
      <c r="T103" t="str">
        <v>#ERROR: User session not authenticated</v>
      </c>
      <c r="U103" t="str">
        <v>#ERROR: User session not authenticated</v>
      </c>
      <c r="V103" t="str">
        <v>#ERROR: User session not authenticated</v>
      </c>
      <c r="W103" t="str">
        <v>#ERROR: User session not authenticated</v>
      </c>
      <c r="X103" t="str">
        <v>#ERROR: User session not authenticated</v>
      </c>
      <c r="Y103" t="str">
        <v>#ERROR: User session not authenticated</v>
      </c>
      <c r="Z103" t="str">
        <v>#ERROR: User session not authenticated</v>
      </c>
      <c r="AA103" t="str">
        <v>#ERROR: User session not authenticated</v>
      </c>
      <c r="AB103" t="str">
        <v>#ERROR: User session not authenticated</v>
      </c>
      <c r="AC103" t="str">
        <v>#ERROR: User session not authenticated</v>
      </c>
      <c r="AD103" t="str">
        <v>#ERROR: User session not authenticated</v>
      </c>
      <c r="AE103" t="str">
        <v>#ERROR: User session not authenticated</v>
      </c>
      <c r="AF103" t="str">
        <v>#ERROR: User session not authenticated</v>
      </c>
      <c r="AG103" t="str">
        <v>#ERROR: User session not authenticated</v>
      </c>
      <c r="AH103" t="str">
        <v>#ERROR: User session not authenticated</v>
      </c>
      <c r="AI103" t="str">
        <v>#ERROR: User session not authenticated</v>
      </c>
      <c r="AJ103" t="str">
        <v>#ERROR: User session not authenticated</v>
      </c>
    </row>
    <row r="104" spans="5:36" x14ac:dyDescent="0.25">
      <c r="E104" s="54" t="str">
        <v>#ERROR: User session not authenticated</v>
      </c>
      <c r="F104" s="54" t="str">
        <v>#ERROR: User session not authenticated</v>
      </c>
      <c r="G104" s="54" t="str">
        <v>#ERROR: User session not authenticated</v>
      </c>
      <c r="H104" t="str">
        <v>#ERROR: User session not authenticated</v>
      </c>
      <c r="I104" t="str">
        <v>#ERROR: User session not authenticated</v>
      </c>
      <c r="J104" t="str">
        <v>#ERROR: User session not authenticated</v>
      </c>
      <c r="K104" t="str">
        <v>#ERROR: User session not authenticated</v>
      </c>
      <c r="L104" t="str">
        <v>#ERROR: User session not authenticated</v>
      </c>
      <c r="M104" t="str">
        <v>#ERROR: User session not authenticated</v>
      </c>
      <c r="N104" t="str">
        <v>#ERROR: User session not authenticated</v>
      </c>
      <c r="O104" t="str">
        <v>#ERROR: User session not authenticated</v>
      </c>
      <c r="P104" t="str">
        <v>#ERROR: User session not authenticated</v>
      </c>
      <c r="Q104" t="str">
        <v>#ERROR: User session not authenticated</v>
      </c>
      <c r="R104" t="str">
        <v>#ERROR: User session not authenticated</v>
      </c>
      <c r="S104" t="str">
        <v>#ERROR: User session not authenticated</v>
      </c>
      <c r="T104" t="str">
        <v>#ERROR: User session not authenticated</v>
      </c>
      <c r="U104" t="str">
        <v>#ERROR: User session not authenticated</v>
      </c>
      <c r="V104" t="str">
        <v>#ERROR: User session not authenticated</v>
      </c>
      <c r="W104" t="str">
        <v>#ERROR: User session not authenticated</v>
      </c>
      <c r="X104" t="str">
        <v>#ERROR: User session not authenticated</v>
      </c>
      <c r="Y104" t="str">
        <v>#ERROR: User session not authenticated</v>
      </c>
      <c r="Z104" t="str">
        <v>#ERROR: User session not authenticated</v>
      </c>
      <c r="AA104" t="str">
        <v>#ERROR: User session not authenticated</v>
      </c>
      <c r="AB104" t="str">
        <v>#ERROR: User session not authenticated</v>
      </c>
      <c r="AC104" t="str">
        <v>#ERROR: User session not authenticated</v>
      </c>
      <c r="AD104" t="str">
        <v>#ERROR: User session not authenticated</v>
      </c>
      <c r="AE104" t="str">
        <v>#ERROR: User session not authenticated</v>
      </c>
      <c r="AF104" t="str">
        <v>#ERROR: User session not authenticated</v>
      </c>
      <c r="AG104" t="str">
        <v>#ERROR: User session not authenticated</v>
      </c>
      <c r="AH104" t="str">
        <v>#ERROR: User session not authenticated</v>
      </c>
      <c r="AI104" t="str">
        <v>#ERROR: User session not authenticated</v>
      </c>
      <c r="AJ104" t="str">
        <v>#ERROR: User session not authenticated</v>
      </c>
    </row>
    <row r="105" spans="5:36" x14ac:dyDescent="0.25">
      <c r="E105" s="54" t="str">
        <v>#ERROR: User session not authenticated</v>
      </c>
      <c r="F105" s="54" t="str">
        <v>#ERROR: User session not authenticated</v>
      </c>
      <c r="G105" s="54" t="str">
        <v>#ERROR: User session not authenticated</v>
      </c>
      <c r="H105" t="str">
        <v>#ERROR: User session not authenticated</v>
      </c>
      <c r="I105" t="str">
        <v>#ERROR: User session not authenticated</v>
      </c>
      <c r="J105" t="str">
        <v>#ERROR: User session not authenticated</v>
      </c>
      <c r="K105" t="str">
        <v>#ERROR: User session not authenticated</v>
      </c>
      <c r="L105" t="str">
        <v>#ERROR: User session not authenticated</v>
      </c>
      <c r="M105" t="str">
        <v>#ERROR: User session not authenticated</v>
      </c>
      <c r="N105" t="str">
        <v>#ERROR: User session not authenticated</v>
      </c>
      <c r="O105" t="str">
        <v>#ERROR: User session not authenticated</v>
      </c>
      <c r="P105" t="str">
        <v>#ERROR: User session not authenticated</v>
      </c>
      <c r="Q105" t="str">
        <v>#ERROR: User session not authenticated</v>
      </c>
      <c r="R105" t="str">
        <v>#ERROR: User session not authenticated</v>
      </c>
      <c r="S105" t="str">
        <v>#ERROR: User session not authenticated</v>
      </c>
      <c r="T105" t="str">
        <v>#ERROR: User session not authenticated</v>
      </c>
      <c r="U105" t="str">
        <v>#ERROR: User session not authenticated</v>
      </c>
      <c r="V105" t="str">
        <v>#ERROR: User session not authenticated</v>
      </c>
      <c r="W105" t="str">
        <v>#ERROR: User session not authenticated</v>
      </c>
      <c r="X105" t="str">
        <v>#ERROR: User session not authenticated</v>
      </c>
      <c r="Y105" t="str">
        <v>#ERROR: User session not authenticated</v>
      </c>
      <c r="Z105" t="str">
        <v>#ERROR: User session not authenticated</v>
      </c>
      <c r="AA105" t="str">
        <v>#ERROR: User session not authenticated</v>
      </c>
      <c r="AB105" t="str">
        <v>#ERROR: User session not authenticated</v>
      </c>
      <c r="AC105" t="str">
        <v>#ERROR: User session not authenticated</v>
      </c>
      <c r="AD105" t="str">
        <v>#ERROR: User session not authenticated</v>
      </c>
      <c r="AE105" t="str">
        <v>#ERROR: User session not authenticated</v>
      </c>
      <c r="AF105" t="str">
        <v>#ERROR: User session not authenticated</v>
      </c>
      <c r="AG105" t="str">
        <v>#ERROR: User session not authenticated</v>
      </c>
      <c r="AH105" t="str">
        <v>#ERROR: User session not authenticated</v>
      </c>
      <c r="AI105" t="str">
        <v>#ERROR: User session not authenticated</v>
      </c>
      <c r="AJ105" t="str">
        <v>#ERROR: User session not authenticated</v>
      </c>
    </row>
    <row r="106" spans="5:36" x14ac:dyDescent="0.25">
      <c r="E106" s="54" t="str">
        <v>#ERROR: User session not authenticated</v>
      </c>
      <c r="F106" s="54" t="str">
        <v>#ERROR: User session not authenticated</v>
      </c>
      <c r="G106" s="54" t="str">
        <v>#ERROR: User session not authenticated</v>
      </c>
      <c r="H106" t="str">
        <v>#ERROR: User session not authenticated</v>
      </c>
      <c r="I106" t="str">
        <v>#ERROR: User session not authenticated</v>
      </c>
      <c r="J106" t="str">
        <v>#ERROR: User session not authenticated</v>
      </c>
      <c r="K106" t="str">
        <v>#ERROR: User session not authenticated</v>
      </c>
      <c r="L106" t="str">
        <v>#ERROR: User session not authenticated</v>
      </c>
      <c r="M106" t="str">
        <v>#ERROR: User session not authenticated</v>
      </c>
      <c r="N106" t="str">
        <v>#ERROR: User session not authenticated</v>
      </c>
      <c r="O106" t="str">
        <v>#ERROR: User session not authenticated</v>
      </c>
      <c r="P106" t="str">
        <v>#ERROR: User session not authenticated</v>
      </c>
      <c r="Q106" t="str">
        <v>#ERROR: User session not authenticated</v>
      </c>
      <c r="R106" t="str">
        <v>#ERROR: User session not authenticated</v>
      </c>
      <c r="S106" t="str">
        <v>#ERROR: User session not authenticated</v>
      </c>
      <c r="T106" t="str">
        <v>#ERROR: User session not authenticated</v>
      </c>
      <c r="U106" t="str">
        <v>#ERROR: User session not authenticated</v>
      </c>
      <c r="V106" t="str">
        <v>#ERROR: User session not authenticated</v>
      </c>
      <c r="W106" t="str">
        <v>#ERROR: User session not authenticated</v>
      </c>
      <c r="X106" t="str">
        <v>#ERROR: User session not authenticated</v>
      </c>
      <c r="Y106" t="str">
        <v>#ERROR: User session not authenticated</v>
      </c>
      <c r="Z106" t="str">
        <v>#ERROR: User session not authenticated</v>
      </c>
      <c r="AA106" t="str">
        <v>#ERROR: User session not authenticated</v>
      </c>
      <c r="AB106" t="str">
        <v>#ERROR: User session not authenticated</v>
      </c>
      <c r="AC106" t="str">
        <v>#ERROR: User session not authenticated</v>
      </c>
      <c r="AD106" t="str">
        <v>#ERROR: User session not authenticated</v>
      </c>
      <c r="AE106" t="str">
        <v>#ERROR: User session not authenticated</v>
      </c>
      <c r="AF106" t="str">
        <v>#ERROR: User session not authenticated</v>
      </c>
      <c r="AG106" t="str">
        <v>#ERROR: User session not authenticated</v>
      </c>
      <c r="AH106" t="str">
        <v>#ERROR: User session not authenticated</v>
      </c>
      <c r="AI106" t="str">
        <v>#ERROR: User session not authenticated</v>
      </c>
      <c r="AJ106" t="str">
        <v>#ERROR: User session not authenticated</v>
      </c>
    </row>
    <row r="107" spans="5:36" x14ac:dyDescent="0.25">
      <c r="E107" s="72" t="str">
        <v>#ERROR: User session not authenticated</v>
      </c>
      <c r="F107" s="72" t="str">
        <v>#ERROR: User session not authenticated</v>
      </c>
      <c r="G107" s="54" t="str">
        <v>#ERROR: User session not authenticated</v>
      </c>
      <c r="H107" t="str">
        <v>#ERROR: User session not authenticated</v>
      </c>
      <c r="I107" t="str">
        <v>#ERROR: User session not authenticated</v>
      </c>
      <c r="J107" t="str">
        <v>#ERROR: User session not authenticated</v>
      </c>
      <c r="K107" t="str">
        <v>#ERROR: User session not authenticated</v>
      </c>
      <c r="L107" t="str">
        <v>#ERROR: User session not authenticated</v>
      </c>
      <c r="M107" t="str">
        <v>#ERROR: User session not authenticated</v>
      </c>
      <c r="N107" t="str">
        <v>#ERROR: User session not authenticated</v>
      </c>
      <c r="O107" t="str">
        <v>#ERROR: User session not authenticated</v>
      </c>
      <c r="P107" t="str">
        <v>#ERROR: User session not authenticated</v>
      </c>
      <c r="Q107" t="str">
        <v>#ERROR: User session not authenticated</v>
      </c>
      <c r="R107" t="str">
        <v>#ERROR: User session not authenticated</v>
      </c>
      <c r="S107" t="str">
        <v>#ERROR: User session not authenticated</v>
      </c>
      <c r="T107" t="str">
        <v>#ERROR: User session not authenticated</v>
      </c>
      <c r="U107" t="str">
        <v>#ERROR: User session not authenticated</v>
      </c>
      <c r="V107" t="str">
        <v>#ERROR: User session not authenticated</v>
      </c>
      <c r="W107" t="str">
        <v>#ERROR: User session not authenticated</v>
      </c>
      <c r="X107" t="str">
        <v>#ERROR: User session not authenticated</v>
      </c>
      <c r="Y107" t="str">
        <v>#ERROR: User session not authenticated</v>
      </c>
      <c r="Z107" t="str">
        <v>#ERROR: User session not authenticated</v>
      </c>
      <c r="AA107" t="str">
        <v>#ERROR: User session not authenticated</v>
      </c>
      <c r="AB107" t="str">
        <v>#ERROR: User session not authenticated</v>
      </c>
      <c r="AC107" t="str">
        <v>#ERROR: User session not authenticated</v>
      </c>
      <c r="AD107" t="str">
        <v>#ERROR: User session not authenticated</v>
      </c>
      <c r="AE107" t="str">
        <v>#ERROR: User session not authenticated</v>
      </c>
      <c r="AF107" t="str">
        <v>#ERROR: User session not authenticated</v>
      </c>
      <c r="AG107" t="str">
        <v>#ERROR: User session not authenticated</v>
      </c>
      <c r="AH107" t="str">
        <v>#ERROR: User session not authenticated</v>
      </c>
      <c r="AI107" t="str">
        <v>#ERROR: User session not authenticated</v>
      </c>
      <c r="AJ107" t="str">
        <v>#ERROR: User session not authenticated</v>
      </c>
    </row>
    <row r="108" spans="5:36" x14ac:dyDescent="0.25">
      <c r="E108" s="54" t="str">
        <v>#ERROR: User session not authenticated</v>
      </c>
      <c r="F108" s="54" t="str">
        <v>#ERROR: User session not authenticated</v>
      </c>
      <c r="G108" s="54" t="str">
        <v>#ERROR: User session not authenticated</v>
      </c>
      <c r="H108" t="str">
        <v>#ERROR: User session not authenticated</v>
      </c>
      <c r="I108" t="str">
        <v>#ERROR: User session not authenticated</v>
      </c>
      <c r="J108" t="str">
        <v>#ERROR: User session not authenticated</v>
      </c>
      <c r="K108" t="str">
        <v>#ERROR: User session not authenticated</v>
      </c>
      <c r="L108" t="str">
        <v>#ERROR: User session not authenticated</v>
      </c>
      <c r="M108" t="str">
        <v>#ERROR: User session not authenticated</v>
      </c>
      <c r="N108" t="str">
        <v>#ERROR: User session not authenticated</v>
      </c>
      <c r="O108" t="str">
        <v>#ERROR: User session not authenticated</v>
      </c>
      <c r="P108" t="str">
        <v>#ERROR: User session not authenticated</v>
      </c>
      <c r="Q108" t="str">
        <v>#ERROR: User session not authenticated</v>
      </c>
      <c r="R108" t="str">
        <v>#ERROR: User session not authenticated</v>
      </c>
      <c r="S108" t="str">
        <v>#ERROR: User session not authenticated</v>
      </c>
      <c r="T108" t="str">
        <v>#ERROR: User session not authenticated</v>
      </c>
      <c r="U108" t="str">
        <v>#ERROR: User session not authenticated</v>
      </c>
      <c r="V108" t="str">
        <v>#ERROR: User session not authenticated</v>
      </c>
      <c r="W108" t="str">
        <v>#ERROR: User session not authenticated</v>
      </c>
      <c r="X108" t="str">
        <v>#ERROR: User session not authenticated</v>
      </c>
      <c r="Y108" t="str">
        <v>#ERROR: User session not authenticated</v>
      </c>
      <c r="Z108" t="str">
        <v>#ERROR: User session not authenticated</v>
      </c>
      <c r="AA108" t="str">
        <v>#ERROR: User session not authenticated</v>
      </c>
      <c r="AB108" t="str">
        <v>#ERROR: User session not authenticated</v>
      </c>
      <c r="AC108" t="str">
        <v>#ERROR: User session not authenticated</v>
      </c>
      <c r="AD108" t="str">
        <v>#ERROR: User session not authenticated</v>
      </c>
      <c r="AE108" t="str">
        <v>#ERROR: User session not authenticated</v>
      </c>
      <c r="AF108" t="str">
        <v>#ERROR: User session not authenticated</v>
      </c>
      <c r="AG108" t="str">
        <v>#ERROR: User session not authenticated</v>
      </c>
      <c r="AH108" t="str">
        <v>#ERROR: User session not authenticated</v>
      </c>
      <c r="AI108" t="str">
        <v>#ERROR: User session not authenticated</v>
      </c>
      <c r="AJ108" t="str">
        <v>#ERROR: User session not authenticated</v>
      </c>
    </row>
    <row r="109" spans="5:36" x14ac:dyDescent="0.25">
      <c r="E109" s="54" t="str">
        <v>#ERROR: User session not authenticated</v>
      </c>
      <c r="F109" s="54" t="str">
        <v>#ERROR: User session not authenticated</v>
      </c>
      <c r="G109" s="54" t="str">
        <v>#ERROR: User session not authenticated</v>
      </c>
      <c r="H109" t="str">
        <v>#ERROR: User session not authenticated</v>
      </c>
      <c r="I109" t="str">
        <v>#ERROR: User session not authenticated</v>
      </c>
      <c r="J109" t="str">
        <v>#ERROR: User session not authenticated</v>
      </c>
      <c r="K109" t="str">
        <v>#ERROR: User session not authenticated</v>
      </c>
      <c r="L109" t="str">
        <v>#ERROR: User session not authenticated</v>
      </c>
      <c r="M109" t="str">
        <v>#ERROR: User session not authenticated</v>
      </c>
      <c r="N109" t="str">
        <v>#ERROR: User session not authenticated</v>
      </c>
      <c r="O109" t="str">
        <v>#ERROR: User session not authenticated</v>
      </c>
      <c r="P109" t="str">
        <v>#ERROR: User session not authenticated</v>
      </c>
      <c r="Q109" t="str">
        <v>#ERROR: User session not authenticated</v>
      </c>
      <c r="R109" t="str">
        <v>#ERROR: User session not authenticated</v>
      </c>
      <c r="S109" t="str">
        <v>#ERROR: User session not authenticated</v>
      </c>
      <c r="T109" t="str">
        <v>#ERROR: User session not authenticated</v>
      </c>
      <c r="U109" t="str">
        <v>#ERROR: User session not authenticated</v>
      </c>
      <c r="V109" t="str">
        <v>#ERROR: User session not authenticated</v>
      </c>
      <c r="W109" t="str">
        <v>#ERROR: User session not authenticated</v>
      </c>
      <c r="X109" t="str">
        <v>#ERROR: User session not authenticated</v>
      </c>
      <c r="Y109" t="str">
        <v>#ERROR: User session not authenticated</v>
      </c>
      <c r="Z109" t="str">
        <v>#ERROR: User session not authenticated</v>
      </c>
      <c r="AA109" t="str">
        <v>#ERROR: User session not authenticated</v>
      </c>
      <c r="AB109" t="str">
        <v>#ERROR: User session not authenticated</v>
      </c>
      <c r="AC109" t="str">
        <v>#ERROR: User session not authenticated</v>
      </c>
      <c r="AD109" t="str">
        <v>#ERROR: User session not authenticated</v>
      </c>
      <c r="AE109" t="str">
        <v>#ERROR: User session not authenticated</v>
      </c>
      <c r="AF109" t="str">
        <v>#ERROR: User session not authenticated</v>
      </c>
      <c r="AG109" t="str">
        <v>#ERROR: User session not authenticated</v>
      </c>
      <c r="AH109" t="str">
        <v>#ERROR: User session not authenticated</v>
      </c>
      <c r="AI109" t="str">
        <v>#ERROR: User session not authenticated</v>
      </c>
      <c r="AJ109" t="str">
        <v>#ERROR: User session not authenticated</v>
      </c>
    </row>
    <row r="110" spans="5:36" x14ac:dyDescent="0.25">
      <c r="E110" s="54" t="str">
        <v>#ERROR: User session not authenticated</v>
      </c>
      <c r="F110" s="54" t="str">
        <v>#ERROR: User session not authenticated</v>
      </c>
      <c r="G110" s="54" t="str">
        <v>#ERROR: User session not authenticated</v>
      </c>
      <c r="H110" t="str">
        <v>#ERROR: User session not authenticated</v>
      </c>
      <c r="I110" t="str">
        <v>#ERROR: User session not authenticated</v>
      </c>
      <c r="J110" t="str">
        <v>#ERROR: User session not authenticated</v>
      </c>
      <c r="K110" t="str">
        <v>#ERROR: User session not authenticated</v>
      </c>
      <c r="L110" t="str">
        <v>#ERROR: User session not authenticated</v>
      </c>
      <c r="M110" t="str">
        <v>#ERROR: User session not authenticated</v>
      </c>
      <c r="N110" t="str">
        <v>#ERROR: User session not authenticated</v>
      </c>
      <c r="O110" t="str">
        <v>#ERROR: User session not authenticated</v>
      </c>
      <c r="P110" t="str">
        <v>#ERROR: User session not authenticated</v>
      </c>
      <c r="Q110" t="str">
        <v>#ERROR: User session not authenticated</v>
      </c>
      <c r="R110" t="str">
        <v>#ERROR: User session not authenticated</v>
      </c>
      <c r="S110" t="str">
        <v>#ERROR: User session not authenticated</v>
      </c>
      <c r="T110" t="str">
        <v>#ERROR: User session not authenticated</v>
      </c>
      <c r="U110" t="str">
        <v>#ERROR: User session not authenticated</v>
      </c>
      <c r="V110" t="str">
        <v>#ERROR: User session not authenticated</v>
      </c>
      <c r="W110" t="str">
        <v>#ERROR: User session not authenticated</v>
      </c>
      <c r="X110" t="str">
        <v>#ERROR: User session not authenticated</v>
      </c>
      <c r="Y110" t="str">
        <v>#ERROR: User session not authenticated</v>
      </c>
      <c r="Z110" t="str">
        <v>#ERROR: User session not authenticated</v>
      </c>
      <c r="AA110" t="str">
        <v>#ERROR: User session not authenticated</v>
      </c>
      <c r="AB110" t="str">
        <v>#ERROR: User session not authenticated</v>
      </c>
      <c r="AC110" t="str">
        <v>#ERROR: User session not authenticated</v>
      </c>
      <c r="AD110" t="str">
        <v>#ERROR: User session not authenticated</v>
      </c>
      <c r="AE110" t="str">
        <v>#ERROR: User session not authenticated</v>
      </c>
      <c r="AF110" t="str">
        <v>#ERROR: User session not authenticated</v>
      </c>
      <c r="AG110" t="str">
        <v>#ERROR: User session not authenticated</v>
      </c>
      <c r="AH110" t="str">
        <v>#ERROR: User session not authenticated</v>
      </c>
      <c r="AI110" t="str">
        <v>#ERROR: User session not authenticated</v>
      </c>
      <c r="AJ110" t="str">
        <v>#ERROR: User session not authenticated</v>
      </c>
    </row>
    <row r="111" spans="5:36" x14ac:dyDescent="0.25">
      <c r="E111" s="54" t="str">
        <v>#ERROR: User session not authenticated</v>
      </c>
      <c r="F111" s="54" t="str">
        <v>#ERROR: User session not authenticated</v>
      </c>
      <c r="G111" s="54" t="str">
        <v>#ERROR: User session not authenticated</v>
      </c>
      <c r="H111" t="str">
        <v>#ERROR: User session not authenticated</v>
      </c>
      <c r="I111" t="str">
        <v>#ERROR: User session not authenticated</v>
      </c>
      <c r="J111" t="str">
        <v>#ERROR: User session not authenticated</v>
      </c>
      <c r="K111" t="str">
        <v>#ERROR: User session not authenticated</v>
      </c>
      <c r="L111" t="str">
        <v>#ERROR: User session not authenticated</v>
      </c>
      <c r="M111" t="str">
        <v>#ERROR: User session not authenticated</v>
      </c>
      <c r="N111" t="str">
        <v>#ERROR: User session not authenticated</v>
      </c>
      <c r="O111" t="str">
        <v>#ERROR: User session not authenticated</v>
      </c>
      <c r="P111" t="str">
        <v>#ERROR: User session not authenticated</v>
      </c>
      <c r="Q111" t="str">
        <v>#ERROR: User session not authenticated</v>
      </c>
      <c r="R111" t="str">
        <v>#ERROR: User session not authenticated</v>
      </c>
      <c r="S111" t="str">
        <v>#ERROR: User session not authenticated</v>
      </c>
      <c r="T111" t="str">
        <v>#ERROR: User session not authenticated</v>
      </c>
      <c r="U111" t="str">
        <v>#ERROR: User session not authenticated</v>
      </c>
      <c r="V111" t="str">
        <v>#ERROR: User session not authenticated</v>
      </c>
      <c r="W111" t="str">
        <v>#ERROR: User session not authenticated</v>
      </c>
      <c r="X111" t="str">
        <v>#ERROR: User session not authenticated</v>
      </c>
      <c r="Y111" t="str">
        <v>#ERROR: User session not authenticated</v>
      </c>
      <c r="Z111" t="str">
        <v>#ERROR: User session not authenticated</v>
      </c>
      <c r="AA111" t="str">
        <v>#ERROR: User session not authenticated</v>
      </c>
      <c r="AB111" t="str">
        <v>#ERROR: User session not authenticated</v>
      </c>
      <c r="AC111" t="str">
        <v>#ERROR: User session not authenticated</v>
      </c>
      <c r="AD111" t="str">
        <v>#ERROR: User session not authenticated</v>
      </c>
      <c r="AE111" t="str">
        <v>#ERROR: User session not authenticated</v>
      </c>
      <c r="AF111" t="str">
        <v>#ERROR: User session not authenticated</v>
      </c>
      <c r="AG111" t="str">
        <v>#ERROR: User session not authenticated</v>
      </c>
      <c r="AH111" t="str">
        <v>#ERROR: User session not authenticated</v>
      </c>
      <c r="AI111" t="str">
        <v>#ERROR: User session not authenticated</v>
      </c>
      <c r="AJ111" t="str">
        <v>#ERROR: User session not authenticated</v>
      </c>
    </row>
    <row r="112" spans="5:36" x14ac:dyDescent="0.25">
      <c r="E112" s="54" t="str">
        <v>#ERROR: User session not authenticated</v>
      </c>
      <c r="F112" s="54" t="str">
        <v>#ERROR: User session not authenticated</v>
      </c>
      <c r="G112" s="54" t="str">
        <v>#ERROR: User session not authenticated</v>
      </c>
      <c r="H112" t="str">
        <v>#ERROR: User session not authenticated</v>
      </c>
      <c r="I112" t="str">
        <v>#ERROR: User session not authenticated</v>
      </c>
      <c r="J112" t="str">
        <v>#ERROR: User session not authenticated</v>
      </c>
      <c r="K112" t="str">
        <v>#ERROR: User session not authenticated</v>
      </c>
      <c r="L112" t="str">
        <v>#ERROR: User session not authenticated</v>
      </c>
      <c r="M112" t="str">
        <v>#ERROR: User session not authenticated</v>
      </c>
      <c r="N112" t="str">
        <v>#ERROR: User session not authenticated</v>
      </c>
      <c r="O112" t="str">
        <v>#ERROR: User session not authenticated</v>
      </c>
      <c r="P112" t="str">
        <v>#ERROR: User session not authenticated</v>
      </c>
      <c r="Q112" t="str">
        <v>#ERROR: User session not authenticated</v>
      </c>
      <c r="R112" t="str">
        <v>#ERROR: User session not authenticated</v>
      </c>
      <c r="S112" t="str">
        <v>#ERROR: User session not authenticated</v>
      </c>
      <c r="T112" t="str">
        <v>#ERROR: User session not authenticated</v>
      </c>
      <c r="U112" t="str">
        <v>#ERROR: User session not authenticated</v>
      </c>
      <c r="V112" t="str">
        <v>#ERROR: User session not authenticated</v>
      </c>
      <c r="W112" t="str">
        <v>#ERROR: User session not authenticated</v>
      </c>
      <c r="X112" t="str">
        <v>#ERROR: User session not authenticated</v>
      </c>
      <c r="Y112" t="str">
        <v>#ERROR: User session not authenticated</v>
      </c>
      <c r="Z112" t="str">
        <v>#ERROR: User session not authenticated</v>
      </c>
      <c r="AA112" t="str">
        <v>#ERROR: User session not authenticated</v>
      </c>
      <c r="AB112" t="str">
        <v>#ERROR: User session not authenticated</v>
      </c>
      <c r="AC112" t="str">
        <v>#ERROR: User session not authenticated</v>
      </c>
      <c r="AD112" t="str">
        <v>#ERROR: User session not authenticated</v>
      </c>
      <c r="AE112" t="str">
        <v>#ERROR: User session not authenticated</v>
      </c>
      <c r="AF112" t="str">
        <v>#ERROR: User session not authenticated</v>
      </c>
      <c r="AG112" t="str">
        <v>#ERROR: User session not authenticated</v>
      </c>
      <c r="AH112" t="str">
        <v>#ERROR: User session not authenticated</v>
      </c>
      <c r="AI112" t="str">
        <v>#ERROR: User session not authenticated</v>
      </c>
      <c r="AJ112" t="str">
        <v>#ERROR: User session not authenticated</v>
      </c>
    </row>
    <row r="113" spans="5:36" x14ac:dyDescent="0.25">
      <c r="E113" s="54" t="str">
        <v>#ERROR: User session not authenticated</v>
      </c>
      <c r="F113" s="54" t="str">
        <v>#ERROR: User session not authenticated</v>
      </c>
      <c r="G113" s="54" t="str">
        <v>#ERROR: User session not authenticated</v>
      </c>
      <c r="H113" t="str">
        <v>#ERROR: User session not authenticated</v>
      </c>
      <c r="I113" t="str">
        <v>#ERROR: User session not authenticated</v>
      </c>
      <c r="J113" t="str">
        <v>#ERROR: User session not authenticated</v>
      </c>
      <c r="K113" t="str">
        <v>#ERROR: User session not authenticated</v>
      </c>
      <c r="L113" t="str">
        <v>#ERROR: User session not authenticated</v>
      </c>
      <c r="M113" t="str">
        <v>#ERROR: User session not authenticated</v>
      </c>
      <c r="N113" t="str">
        <v>#ERROR: User session not authenticated</v>
      </c>
      <c r="O113" t="str">
        <v>#ERROR: User session not authenticated</v>
      </c>
      <c r="P113" t="str">
        <v>#ERROR: User session not authenticated</v>
      </c>
      <c r="Q113" t="str">
        <v>#ERROR: User session not authenticated</v>
      </c>
      <c r="R113" t="str">
        <v>#ERROR: User session not authenticated</v>
      </c>
      <c r="S113" t="str">
        <v>#ERROR: User session not authenticated</v>
      </c>
      <c r="T113" t="str">
        <v>#ERROR: User session not authenticated</v>
      </c>
      <c r="U113" t="str">
        <v>#ERROR: User session not authenticated</v>
      </c>
      <c r="V113" t="str">
        <v>#ERROR: User session not authenticated</v>
      </c>
      <c r="W113" t="str">
        <v>#ERROR: User session not authenticated</v>
      </c>
      <c r="X113" t="str">
        <v>#ERROR: User session not authenticated</v>
      </c>
      <c r="Y113" t="str">
        <v>#ERROR: User session not authenticated</v>
      </c>
      <c r="Z113" t="str">
        <v>#ERROR: User session not authenticated</v>
      </c>
      <c r="AA113" t="str">
        <v>#ERROR: User session not authenticated</v>
      </c>
      <c r="AB113" t="str">
        <v>#ERROR: User session not authenticated</v>
      </c>
      <c r="AC113" t="str">
        <v>#ERROR: User session not authenticated</v>
      </c>
      <c r="AD113" t="str">
        <v>#ERROR: User session not authenticated</v>
      </c>
      <c r="AE113" t="str">
        <v>#ERROR: User session not authenticated</v>
      </c>
      <c r="AF113" t="str">
        <v>#ERROR: User session not authenticated</v>
      </c>
      <c r="AG113" t="str">
        <v>#ERROR: User session not authenticated</v>
      </c>
      <c r="AH113" t="str">
        <v>#ERROR: User session not authenticated</v>
      </c>
      <c r="AI113" t="str">
        <v>#ERROR: User session not authenticated</v>
      </c>
      <c r="AJ113" t="str">
        <v>#ERROR: User session not authenticated</v>
      </c>
    </row>
    <row r="114" spans="5:36" x14ac:dyDescent="0.25">
      <c r="E114" s="54" t="str">
        <v>#ERROR: User session not authenticated</v>
      </c>
      <c r="F114" s="54" t="str">
        <v>#ERROR: User session not authenticated</v>
      </c>
      <c r="G114" s="54" t="str">
        <v>#ERROR: User session not authenticated</v>
      </c>
      <c r="H114" t="str">
        <v>#ERROR: User session not authenticated</v>
      </c>
      <c r="I114" t="str">
        <v>#ERROR: User session not authenticated</v>
      </c>
      <c r="J114" t="str">
        <v>#ERROR: User session not authenticated</v>
      </c>
      <c r="K114" t="str">
        <v>#ERROR: User session not authenticated</v>
      </c>
      <c r="L114" t="str">
        <v>#ERROR: User session not authenticated</v>
      </c>
      <c r="M114" t="str">
        <v>#ERROR: User session not authenticated</v>
      </c>
      <c r="N114" t="str">
        <v>#ERROR: User session not authenticated</v>
      </c>
      <c r="O114" t="str">
        <v>#ERROR: User session not authenticated</v>
      </c>
      <c r="P114" t="str">
        <v>#ERROR: User session not authenticated</v>
      </c>
      <c r="Q114" t="str">
        <v>#ERROR: User session not authenticated</v>
      </c>
      <c r="R114" t="str">
        <v>#ERROR: User session not authenticated</v>
      </c>
      <c r="S114" t="str">
        <v>#ERROR: User session not authenticated</v>
      </c>
      <c r="T114" t="str">
        <v>#ERROR: User session not authenticated</v>
      </c>
      <c r="U114" t="str">
        <v>#ERROR: User session not authenticated</v>
      </c>
      <c r="V114" t="str">
        <v>#ERROR: User session not authenticated</v>
      </c>
      <c r="W114" t="str">
        <v>#ERROR: User session not authenticated</v>
      </c>
      <c r="X114" t="str">
        <v>#ERROR: User session not authenticated</v>
      </c>
      <c r="Y114" t="str">
        <v>#ERROR: User session not authenticated</v>
      </c>
      <c r="Z114" t="str">
        <v>#ERROR: User session not authenticated</v>
      </c>
      <c r="AA114" t="str">
        <v>#ERROR: User session not authenticated</v>
      </c>
      <c r="AB114" t="str">
        <v>#ERROR: User session not authenticated</v>
      </c>
      <c r="AC114" t="str">
        <v>#ERROR: User session not authenticated</v>
      </c>
      <c r="AD114" t="str">
        <v>#ERROR: User session not authenticated</v>
      </c>
      <c r="AE114" t="str">
        <v>#ERROR: User session not authenticated</v>
      </c>
      <c r="AF114" t="str">
        <v>#ERROR: User session not authenticated</v>
      </c>
      <c r="AG114" t="str">
        <v>#ERROR: User session not authenticated</v>
      </c>
      <c r="AH114" t="str">
        <v>#ERROR: User session not authenticated</v>
      </c>
      <c r="AI114" t="str">
        <v>#ERROR: User session not authenticated</v>
      </c>
      <c r="AJ114" t="str">
        <v>#ERROR: User session not authenticated</v>
      </c>
    </row>
    <row r="115" spans="5:36" x14ac:dyDescent="0.25">
      <c r="E115" s="54" t="str">
        <v>#ERROR: User session not authenticated</v>
      </c>
      <c r="F115" s="54" t="str">
        <v>#ERROR: User session not authenticated</v>
      </c>
      <c r="G115" s="54" t="str">
        <v>#ERROR: User session not authenticated</v>
      </c>
      <c r="H115" t="str">
        <v>#ERROR: User session not authenticated</v>
      </c>
      <c r="I115" t="str">
        <v>#ERROR: User session not authenticated</v>
      </c>
      <c r="J115" t="str">
        <v>#ERROR: User session not authenticated</v>
      </c>
      <c r="K115" t="str">
        <v>#ERROR: User session not authenticated</v>
      </c>
      <c r="L115" t="str">
        <v>#ERROR: User session not authenticated</v>
      </c>
      <c r="M115" t="str">
        <v>#ERROR: User session not authenticated</v>
      </c>
      <c r="N115" t="str">
        <v>#ERROR: User session not authenticated</v>
      </c>
      <c r="O115" t="str">
        <v>#ERROR: User session not authenticated</v>
      </c>
      <c r="P115" t="str">
        <v>#ERROR: User session not authenticated</v>
      </c>
      <c r="Q115" t="str">
        <v>#ERROR: User session not authenticated</v>
      </c>
      <c r="R115" t="str">
        <v>#ERROR: User session not authenticated</v>
      </c>
      <c r="S115" t="str">
        <v>#ERROR: User session not authenticated</v>
      </c>
      <c r="T115" t="str">
        <v>#ERROR: User session not authenticated</v>
      </c>
      <c r="U115" t="str">
        <v>#ERROR: User session not authenticated</v>
      </c>
      <c r="V115" t="str">
        <v>#ERROR: User session not authenticated</v>
      </c>
      <c r="W115" t="str">
        <v>#ERROR: User session not authenticated</v>
      </c>
      <c r="X115" t="str">
        <v>#ERROR: User session not authenticated</v>
      </c>
      <c r="Y115" t="str">
        <v>#ERROR: User session not authenticated</v>
      </c>
      <c r="Z115" t="str">
        <v>#ERROR: User session not authenticated</v>
      </c>
      <c r="AA115" t="str">
        <v>#ERROR: User session not authenticated</v>
      </c>
      <c r="AB115" t="str">
        <v>#ERROR: User session not authenticated</v>
      </c>
      <c r="AC115" t="str">
        <v>#ERROR: User session not authenticated</v>
      </c>
      <c r="AD115" t="str">
        <v>#ERROR: User session not authenticated</v>
      </c>
      <c r="AE115" t="str">
        <v>#ERROR: User session not authenticated</v>
      </c>
      <c r="AF115" t="str">
        <v>#ERROR: User session not authenticated</v>
      </c>
      <c r="AG115" t="str">
        <v>#ERROR: User session not authenticated</v>
      </c>
      <c r="AH115" t="str">
        <v>#ERROR: User session not authenticated</v>
      </c>
      <c r="AI115" t="str">
        <v>#ERROR: User session not authenticated</v>
      </c>
      <c r="AJ115" t="str">
        <v>#ERROR: User session not authenticated</v>
      </c>
    </row>
    <row r="116" spans="5:36" x14ac:dyDescent="0.25">
      <c r="E116" s="54" t="str">
        <v>#ERROR: User session not authenticated</v>
      </c>
      <c r="F116" s="54" t="str">
        <v>#ERROR: User session not authenticated</v>
      </c>
      <c r="G116" s="54" t="str">
        <v>#ERROR: User session not authenticated</v>
      </c>
      <c r="H116" t="str">
        <v>#ERROR: User session not authenticated</v>
      </c>
      <c r="I116" t="str">
        <v>#ERROR: User session not authenticated</v>
      </c>
      <c r="J116" t="str">
        <v>#ERROR: User session not authenticated</v>
      </c>
      <c r="K116" t="str">
        <v>#ERROR: User session not authenticated</v>
      </c>
      <c r="L116" t="str">
        <v>#ERROR: User session not authenticated</v>
      </c>
      <c r="M116" t="str">
        <v>#ERROR: User session not authenticated</v>
      </c>
      <c r="N116" t="str">
        <v>#ERROR: User session not authenticated</v>
      </c>
      <c r="O116" t="str">
        <v>#ERROR: User session not authenticated</v>
      </c>
      <c r="P116" t="str">
        <v>#ERROR: User session not authenticated</v>
      </c>
      <c r="Q116" t="str">
        <v>#ERROR: User session not authenticated</v>
      </c>
      <c r="R116" t="str">
        <v>#ERROR: User session not authenticated</v>
      </c>
      <c r="S116" t="str">
        <v>#ERROR: User session not authenticated</v>
      </c>
      <c r="T116" t="str">
        <v>#ERROR: User session not authenticated</v>
      </c>
      <c r="U116" t="str">
        <v>#ERROR: User session not authenticated</v>
      </c>
      <c r="V116" t="str">
        <v>#ERROR: User session not authenticated</v>
      </c>
      <c r="W116" t="str">
        <v>#ERROR: User session not authenticated</v>
      </c>
      <c r="X116" t="str">
        <v>#ERROR: User session not authenticated</v>
      </c>
      <c r="Y116" t="str">
        <v>#ERROR: User session not authenticated</v>
      </c>
      <c r="Z116" t="str">
        <v>#ERROR: User session not authenticated</v>
      </c>
      <c r="AA116" t="str">
        <v>#ERROR: User session not authenticated</v>
      </c>
      <c r="AB116" t="str">
        <v>#ERROR: User session not authenticated</v>
      </c>
      <c r="AC116" t="str">
        <v>#ERROR: User session not authenticated</v>
      </c>
      <c r="AD116" t="str">
        <v>#ERROR: User session not authenticated</v>
      </c>
      <c r="AE116" t="str">
        <v>#ERROR: User session not authenticated</v>
      </c>
      <c r="AF116" t="str">
        <v>#ERROR: User session not authenticated</v>
      </c>
      <c r="AG116" t="str">
        <v>#ERROR: User session not authenticated</v>
      </c>
      <c r="AH116" t="str">
        <v>#ERROR: User session not authenticated</v>
      </c>
      <c r="AI116" t="str">
        <v>#ERROR: User session not authenticated</v>
      </c>
      <c r="AJ116" t="str">
        <v>#ERROR: User session not authenticated</v>
      </c>
    </row>
    <row r="117" spans="5:36" x14ac:dyDescent="0.25">
      <c r="E117" s="54" t="str">
        <v>#ERROR: User session not authenticated</v>
      </c>
      <c r="F117" s="54" t="str">
        <v>#ERROR: User session not authenticated</v>
      </c>
      <c r="G117" s="54" t="str">
        <v>#ERROR: User session not authenticated</v>
      </c>
      <c r="H117" t="str">
        <v>#ERROR: User session not authenticated</v>
      </c>
      <c r="I117" t="str">
        <v>#ERROR: User session not authenticated</v>
      </c>
      <c r="J117" t="str">
        <v>#ERROR: User session not authenticated</v>
      </c>
      <c r="K117" t="str">
        <v>#ERROR: User session not authenticated</v>
      </c>
      <c r="L117" t="str">
        <v>#ERROR: User session not authenticated</v>
      </c>
      <c r="M117" t="str">
        <v>#ERROR: User session not authenticated</v>
      </c>
      <c r="N117" t="str">
        <v>#ERROR: User session not authenticated</v>
      </c>
      <c r="O117" t="str">
        <v>#ERROR: User session not authenticated</v>
      </c>
      <c r="P117" t="str">
        <v>#ERROR: User session not authenticated</v>
      </c>
      <c r="Q117" t="str">
        <v>#ERROR: User session not authenticated</v>
      </c>
      <c r="R117" t="str">
        <v>#ERROR: User session not authenticated</v>
      </c>
      <c r="S117" t="str">
        <v>#ERROR: User session not authenticated</v>
      </c>
      <c r="T117" t="str">
        <v>#ERROR: User session not authenticated</v>
      </c>
      <c r="U117" t="str">
        <v>#ERROR: User session not authenticated</v>
      </c>
      <c r="V117" t="str">
        <v>#ERROR: User session not authenticated</v>
      </c>
      <c r="W117" t="str">
        <v>#ERROR: User session not authenticated</v>
      </c>
      <c r="X117" t="str">
        <v>#ERROR: User session not authenticated</v>
      </c>
      <c r="Y117" t="str">
        <v>#ERROR: User session not authenticated</v>
      </c>
      <c r="Z117" t="str">
        <v>#ERROR: User session not authenticated</v>
      </c>
      <c r="AA117" t="str">
        <v>#ERROR: User session not authenticated</v>
      </c>
      <c r="AB117" t="str">
        <v>#ERROR: User session not authenticated</v>
      </c>
      <c r="AC117" t="str">
        <v>#ERROR: User session not authenticated</v>
      </c>
      <c r="AD117" t="str">
        <v>#ERROR: User session not authenticated</v>
      </c>
      <c r="AE117" t="str">
        <v>#ERROR: User session not authenticated</v>
      </c>
      <c r="AF117" t="str">
        <v>#ERROR: User session not authenticated</v>
      </c>
      <c r="AG117" t="str">
        <v>#ERROR: User session not authenticated</v>
      </c>
      <c r="AH117" t="str">
        <v>#ERROR: User session not authenticated</v>
      </c>
      <c r="AI117" t="str">
        <v>#ERROR: User session not authenticated</v>
      </c>
      <c r="AJ117" t="str">
        <v>#ERROR: User session not authenticated</v>
      </c>
    </row>
    <row r="118" spans="5:36" x14ac:dyDescent="0.25">
      <c r="E118" s="54" t="str">
        <v>#ERROR: User session not authenticated</v>
      </c>
      <c r="F118" s="54" t="str">
        <v>#ERROR: User session not authenticated</v>
      </c>
      <c r="G118" s="54" t="str">
        <v>#ERROR: User session not authenticated</v>
      </c>
      <c r="H118" t="str">
        <v>#ERROR: User session not authenticated</v>
      </c>
      <c r="I118" t="str">
        <v>#ERROR: User session not authenticated</v>
      </c>
      <c r="J118" t="str">
        <v>#ERROR: User session not authenticated</v>
      </c>
      <c r="K118" t="str">
        <v>#ERROR: User session not authenticated</v>
      </c>
      <c r="L118" t="str">
        <v>#ERROR: User session not authenticated</v>
      </c>
      <c r="M118" t="str">
        <v>#ERROR: User session not authenticated</v>
      </c>
      <c r="N118" t="str">
        <v>#ERROR: User session not authenticated</v>
      </c>
      <c r="O118" t="str">
        <v>#ERROR: User session not authenticated</v>
      </c>
      <c r="P118" t="str">
        <v>#ERROR: User session not authenticated</v>
      </c>
      <c r="Q118" t="str">
        <v>#ERROR: User session not authenticated</v>
      </c>
      <c r="R118" t="str">
        <v>#ERROR: User session not authenticated</v>
      </c>
      <c r="S118" t="str">
        <v>#ERROR: User session not authenticated</v>
      </c>
      <c r="T118" t="str">
        <v>#ERROR: User session not authenticated</v>
      </c>
      <c r="U118" t="str">
        <v>#ERROR: User session not authenticated</v>
      </c>
      <c r="V118" t="str">
        <v>#ERROR: User session not authenticated</v>
      </c>
      <c r="W118" t="str">
        <v>#ERROR: User session not authenticated</v>
      </c>
      <c r="X118" t="str">
        <v>#ERROR: User session not authenticated</v>
      </c>
      <c r="Y118" t="str">
        <v>#ERROR: User session not authenticated</v>
      </c>
      <c r="Z118" t="str">
        <v>#ERROR: User session not authenticated</v>
      </c>
      <c r="AA118" t="str">
        <v>#ERROR: User session not authenticated</v>
      </c>
      <c r="AB118" t="str">
        <v>#ERROR: User session not authenticated</v>
      </c>
      <c r="AC118" t="str">
        <v>#ERROR: User session not authenticated</v>
      </c>
      <c r="AD118" t="str">
        <v>#ERROR: User session not authenticated</v>
      </c>
      <c r="AE118" t="str">
        <v>#ERROR: User session not authenticated</v>
      </c>
      <c r="AF118" t="str">
        <v>#ERROR: User session not authenticated</v>
      </c>
      <c r="AG118" t="str">
        <v>#ERROR: User session not authenticated</v>
      </c>
      <c r="AH118" t="str">
        <v>#ERROR: User session not authenticated</v>
      </c>
      <c r="AI118" t="str">
        <v>#ERROR: User session not authenticated</v>
      </c>
      <c r="AJ118" t="str">
        <v>#ERROR: User session not authenticated</v>
      </c>
    </row>
    <row r="119" spans="5:36" x14ac:dyDescent="0.25">
      <c r="E119" s="54" t="str">
        <v>#ERROR: User session not authenticated</v>
      </c>
      <c r="F119" s="54" t="str">
        <v>#ERROR: User session not authenticated</v>
      </c>
      <c r="G119" s="54" t="str">
        <v>#ERROR: User session not authenticated</v>
      </c>
      <c r="H119" t="str">
        <v>#ERROR: User session not authenticated</v>
      </c>
      <c r="I119" t="str">
        <v>#ERROR: User session not authenticated</v>
      </c>
      <c r="J119" t="str">
        <v>#ERROR: User session not authenticated</v>
      </c>
      <c r="K119" t="str">
        <v>#ERROR: User session not authenticated</v>
      </c>
      <c r="L119" t="str">
        <v>#ERROR: User session not authenticated</v>
      </c>
      <c r="M119" t="str">
        <v>#ERROR: User session not authenticated</v>
      </c>
      <c r="N119" t="str">
        <v>#ERROR: User session not authenticated</v>
      </c>
      <c r="O119" t="str">
        <v>#ERROR: User session not authenticated</v>
      </c>
      <c r="P119" t="str">
        <v>#ERROR: User session not authenticated</v>
      </c>
      <c r="Q119" t="str">
        <v>#ERROR: User session not authenticated</v>
      </c>
      <c r="R119" t="str">
        <v>#ERROR: User session not authenticated</v>
      </c>
      <c r="S119" t="str">
        <v>#ERROR: User session not authenticated</v>
      </c>
      <c r="T119" t="str">
        <v>#ERROR: User session not authenticated</v>
      </c>
      <c r="U119" t="str">
        <v>#ERROR: User session not authenticated</v>
      </c>
      <c r="V119" t="str">
        <v>#ERROR: User session not authenticated</v>
      </c>
      <c r="W119" t="str">
        <v>#ERROR: User session not authenticated</v>
      </c>
      <c r="X119" t="str">
        <v>#ERROR: User session not authenticated</v>
      </c>
      <c r="Y119" t="str">
        <v>#ERROR: User session not authenticated</v>
      </c>
      <c r="Z119" t="str">
        <v>#ERROR: User session not authenticated</v>
      </c>
      <c r="AA119" t="str">
        <v>#ERROR: User session not authenticated</v>
      </c>
      <c r="AB119" t="str">
        <v>#ERROR: User session not authenticated</v>
      </c>
      <c r="AC119" t="str">
        <v>#ERROR: User session not authenticated</v>
      </c>
      <c r="AD119" t="str">
        <v>#ERROR: User session not authenticated</v>
      </c>
      <c r="AE119" t="str">
        <v>#ERROR: User session not authenticated</v>
      </c>
      <c r="AF119" t="str">
        <v>#ERROR: User session not authenticated</v>
      </c>
      <c r="AG119" t="str">
        <v>#ERROR: User session not authenticated</v>
      </c>
      <c r="AH119" t="str">
        <v>#ERROR: User session not authenticated</v>
      </c>
      <c r="AI119" t="str">
        <v>#ERROR: User session not authenticated</v>
      </c>
      <c r="AJ119" t="str">
        <v>#ERROR: User session not authenticated</v>
      </c>
    </row>
    <row r="120" spans="5:36" x14ac:dyDescent="0.25">
      <c r="E120" s="54" t="str">
        <v>#ERROR: User session not authenticated</v>
      </c>
      <c r="F120" s="54" t="str">
        <v>#ERROR: User session not authenticated</v>
      </c>
      <c r="G120" s="54" t="str">
        <v>#ERROR: User session not authenticated</v>
      </c>
      <c r="H120" t="str">
        <v>#ERROR: User session not authenticated</v>
      </c>
      <c r="I120" t="str">
        <v>#ERROR: User session not authenticated</v>
      </c>
      <c r="J120" t="str">
        <v>#ERROR: User session not authenticated</v>
      </c>
      <c r="K120" t="str">
        <v>#ERROR: User session not authenticated</v>
      </c>
      <c r="L120" t="str">
        <v>#ERROR: User session not authenticated</v>
      </c>
      <c r="M120" t="str">
        <v>#ERROR: User session not authenticated</v>
      </c>
      <c r="N120" t="str">
        <v>#ERROR: User session not authenticated</v>
      </c>
      <c r="O120" t="str">
        <v>#ERROR: User session not authenticated</v>
      </c>
      <c r="P120" t="str">
        <v>#ERROR: User session not authenticated</v>
      </c>
      <c r="Q120" t="str">
        <v>#ERROR: User session not authenticated</v>
      </c>
      <c r="R120" t="str">
        <v>#ERROR: User session not authenticated</v>
      </c>
      <c r="S120" t="str">
        <v>#ERROR: User session not authenticated</v>
      </c>
      <c r="T120" t="str">
        <v>#ERROR: User session not authenticated</v>
      </c>
      <c r="U120" t="str">
        <v>#ERROR: User session not authenticated</v>
      </c>
      <c r="V120" t="str">
        <v>#ERROR: User session not authenticated</v>
      </c>
      <c r="W120" t="str">
        <v>#ERROR: User session not authenticated</v>
      </c>
      <c r="X120" t="str">
        <v>#ERROR: User session not authenticated</v>
      </c>
      <c r="Y120" t="str">
        <v>#ERROR: User session not authenticated</v>
      </c>
      <c r="Z120" t="str">
        <v>#ERROR: User session not authenticated</v>
      </c>
      <c r="AA120" t="str">
        <v>#ERROR: User session not authenticated</v>
      </c>
      <c r="AB120" t="str">
        <v>#ERROR: User session not authenticated</v>
      </c>
      <c r="AC120" t="str">
        <v>#ERROR: User session not authenticated</v>
      </c>
      <c r="AD120" t="str">
        <v>#ERROR: User session not authenticated</v>
      </c>
      <c r="AE120" t="str">
        <v>#ERROR: User session not authenticated</v>
      </c>
      <c r="AF120" t="str">
        <v>#ERROR: User session not authenticated</v>
      </c>
      <c r="AG120" t="str">
        <v>#ERROR: User session not authenticated</v>
      </c>
      <c r="AH120" t="str">
        <v>#ERROR: User session not authenticated</v>
      </c>
      <c r="AI120" t="str">
        <v>#ERROR: User session not authenticated</v>
      </c>
      <c r="AJ120" t="str">
        <v>#ERROR: User session not authenticated</v>
      </c>
    </row>
    <row r="121" spans="5:36" x14ac:dyDescent="0.25">
      <c r="E121" s="54" t="str">
        <v>#ERROR: User session not authenticated</v>
      </c>
      <c r="F121" s="54" t="str">
        <v>#ERROR: User session not authenticated</v>
      </c>
      <c r="G121" s="54" t="str">
        <v>#ERROR: User session not authenticated</v>
      </c>
      <c r="H121" t="str">
        <v>#ERROR: User session not authenticated</v>
      </c>
      <c r="I121" t="str">
        <v>#ERROR: User session not authenticated</v>
      </c>
      <c r="J121" t="str">
        <v>#ERROR: User session not authenticated</v>
      </c>
      <c r="K121" t="str">
        <v>#ERROR: User session not authenticated</v>
      </c>
      <c r="L121" t="str">
        <v>#ERROR: User session not authenticated</v>
      </c>
      <c r="M121" t="str">
        <v>#ERROR: User session not authenticated</v>
      </c>
      <c r="N121" t="str">
        <v>#ERROR: User session not authenticated</v>
      </c>
      <c r="O121" t="str">
        <v>#ERROR: User session not authenticated</v>
      </c>
      <c r="P121" t="str">
        <v>#ERROR: User session not authenticated</v>
      </c>
      <c r="Q121" t="str">
        <v>#ERROR: User session not authenticated</v>
      </c>
      <c r="R121" t="str">
        <v>#ERROR: User session not authenticated</v>
      </c>
      <c r="S121" t="str">
        <v>#ERROR: User session not authenticated</v>
      </c>
      <c r="T121" t="str">
        <v>#ERROR: User session not authenticated</v>
      </c>
      <c r="U121" t="str">
        <v>#ERROR: User session not authenticated</v>
      </c>
      <c r="V121" t="str">
        <v>#ERROR: User session not authenticated</v>
      </c>
      <c r="W121" t="str">
        <v>#ERROR: User session not authenticated</v>
      </c>
      <c r="X121" t="str">
        <v>#ERROR: User session not authenticated</v>
      </c>
      <c r="Y121" t="str">
        <v>#ERROR: User session not authenticated</v>
      </c>
      <c r="Z121" t="str">
        <v>#ERROR: User session not authenticated</v>
      </c>
      <c r="AA121" t="str">
        <v>#ERROR: User session not authenticated</v>
      </c>
      <c r="AB121" t="str">
        <v>#ERROR: User session not authenticated</v>
      </c>
      <c r="AC121" t="str">
        <v>#ERROR: User session not authenticated</v>
      </c>
      <c r="AD121" t="str">
        <v>#ERROR: User session not authenticated</v>
      </c>
      <c r="AE121" t="str">
        <v>#ERROR: User session not authenticated</v>
      </c>
      <c r="AF121" t="str">
        <v>#ERROR: User session not authenticated</v>
      </c>
      <c r="AG121" t="str">
        <v>#ERROR: User session not authenticated</v>
      </c>
      <c r="AH121" t="str">
        <v>#ERROR: User session not authenticated</v>
      </c>
      <c r="AI121" t="str">
        <v>#ERROR: User session not authenticated</v>
      </c>
      <c r="AJ121" t="str">
        <v>#ERROR: User session not authenticated</v>
      </c>
    </row>
    <row r="122" spans="5:36" x14ac:dyDescent="0.25">
      <c r="E122" s="54" t="str">
        <v>#ERROR: User session not authenticated</v>
      </c>
      <c r="F122" s="54" t="str">
        <v>#ERROR: User session not authenticated</v>
      </c>
      <c r="G122" s="54" t="str">
        <v>#ERROR: User session not authenticated</v>
      </c>
      <c r="H122" t="str">
        <v>#ERROR: User session not authenticated</v>
      </c>
      <c r="I122" t="str">
        <v>#ERROR: User session not authenticated</v>
      </c>
      <c r="J122" t="str">
        <v>#ERROR: User session not authenticated</v>
      </c>
      <c r="K122" t="str">
        <v>#ERROR: User session not authenticated</v>
      </c>
      <c r="L122" t="str">
        <v>#ERROR: User session not authenticated</v>
      </c>
      <c r="M122" t="str">
        <v>#ERROR: User session not authenticated</v>
      </c>
      <c r="N122" t="str">
        <v>#ERROR: User session not authenticated</v>
      </c>
      <c r="O122" t="str">
        <v>#ERROR: User session not authenticated</v>
      </c>
      <c r="P122" t="str">
        <v>#ERROR: User session not authenticated</v>
      </c>
      <c r="Q122" t="str">
        <v>#ERROR: User session not authenticated</v>
      </c>
      <c r="R122" t="str">
        <v>#ERROR: User session not authenticated</v>
      </c>
      <c r="S122" t="str">
        <v>#ERROR: User session not authenticated</v>
      </c>
      <c r="T122" t="str">
        <v>#ERROR: User session not authenticated</v>
      </c>
      <c r="U122" t="str">
        <v>#ERROR: User session not authenticated</v>
      </c>
      <c r="V122" t="str">
        <v>#ERROR: User session not authenticated</v>
      </c>
      <c r="W122" t="str">
        <v>#ERROR: User session not authenticated</v>
      </c>
      <c r="X122" t="str">
        <v>#ERROR: User session not authenticated</v>
      </c>
      <c r="Y122" t="str">
        <v>#ERROR: User session not authenticated</v>
      </c>
      <c r="Z122" t="str">
        <v>#ERROR: User session not authenticated</v>
      </c>
      <c r="AA122" t="str">
        <v>#ERROR: User session not authenticated</v>
      </c>
      <c r="AB122" t="str">
        <v>#ERROR: User session not authenticated</v>
      </c>
      <c r="AC122" t="str">
        <v>#ERROR: User session not authenticated</v>
      </c>
      <c r="AD122" t="str">
        <v>#ERROR: User session not authenticated</v>
      </c>
      <c r="AE122" t="str">
        <v>#ERROR: User session not authenticated</v>
      </c>
      <c r="AF122" t="str">
        <v>#ERROR: User session not authenticated</v>
      </c>
      <c r="AG122" t="str">
        <v>#ERROR: User session not authenticated</v>
      </c>
      <c r="AH122" t="str">
        <v>#ERROR: User session not authenticated</v>
      </c>
      <c r="AI122" t="str">
        <v>#ERROR: User session not authenticated</v>
      </c>
      <c r="AJ122" t="str">
        <v>#ERROR: User session not authenticated</v>
      </c>
    </row>
    <row r="123" spans="5:36" x14ac:dyDescent="0.25">
      <c r="E123" s="54" t="str">
        <v>#ERROR: User session not authenticated</v>
      </c>
      <c r="F123" s="54" t="str">
        <v>#ERROR: User session not authenticated</v>
      </c>
      <c r="G123" s="54" t="str">
        <v>#ERROR: User session not authenticated</v>
      </c>
      <c r="H123" t="str">
        <v>#ERROR: User session not authenticated</v>
      </c>
      <c r="I123" t="str">
        <v>#ERROR: User session not authenticated</v>
      </c>
      <c r="J123" t="str">
        <v>#ERROR: User session not authenticated</v>
      </c>
      <c r="K123" t="str">
        <v>#ERROR: User session not authenticated</v>
      </c>
      <c r="L123" t="str">
        <v>#ERROR: User session not authenticated</v>
      </c>
      <c r="M123" t="str">
        <v>#ERROR: User session not authenticated</v>
      </c>
      <c r="N123" t="str">
        <v>#ERROR: User session not authenticated</v>
      </c>
      <c r="O123" t="str">
        <v>#ERROR: User session not authenticated</v>
      </c>
      <c r="P123" t="str">
        <v>#ERROR: User session not authenticated</v>
      </c>
      <c r="Q123" t="str">
        <v>#ERROR: User session not authenticated</v>
      </c>
      <c r="R123" t="str">
        <v>#ERROR: User session not authenticated</v>
      </c>
      <c r="S123" t="str">
        <v>#ERROR: User session not authenticated</v>
      </c>
      <c r="T123" t="str">
        <v>#ERROR: User session not authenticated</v>
      </c>
      <c r="U123" t="str">
        <v>#ERROR: User session not authenticated</v>
      </c>
      <c r="V123" t="str">
        <v>#ERROR: User session not authenticated</v>
      </c>
      <c r="W123" t="str">
        <v>#ERROR: User session not authenticated</v>
      </c>
      <c r="X123" t="str">
        <v>#ERROR: User session not authenticated</v>
      </c>
      <c r="Y123" t="str">
        <v>#ERROR: User session not authenticated</v>
      </c>
      <c r="Z123" t="str">
        <v>#ERROR: User session not authenticated</v>
      </c>
      <c r="AA123" t="str">
        <v>#ERROR: User session not authenticated</v>
      </c>
      <c r="AB123" t="str">
        <v>#ERROR: User session not authenticated</v>
      </c>
      <c r="AC123" t="str">
        <v>#ERROR: User session not authenticated</v>
      </c>
      <c r="AD123" t="str">
        <v>#ERROR: User session not authenticated</v>
      </c>
      <c r="AE123" t="str">
        <v>#ERROR: User session not authenticated</v>
      </c>
      <c r="AF123" t="str">
        <v>#ERROR: User session not authenticated</v>
      </c>
      <c r="AG123" t="str">
        <v>#ERROR: User session not authenticated</v>
      </c>
      <c r="AH123" t="str">
        <v>#ERROR: User session not authenticated</v>
      </c>
      <c r="AI123" t="str">
        <v>#ERROR: User session not authenticated</v>
      </c>
      <c r="AJ123" t="str">
        <v>#ERROR: User session not authenticated</v>
      </c>
    </row>
    <row r="124" spans="5:36" x14ac:dyDescent="0.25">
      <c r="E124" s="54" t="str">
        <v>#ERROR: User session not authenticated</v>
      </c>
      <c r="F124" s="54" t="str">
        <v>#ERROR: User session not authenticated</v>
      </c>
      <c r="G124" s="54" t="str">
        <v>#ERROR: User session not authenticated</v>
      </c>
      <c r="H124" t="str">
        <v>#ERROR: User session not authenticated</v>
      </c>
      <c r="I124" t="str">
        <v>#ERROR: User session not authenticated</v>
      </c>
      <c r="J124" t="str">
        <v>#ERROR: User session not authenticated</v>
      </c>
      <c r="K124" t="str">
        <v>#ERROR: User session not authenticated</v>
      </c>
      <c r="L124" t="str">
        <v>#ERROR: User session not authenticated</v>
      </c>
      <c r="M124" t="str">
        <v>#ERROR: User session not authenticated</v>
      </c>
      <c r="N124" t="str">
        <v>#ERROR: User session not authenticated</v>
      </c>
      <c r="O124" t="str">
        <v>#ERROR: User session not authenticated</v>
      </c>
      <c r="P124" t="str">
        <v>#ERROR: User session not authenticated</v>
      </c>
      <c r="Q124" t="str">
        <v>#ERROR: User session not authenticated</v>
      </c>
      <c r="R124" t="str">
        <v>#ERROR: User session not authenticated</v>
      </c>
      <c r="S124" t="str">
        <v>#ERROR: User session not authenticated</v>
      </c>
      <c r="T124" t="str">
        <v>#ERROR: User session not authenticated</v>
      </c>
      <c r="U124" t="str">
        <v>#ERROR: User session not authenticated</v>
      </c>
      <c r="V124" t="str">
        <v>#ERROR: User session not authenticated</v>
      </c>
      <c r="W124" t="str">
        <v>#ERROR: User session not authenticated</v>
      </c>
      <c r="X124" t="str">
        <v>#ERROR: User session not authenticated</v>
      </c>
      <c r="Y124" t="str">
        <v>#ERROR: User session not authenticated</v>
      </c>
      <c r="Z124" t="str">
        <v>#ERROR: User session not authenticated</v>
      </c>
      <c r="AA124" t="str">
        <v>#ERROR: User session not authenticated</v>
      </c>
      <c r="AB124" t="str">
        <v>#ERROR: User session not authenticated</v>
      </c>
      <c r="AC124" t="str">
        <v>#ERROR: User session not authenticated</v>
      </c>
      <c r="AD124" t="str">
        <v>#ERROR: User session not authenticated</v>
      </c>
      <c r="AE124" t="str">
        <v>#ERROR: User session not authenticated</v>
      </c>
      <c r="AF124" t="str">
        <v>#ERROR: User session not authenticated</v>
      </c>
      <c r="AG124" t="str">
        <v>#ERROR: User session not authenticated</v>
      </c>
      <c r="AH124" t="str">
        <v>#ERROR: User session not authenticated</v>
      </c>
      <c r="AI124" t="str">
        <v>#ERROR: User session not authenticated</v>
      </c>
      <c r="AJ124" t="str">
        <v>#ERROR: User session not authenticated</v>
      </c>
    </row>
    <row r="125" spans="5:36" x14ac:dyDescent="0.25">
      <c r="E125" s="54" t="str">
        <v>#ERROR: User session not authenticated</v>
      </c>
      <c r="F125" s="54" t="str">
        <v>#ERROR: User session not authenticated</v>
      </c>
      <c r="G125" s="54" t="str">
        <v>#ERROR: User session not authenticated</v>
      </c>
      <c r="H125" t="str">
        <v>#ERROR: User session not authenticated</v>
      </c>
      <c r="I125" t="str">
        <v>#ERROR: User session not authenticated</v>
      </c>
      <c r="J125" t="str">
        <v>#ERROR: User session not authenticated</v>
      </c>
      <c r="K125" t="str">
        <v>#ERROR: User session not authenticated</v>
      </c>
      <c r="L125" t="str">
        <v>#ERROR: User session not authenticated</v>
      </c>
      <c r="M125" t="str">
        <v>#ERROR: User session not authenticated</v>
      </c>
      <c r="N125" t="str">
        <v>#ERROR: User session not authenticated</v>
      </c>
      <c r="O125" t="str">
        <v>#ERROR: User session not authenticated</v>
      </c>
      <c r="P125" t="str">
        <v>#ERROR: User session not authenticated</v>
      </c>
      <c r="Q125" t="str">
        <v>#ERROR: User session not authenticated</v>
      </c>
      <c r="R125" t="str">
        <v>#ERROR: User session not authenticated</v>
      </c>
      <c r="S125" t="str">
        <v>#ERROR: User session not authenticated</v>
      </c>
      <c r="T125" t="str">
        <v>#ERROR: User session not authenticated</v>
      </c>
      <c r="U125" t="str">
        <v>#ERROR: User session not authenticated</v>
      </c>
      <c r="V125" t="str">
        <v>#ERROR: User session not authenticated</v>
      </c>
      <c r="W125" t="str">
        <v>#ERROR: User session not authenticated</v>
      </c>
      <c r="X125" t="str">
        <v>#ERROR: User session not authenticated</v>
      </c>
      <c r="Y125" t="str">
        <v>#ERROR: User session not authenticated</v>
      </c>
      <c r="Z125" t="str">
        <v>#ERROR: User session not authenticated</v>
      </c>
      <c r="AA125" t="str">
        <v>#ERROR: User session not authenticated</v>
      </c>
      <c r="AB125" t="str">
        <v>#ERROR: User session not authenticated</v>
      </c>
      <c r="AC125" t="str">
        <v>#ERROR: User session not authenticated</v>
      </c>
      <c r="AD125" t="str">
        <v>#ERROR: User session not authenticated</v>
      </c>
      <c r="AE125" t="str">
        <v>#ERROR: User session not authenticated</v>
      </c>
      <c r="AF125" t="str">
        <v>#ERROR: User session not authenticated</v>
      </c>
      <c r="AG125" t="str">
        <v>#ERROR: User session not authenticated</v>
      </c>
      <c r="AH125" t="str">
        <v>#ERROR: User session not authenticated</v>
      </c>
      <c r="AI125" t="str">
        <v>#ERROR: User session not authenticated</v>
      </c>
      <c r="AJ125" t="str">
        <v>#ERROR: User session not authenticated</v>
      </c>
    </row>
    <row r="126" spans="5:36" x14ac:dyDescent="0.25">
      <c r="E126" s="54" t="str">
        <v>#ERROR: User session not authenticated</v>
      </c>
      <c r="F126" s="54" t="str">
        <v>#ERROR: User session not authenticated</v>
      </c>
      <c r="G126" s="54" t="str">
        <v>#ERROR: User session not authenticated</v>
      </c>
      <c r="H126" t="str">
        <v>#ERROR: User session not authenticated</v>
      </c>
      <c r="I126" t="str">
        <v>#ERROR: User session not authenticated</v>
      </c>
      <c r="J126" t="str">
        <v>#ERROR: User session not authenticated</v>
      </c>
      <c r="K126" t="str">
        <v>#ERROR: User session not authenticated</v>
      </c>
      <c r="L126" t="str">
        <v>#ERROR: User session not authenticated</v>
      </c>
      <c r="M126" t="str">
        <v>#ERROR: User session not authenticated</v>
      </c>
      <c r="N126" t="str">
        <v>#ERROR: User session not authenticated</v>
      </c>
      <c r="O126" t="str">
        <v>#ERROR: User session not authenticated</v>
      </c>
      <c r="P126" t="str">
        <v>#ERROR: User session not authenticated</v>
      </c>
      <c r="Q126" t="str">
        <v>#ERROR: User session not authenticated</v>
      </c>
      <c r="R126" t="str">
        <v>#ERROR: User session not authenticated</v>
      </c>
      <c r="S126" t="str">
        <v>#ERROR: User session not authenticated</v>
      </c>
      <c r="T126" t="str">
        <v>#ERROR: User session not authenticated</v>
      </c>
      <c r="U126" t="str">
        <v>#ERROR: User session not authenticated</v>
      </c>
      <c r="V126" t="str">
        <v>#ERROR: User session not authenticated</v>
      </c>
      <c r="W126" t="str">
        <v>#ERROR: User session not authenticated</v>
      </c>
      <c r="X126" t="str">
        <v>#ERROR: User session not authenticated</v>
      </c>
      <c r="Y126" t="str">
        <v>#ERROR: User session not authenticated</v>
      </c>
      <c r="Z126" t="str">
        <v>#ERROR: User session not authenticated</v>
      </c>
      <c r="AA126" t="str">
        <v>#ERROR: User session not authenticated</v>
      </c>
      <c r="AB126" t="str">
        <v>#ERROR: User session not authenticated</v>
      </c>
      <c r="AC126" t="str">
        <v>#ERROR: User session not authenticated</v>
      </c>
      <c r="AD126" t="str">
        <v>#ERROR: User session not authenticated</v>
      </c>
      <c r="AE126" t="str">
        <v>#ERROR: User session not authenticated</v>
      </c>
      <c r="AF126" t="str">
        <v>#ERROR: User session not authenticated</v>
      </c>
      <c r="AG126" t="str">
        <v>#ERROR: User session not authenticated</v>
      </c>
      <c r="AH126" t="str">
        <v>#ERROR: User session not authenticated</v>
      </c>
      <c r="AI126" t="str">
        <v>#ERROR: User session not authenticated</v>
      </c>
      <c r="AJ126" t="str">
        <v>#ERROR: User session not authenticated</v>
      </c>
    </row>
    <row r="127" spans="5:36" x14ac:dyDescent="0.25">
      <c r="E127" s="54" t="str">
        <v>#ERROR: User session not authenticated</v>
      </c>
      <c r="F127" s="54" t="str">
        <v>#ERROR: User session not authenticated</v>
      </c>
      <c r="G127" s="54" t="str">
        <v>#ERROR: User session not authenticated</v>
      </c>
      <c r="H127" t="str">
        <v>#ERROR: User session not authenticated</v>
      </c>
      <c r="I127" t="str">
        <v>#ERROR: User session not authenticated</v>
      </c>
      <c r="J127" t="str">
        <v>#ERROR: User session not authenticated</v>
      </c>
      <c r="K127" t="str">
        <v>#ERROR: User session not authenticated</v>
      </c>
      <c r="L127" t="str">
        <v>#ERROR: User session not authenticated</v>
      </c>
      <c r="M127" t="str">
        <v>#ERROR: User session not authenticated</v>
      </c>
      <c r="N127" t="str">
        <v>#ERROR: User session not authenticated</v>
      </c>
      <c r="O127" t="str">
        <v>#ERROR: User session not authenticated</v>
      </c>
      <c r="P127" t="str">
        <v>#ERROR: User session not authenticated</v>
      </c>
      <c r="Q127" t="str">
        <v>#ERROR: User session not authenticated</v>
      </c>
      <c r="R127" t="str">
        <v>#ERROR: User session not authenticated</v>
      </c>
      <c r="S127" t="str">
        <v>#ERROR: User session not authenticated</v>
      </c>
      <c r="T127" t="str">
        <v>#ERROR: User session not authenticated</v>
      </c>
      <c r="U127" t="str">
        <v>#ERROR: User session not authenticated</v>
      </c>
      <c r="V127" t="str">
        <v>#ERROR: User session not authenticated</v>
      </c>
      <c r="W127" t="str">
        <v>#ERROR: User session not authenticated</v>
      </c>
      <c r="X127" t="str">
        <v>#ERROR: User session not authenticated</v>
      </c>
      <c r="Y127" t="str">
        <v>#ERROR: User session not authenticated</v>
      </c>
      <c r="Z127" t="str">
        <v>#ERROR: User session not authenticated</v>
      </c>
      <c r="AA127" t="str">
        <v>#ERROR: User session not authenticated</v>
      </c>
      <c r="AB127" t="str">
        <v>#ERROR: User session not authenticated</v>
      </c>
      <c r="AC127" t="str">
        <v>#ERROR: User session not authenticated</v>
      </c>
      <c r="AD127" t="str">
        <v>#ERROR: User session not authenticated</v>
      </c>
      <c r="AE127" t="str">
        <v>#ERROR: User session not authenticated</v>
      </c>
      <c r="AF127" t="str">
        <v>#ERROR: User session not authenticated</v>
      </c>
      <c r="AG127" t="str">
        <v>#ERROR: User session not authenticated</v>
      </c>
      <c r="AH127" t="str">
        <v>#ERROR: User session not authenticated</v>
      </c>
      <c r="AI127" t="str">
        <v>#ERROR: User session not authenticated</v>
      </c>
      <c r="AJ127" t="str">
        <v>#ERROR: User session not authenticated</v>
      </c>
    </row>
    <row r="128" spans="5:36" x14ac:dyDescent="0.25">
      <c r="E128" s="54" t="str">
        <v>#ERROR: User session not authenticated</v>
      </c>
      <c r="F128" s="54" t="str">
        <v>#ERROR: User session not authenticated</v>
      </c>
      <c r="G128" s="54" t="str">
        <v>#ERROR: User session not authenticated</v>
      </c>
      <c r="H128" t="str">
        <v>#ERROR: User session not authenticated</v>
      </c>
      <c r="I128" t="str">
        <v>#ERROR: User session not authenticated</v>
      </c>
      <c r="J128" t="str">
        <v>#ERROR: User session not authenticated</v>
      </c>
      <c r="K128" t="str">
        <v>#ERROR: User session not authenticated</v>
      </c>
      <c r="L128" t="str">
        <v>#ERROR: User session not authenticated</v>
      </c>
      <c r="M128" t="str">
        <v>#ERROR: User session not authenticated</v>
      </c>
      <c r="N128" t="str">
        <v>#ERROR: User session not authenticated</v>
      </c>
      <c r="O128" t="str">
        <v>#ERROR: User session not authenticated</v>
      </c>
      <c r="P128" t="str">
        <v>#ERROR: User session not authenticated</v>
      </c>
      <c r="Q128" t="str">
        <v>#ERROR: User session not authenticated</v>
      </c>
      <c r="R128" t="str">
        <v>#ERROR: User session not authenticated</v>
      </c>
      <c r="S128" t="str">
        <v>#ERROR: User session not authenticated</v>
      </c>
      <c r="T128" t="str">
        <v>#ERROR: User session not authenticated</v>
      </c>
      <c r="U128" t="str">
        <v>#ERROR: User session not authenticated</v>
      </c>
      <c r="V128" t="str">
        <v>#ERROR: User session not authenticated</v>
      </c>
      <c r="W128" t="str">
        <v>#ERROR: User session not authenticated</v>
      </c>
      <c r="X128" t="str">
        <v>#ERROR: User session not authenticated</v>
      </c>
      <c r="Y128" t="str">
        <v>#ERROR: User session not authenticated</v>
      </c>
      <c r="Z128" t="str">
        <v>#ERROR: User session not authenticated</v>
      </c>
      <c r="AA128" t="str">
        <v>#ERROR: User session not authenticated</v>
      </c>
      <c r="AB128" t="str">
        <v>#ERROR: User session not authenticated</v>
      </c>
      <c r="AC128" t="str">
        <v>#ERROR: User session not authenticated</v>
      </c>
      <c r="AD128" t="str">
        <v>#ERROR: User session not authenticated</v>
      </c>
      <c r="AE128" t="str">
        <v>#ERROR: User session not authenticated</v>
      </c>
      <c r="AF128" t="str">
        <v>#ERROR: User session not authenticated</v>
      </c>
      <c r="AG128" t="str">
        <v>#ERROR: User session not authenticated</v>
      </c>
      <c r="AH128" t="str">
        <v>#ERROR: User session not authenticated</v>
      </c>
      <c r="AI128" t="str">
        <v>#ERROR: User session not authenticated</v>
      </c>
      <c r="AJ128" t="str">
        <v>#ERROR: User session not authenticated</v>
      </c>
    </row>
    <row r="129" spans="5:36" x14ac:dyDescent="0.25">
      <c r="E129" s="54" t="str">
        <v>#ERROR: User session not authenticated</v>
      </c>
      <c r="F129" s="54" t="str">
        <v>#ERROR: User session not authenticated</v>
      </c>
      <c r="G129" s="54" t="str">
        <v>#ERROR: User session not authenticated</v>
      </c>
      <c r="H129" t="str">
        <v>#ERROR: User session not authenticated</v>
      </c>
      <c r="I129" t="str">
        <v>#ERROR: User session not authenticated</v>
      </c>
      <c r="J129" t="str">
        <v>#ERROR: User session not authenticated</v>
      </c>
      <c r="K129" t="str">
        <v>#ERROR: User session not authenticated</v>
      </c>
      <c r="L129" t="str">
        <v>#ERROR: User session not authenticated</v>
      </c>
      <c r="M129" t="str">
        <v>#ERROR: User session not authenticated</v>
      </c>
      <c r="N129" t="str">
        <v>#ERROR: User session not authenticated</v>
      </c>
      <c r="O129" t="str">
        <v>#ERROR: User session not authenticated</v>
      </c>
      <c r="P129" t="str">
        <v>#ERROR: User session not authenticated</v>
      </c>
      <c r="Q129" t="str">
        <v>#ERROR: User session not authenticated</v>
      </c>
      <c r="R129" t="str">
        <v>#ERROR: User session not authenticated</v>
      </c>
      <c r="S129" t="str">
        <v>#ERROR: User session not authenticated</v>
      </c>
      <c r="T129" t="str">
        <v>#ERROR: User session not authenticated</v>
      </c>
      <c r="U129" t="str">
        <v>#ERROR: User session not authenticated</v>
      </c>
      <c r="V129" t="str">
        <v>#ERROR: User session not authenticated</v>
      </c>
      <c r="W129" t="str">
        <v>#ERROR: User session not authenticated</v>
      </c>
      <c r="X129" t="str">
        <v>#ERROR: User session not authenticated</v>
      </c>
      <c r="Y129" t="str">
        <v>#ERROR: User session not authenticated</v>
      </c>
      <c r="Z129" t="str">
        <v>#ERROR: User session not authenticated</v>
      </c>
      <c r="AA129" t="str">
        <v>#ERROR: User session not authenticated</v>
      </c>
      <c r="AB129" t="str">
        <v>#ERROR: User session not authenticated</v>
      </c>
      <c r="AC129" t="str">
        <v>#ERROR: User session not authenticated</v>
      </c>
      <c r="AD129" t="str">
        <v>#ERROR: User session not authenticated</v>
      </c>
      <c r="AE129" t="str">
        <v>#ERROR: User session not authenticated</v>
      </c>
      <c r="AF129" t="str">
        <v>#ERROR: User session not authenticated</v>
      </c>
      <c r="AG129" t="str">
        <v>#ERROR: User session not authenticated</v>
      </c>
      <c r="AH129" t="str">
        <v>#ERROR: User session not authenticated</v>
      </c>
      <c r="AI129" t="str">
        <v>#ERROR: User session not authenticated</v>
      </c>
      <c r="AJ129" t="str">
        <v>#ERROR: User session not authenticated</v>
      </c>
    </row>
    <row r="130" spans="5:36" x14ac:dyDescent="0.25">
      <c r="E130" s="54" t="str">
        <v>#ERROR: User session not authenticated</v>
      </c>
      <c r="F130" s="54" t="str">
        <v>#ERROR: User session not authenticated</v>
      </c>
      <c r="G130" s="54" t="str">
        <v>#ERROR: User session not authenticated</v>
      </c>
      <c r="H130" t="str">
        <v>#ERROR: User session not authenticated</v>
      </c>
      <c r="I130" t="str">
        <v>#ERROR: User session not authenticated</v>
      </c>
      <c r="J130" t="str">
        <v>#ERROR: User session not authenticated</v>
      </c>
      <c r="K130" t="str">
        <v>#ERROR: User session not authenticated</v>
      </c>
      <c r="L130" t="str">
        <v>#ERROR: User session not authenticated</v>
      </c>
      <c r="M130" t="str">
        <v>#ERROR: User session not authenticated</v>
      </c>
      <c r="N130" t="str">
        <v>#ERROR: User session not authenticated</v>
      </c>
      <c r="O130" t="str">
        <v>#ERROR: User session not authenticated</v>
      </c>
      <c r="P130" t="str">
        <v>#ERROR: User session not authenticated</v>
      </c>
      <c r="Q130" t="str">
        <v>#ERROR: User session not authenticated</v>
      </c>
      <c r="R130" t="str">
        <v>#ERROR: User session not authenticated</v>
      </c>
      <c r="S130" t="str">
        <v>#ERROR: User session not authenticated</v>
      </c>
      <c r="T130" t="str">
        <v>#ERROR: User session not authenticated</v>
      </c>
      <c r="U130" t="str">
        <v>#ERROR: User session not authenticated</v>
      </c>
      <c r="V130" t="str">
        <v>#ERROR: User session not authenticated</v>
      </c>
      <c r="W130" t="str">
        <v>#ERROR: User session not authenticated</v>
      </c>
      <c r="X130" t="str">
        <v>#ERROR: User session not authenticated</v>
      </c>
      <c r="Y130" t="str">
        <v>#ERROR: User session not authenticated</v>
      </c>
      <c r="Z130" t="str">
        <v>#ERROR: User session not authenticated</v>
      </c>
      <c r="AA130" t="str">
        <v>#ERROR: User session not authenticated</v>
      </c>
      <c r="AB130" t="str">
        <v>#ERROR: User session not authenticated</v>
      </c>
      <c r="AC130" t="str">
        <v>#ERROR: User session not authenticated</v>
      </c>
      <c r="AD130" t="str">
        <v>#ERROR: User session not authenticated</v>
      </c>
      <c r="AE130" t="str">
        <v>#ERROR: User session not authenticated</v>
      </c>
      <c r="AF130" t="str">
        <v>#ERROR: User session not authenticated</v>
      </c>
      <c r="AG130" t="str">
        <v>#ERROR: User session not authenticated</v>
      </c>
      <c r="AH130" t="str">
        <v>#ERROR: User session not authenticated</v>
      </c>
      <c r="AI130" t="str">
        <v>#ERROR: User session not authenticated</v>
      </c>
      <c r="AJ130" t="str">
        <v>#ERROR: User session not authenticated</v>
      </c>
    </row>
    <row r="131" spans="5:36" x14ac:dyDescent="0.25">
      <c r="E131" t="str">
        <v>#ERROR: User session not authenticated</v>
      </c>
      <c r="F131" t="str">
        <v>#ERROR: User session not authenticated</v>
      </c>
      <c r="G131" t="str">
        <v>#ERROR: User session not authenticated</v>
      </c>
      <c r="H131" t="str">
        <v>#ERROR: User session not authenticated</v>
      </c>
      <c r="I131" t="str">
        <v>#ERROR: User session not authenticated</v>
      </c>
      <c r="J131" t="str">
        <v>#ERROR: User session not authenticated</v>
      </c>
      <c r="K131" t="str">
        <v>#ERROR: User session not authenticated</v>
      </c>
      <c r="L131" t="str">
        <v>#ERROR: User session not authenticated</v>
      </c>
      <c r="M131" t="str">
        <v>#ERROR: User session not authenticated</v>
      </c>
      <c r="N131" t="str">
        <v>#ERROR: User session not authenticated</v>
      </c>
      <c r="O131" t="str">
        <v>#ERROR: User session not authenticated</v>
      </c>
      <c r="P131" t="str">
        <v>#ERROR: User session not authenticated</v>
      </c>
      <c r="Q131" t="str">
        <v>#ERROR: User session not authenticated</v>
      </c>
      <c r="R131" t="str">
        <v>#ERROR: User session not authenticated</v>
      </c>
      <c r="S131" t="str">
        <v>#ERROR: User session not authenticated</v>
      </c>
      <c r="T131" t="str">
        <v>#ERROR: User session not authenticated</v>
      </c>
      <c r="U131" t="str">
        <v>#ERROR: User session not authenticated</v>
      </c>
      <c r="V131" t="str">
        <v>#ERROR: User session not authenticated</v>
      </c>
      <c r="W131" t="str">
        <v>#ERROR: User session not authenticated</v>
      </c>
      <c r="X131" t="str">
        <v>#ERROR: User session not authenticated</v>
      </c>
      <c r="Y131" t="str">
        <v>#ERROR: User session not authenticated</v>
      </c>
      <c r="Z131" t="str">
        <v>#ERROR: User session not authenticated</v>
      </c>
      <c r="AA131" t="str">
        <v>#ERROR: User session not authenticated</v>
      </c>
      <c r="AB131" t="str">
        <v>#ERROR: User session not authenticated</v>
      </c>
      <c r="AC131" t="str">
        <v>#ERROR: User session not authenticated</v>
      </c>
      <c r="AD131" t="str">
        <v>#ERROR: User session not authenticated</v>
      </c>
      <c r="AE131" t="str">
        <v>#ERROR: User session not authenticated</v>
      </c>
      <c r="AF131" t="str">
        <v>#ERROR: User session not authenticated</v>
      </c>
      <c r="AG131" t="str">
        <v>#ERROR: User session not authenticated</v>
      </c>
      <c r="AH131" t="str">
        <v>#ERROR: User session not authenticated</v>
      </c>
      <c r="AI131" t="str">
        <v>#ERROR: User session not authenticated</v>
      </c>
      <c r="AJ131" t="str">
        <v>#ERROR: User session not authenticated</v>
      </c>
    </row>
    <row r="132" spans="5:36" x14ac:dyDescent="0.25">
      <c r="E132" t="str">
        <v>#ERROR: User session not authenticated</v>
      </c>
      <c r="F132" t="str">
        <v>#ERROR: User session not authenticated</v>
      </c>
      <c r="G132" t="str">
        <v>#ERROR: User session not authenticated</v>
      </c>
      <c r="H132" t="str">
        <v>#ERROR: User session not authenticated</v>
      </c>
      <c r="I132" t="str">
        <v>#ERROR: User session not authenticated</v>
      </c>
      <c r="J132" t="str">
        <v>#ERROR: User session not authenticated</v>
      </c>
      <c r="K132" t="str">
        <v>#ERROR: User session not authenticated</v>
      </c>
      <c r="L132" t="str">
        <v>#ERROR: User session not authenticated</v>
      </c>
      <c r="M132" t="str">
        <v>#ERROR: User session not authenticated</v>
      </c>
      <c r="N132" t="str">
        <v>#ERROR: User session not authenticated</v>
      </c>
      <c r="O132" t="str">
        <v>#ERROR: User session not authenticated</v>
      </c>
      <c r="P132" t="str">
        <v>#ERROR: User session not authenticated</v>
      </c>
      <c r="Q132" t="str">
        <v>#ERROR: User session not authenticated</v>
      </c>
      <c r="R132" t="str">
        <v>#ERROR: User session not authenticated</v>
      </c>
      <c r="S132" t="str">
        <v>#ERROR: User session not authenticated</v>
      </c>
      <c r="T132" t="str">
        <v>#ERROR: User session not authenticated</v>
      </c>
      <c r="U132" t="str">
        <v>#ERROR: User session not authenticated</v>
      </c>
      <c r="V132" t="str">
        <v>#ERROR: User session not authenticated</v>
      </c>
      <c r="W132" t="str">
        <v>#ERROR: User session not authenticated</v>
      </c>
      <c r="X132" t="str">
        <v>#ERROR: User session not authenticated</v>
      </c>
      <c r="Y132" t="str">
        <v>#ERROR: User session not authenticated</v>
      </c>
      <c r="Z132" t="str">
        <v>#ERROR: User session not authenticated</v>
      </c>
      <c r="AA132" t="str">
        <v>#ERROR: User session not authenticated</v>
      </c>
      <c r="AB132" t="str">
        <v>#ERROR: User session not authenticated</v>
      </c>
      <c r="AC132" t="str">
        <v>#ERROR: User session not authenticated</v>
      </c>
      <c r="AD132" t="str">
        <v>#ERROR: User session not authenticated</v>
      </c>
      <c r="AE132" t="str">
        <v>#ERROR: User session not authenticated</v>
      </c>
      <c r="AF132" t="str">
        <v>#ERROR: User session not authenticated</v>
      </c>
      <c r="AG132" t="str">
        <v>#ERROR: User session not authenticated</v>
      </c>
      <c r="AH132" t="str">
        <v>#ERROR: User session not authenticated</v>
      </c>
      <c r="AI132" t="str">
        <v>#ERROR: User session not authenticated</v>
      </c>
      <c r="AJ132" t="str">
        <v>#ERROR: User session not authenticated</v>
      </c>
    </row>
    <row r="133" spans="5:36" x14ac:dyDescent="0.25">
      <c r="E133" t="str">
        <v>#ERROR: User session not authenticated</v>
      </c>
      <c r="F133" t="str">
        <v>#ERROR: User session not authenticated</v>
      </c>
      <c r="G133" t="str">
        <v>#ERROR: User session not authenticated</v>
      </c>
      <c r="H133" t="str">
        <v>#ERROR: User session not authenticated</v>
      </c>
      <c r="I133" t="str">
        <v>#ERROR: User session not authenticated</v>
      </c>
      <c r="J133" t="str">
        <v>#ERROR: User session not authenticated</v>
      </c>
      <c r="K133" t="str">
        <v>#ERROR: User session not authenticated</v>
      </c>
      <c r="L133" t="str">
        <v>#ERROR: User session not authenticated</v>
      </c>
      <c r="M133" t="str">
        <v>#ERROR: User session not authenticated</v>
      </c>
      <c r="N133" t="str">
        <v>#ERROR: User session not authenticated</v>
      </c>
      <c r="O133" t="str">
        <v>#ERROR: User session not authenticated</v>
      </c>
      <c r="P133" t="str">
        <v>#ERROR: User session not authenticated</v>
      </c>
      <c r="Q133" t="str">
        <v>#ERROR: User session not authenticated</v>
      </c>
      <c r="R133" t="str">
        <v>#ERROR: User session not authenticated</v>
      </c>
      <c r="S133" t="str">
        <v>#ERROR: User session not authenticated</v>
      </c>
      <c r="T133" t="str">
        <v>#ERROR: User session not authenticated</v>
      </c>
      <c r="U133" t="str">
        <v>#ERROR: User session not authenticated</v>
      </c>
      <c r="V133" t="str">
        <v>#ERROR: User session not authenticated</v>
      </c>
      <c r="W133" t="str">
        <v>#ERROR: User session not authenticated</v>
      </c>
      <c r="X133" t="str">
        <v>#ERROR: User session not authenticated</v>
      </c>
      <c r="Y133" t="str">
        <v>#ERROR: User session not authenticated</v>
      </c>
      <c r="Z133" t="str">
        <v>#ERROR: User session not authenticated</v>
      </c>
      <c r="AA133" t="str">
        <v>#ERROR: User session not authenticated</v>
      </c>
      <c r="AB133" t="str">
        <v>#ERROR: User session not authenticated</v>
      </c>
      <c r="AC133" t="str">
        <v>#ERROR: User session not authenticated</v>
      </c>
      <c r="AD133" t="str">
        <v>#ERROR: User session not authenticated</v>
      </c>
      <c r="AE133" t="str">
        <v>#ERROR: User session not authenticated</v>
      </c>
      <c r="AF133" t="str">
        <v>#ERROR: User session not authenticated</v>
      </c>
      <c r="AG133" t="str">
        <v>#ERROR: User session not authenticated</v>
      </c>
      <c r="AH133" t="str">
        <v>#ERROR: User session not authenticated</v>
      </c>
      <c r="AI133" t="str">
        <v>#ERROR: User session not authenticated</v>
      </c>
      <c r="AJ133" t="str">
        <v>#ERROR: User session not authenticated</v>
      </c>
    </row>
    <row r="134" spans="5:36" x14ac:dyDescent="0.25">
      <c r="E134" t="str">
        <v>#ERROR: User session not authenticated</v>
      </c>
      <c r="F134" t="str">
        <v>#ERROR: User session not authenticated</v>
      </c>
      <c r="G134" t="str">
        <v>#ERROR: User session not authenticated</v>
      </c>
      <c r="H134" t="str">
        <v>#ERROR: User session not authenticated</v>
      </c>
      <c r="I134" t="str">
        <v>#ERROR: User session not authenticated</v>
      </c>
      <c r="J134" t="str">
        <v>#ERROR: User session not authenticated</v>
      </c>
      <c r="K134" t="str">
        <v>#ERROR: User session not authenticated</v>
      </c>
      <c r="L134" t="str">
        <v>#ERROR: User session not authenticated</v>
      </c>
      <c r="M134" t="str">
        <v>#ERROR: User session not authenticated</v>
      </c>
      <c r="N134" t="str">
        <v>#ERROR: User session not authenticated</v>
      </c>
      <c r="O134" t="str">
        <v>#ERROR: User session not authenticated</v>
      </c>
      <c r="P134" t="str">
        <v>#ERROR: User session not authenticated</v>
      </c>
      <c r="Q134" t="str">
        <v>#ERROR: User session not authenticated</v>
      </c>
      <c r="R134" t="str">
        <v>#ERROR: User session not authenticated</v>
      </c>
      <c r="S134" t="str">
        <v>#ERROR: User session not authenticated</v>
      </c>
      <c r="T134" t="str">
        <v>#ERROR: User session not authenticated</v>
      </c>
      <c r="U134" t="str">
        <v>#ERROR: User session not authenticated</v>
      </c>
      <c r="V134" t="str">
        <v>#ERROR: User session not authenticated</v>
      </c>
      <c r="W134" t="str">
        <v>#ERROR: User session not authenticated</v>
      </c>
      <c r="X134" t="str">
        <v>#ERROR: User session not authenticated</v>
      </c>
      <c r="Y134" t="str">
        <v>#ERROR: User session not authenticated</v>
      </c>
      <c r="Z134" t="str">
        <v>#ERROR: User session not authenticated</v>
      </c>
      <c r="AA134" t="str">
        <v>#ERROR: User session not authenticated</v>
      </c>
      <c r="AB134" t="str">
        <v>#ERROR: User session not authenticated</v>
      </c>
      <c r="AC134" t="str">
        <v>#ERROR: User session not authenticated</v>
      </c>
      <c r="AD134" t="str">
        <v>#ERROR: User session not authenticated</v>
      </c>
      <c r="AE134" t="str">
        <v>#ERROR: User session not authenticated</v>
      </c>
      <c r="AF134" t="str">
        <v>#ERROR: User session not authenticated</v>
      </c>
      <c r="AG134" t="str">
        <v>#ERROR: User session not authenticated</v>
      </c>
      <c r="AH134" t="str">
        <v>#ERROR: User session not authenticated</v>
      </c>
      <c r="AI134" t="str">
        <v>#ERROR: User session not authenticated</v>
      </c>
      <c r="AJ134" t="str">
        <v>#ERROR: User session not authenticated</v>
      </c>
    </row>
    <row r="135" spans="5:36" x14ac:dyDescent="0.25">
      <c r="E135" t="str">
        <v>#ERROR: User session not authenticated</v>
      </c>
      <c r="F135" t="str">
        <v>#ERROR: User session not authenticated</v>
      </c>
      <c r="G135" t="str">
        <v>#ERROR: User session not authenticated</v>
      </c>
      <c r="H135" t="str">
        <v>#ERROR: User session not authenticated</v>
      </c>
      <c r="I135" t="str">
        <v>#ERROR: User session not authenticated</v>
      </c>
      <c r="J135" t="str">
        <v>#ERROR: User session not authenticated</v>
      </c>
      <c r="K135" t="str">
        <v>#ERROR: User session not authenticated</v>
      </c>
      <c r="L135" t="str">
        <v>#ERROR: User session not authenticated</v>
      </c>
      <c r="M135" t="str">
        <v>#ERROR: User session not authenticated</v>
      </c>
      <c r="N135" t="str">
        <v>#ERROR: User session not authenticated</v>
      </c>
      <c r="O135" t="str">
        <v>#ERROR: User session not authenticated</v>
      </c>
      <c r="P135" t="str">
        <v>#ERROR: User session not authenticated</v>
      </c>
      <c r="Q135" t="str">
        <v>#ERROR: User session not authenticated</v>
      </c>
      <c r="R135" t="str">
        <v>#ERROR: User session not authenticated</v>
      </c>
      <c r="S135" t="str">
        <v>#ERROR: User session not authenticated</v>
      </c>
      <c r="T135" t="str">
        <v>#ERROR: User session not authenticated</v>
      </c>
      <c r="U135" t="str">
        <v>#ERROR: User session not authenticated</v>
      </c>
      <c r="V135" t="str">
        <v>#ERROR: User session not authenticated</v>
      </c>
      <c r="W135" t="str">
        <v>#ERROR: User session not authenticated</v>
      </c>
      <c r="X135" t="str">
        <v>#ERROR: User session not authenticated</v>
      </c>
      <c r="Y135" t="str">
        <v>#ERROR: User session not authenticated</v>
      </c>
      <c r="Z135" t="str">
        <v>#ERROR: User session not authenticated</v>
      </c>
      <c r="AA135" t="str">
        <v>#ERROR: User session not authenticated</v>
      </c>
      <c r="AB135" t="str">
        <v>#ERROR: User session not authenticated</v>
      </c>
      <c r="AC135" t="str">
        <v>#ERROR: User session not authenticated</v>
      </c>
      <c r="AD135" t="str">
        <v>#ERROR: User session not authenticated</v>
      </c>
      <c r="AE135" t="str">
        <v>#ERROR: User session not authenticated</v>
      </c>
      <c r="AF135" t="str">
        <v>#ERROR: User session not authenticated</v>
      </c>
      <c r="AG135" t="str">
        <v>#ERROR: User session not authenticated</v>
      </c>
      <c r="AH135" t="str">
        <v>#ERROR: User session not authenticated</v>
      </c>
      <c r="AI135" t="str">
        <v>#ERROR: User session not authenticated</v>
      </c>
      <c r="AJ135" t="str">
        <v>#ERROR: User session not authenticated</v>
      </c>
    </row>
    <row r="136" spans="5:36" x14ac:dyDescent="0.25">
      <c r="E136" t="str">
        <v>#ERROR: User session not authenticated</v>
      </c>
      <c r="F136" t="str">
        <v>#ERROR: User session not authenticated</v>
      </c>
      <c r="G136" t="str">
        <v>#ERROR: User session not authenticated</v>
      </c>
      <c r="H136" t="str">
        <v>#ERROR: User session not authenticated</v>
      </c>
      <c r="I136" t="str">
        <v>#ERROR: User session not authenticated</v>
      </c>
      <c r="J136" t="str">
        <v>#ERROR: User session not authenticated</v>
      </c>
      <c r="K136" t="str">
        <v>#ERROR: User session not authenticated</v>
      </c>
      <c r="L136" t="str">
        <v>#ERROR: User session not authenticated</v>
      </c>
      <c r="M136" t="str">
        <v>#ERROR: User session not authenticated</v>
      </c>
      <c r="N136" t="str">
        <v>#ERROR: User session not authenticated</v>
      </c>
      <c r="O136" t="str">
        <v>#ERROR: User session not authenticated</v>
      </c>
      <c r="P136" t="str">
        <v>#ERROR: User session not authenticated</v>
      </c>
      <c r="Q136" t="str">
        <v>#ERROR: User session not authenticated</v>
      </c>
      <c r="R136" t="str">
        <v>#ERROR: User session not authenticated</v>
      </c>
      <c r="S136" t="str">
        <v>#ERROR: User session not authenticated</v>
      </c>
      <c r="T136" t="str">
        <v>#ERROR: User session not authenticated</v>
      </c>
      <c r="U136" t="str">
        <v>#ERROR: User session not authenticated</v>
      </c>
      <c r="V136" t="str">
        <v>#ERROR: User session not authenticated</v>
      </c>
      <c r="W136" t="str">
        <v>#ERROR: User session not authenticated</v>
      </c>
      <c r="X136" t="str">
        <v>#ERROR: User session not authenticated</v>
      </c>
      <c r="Y136" t="str">
        <v>#ERROR: User session not authenticated</v>
      </c>
      <c r="Z136" t="str">
        <v>#ERROR: User session not authenticated</v>
      </c>
      <c r="AA136" t="str">
        <v>#ERROR: User session not authenticated</v>
      </c>
      <c r="AB136" t="str">
        <v>#ERROR: User session not authenticated</v>
      </c>
      <c r="AC136" t="str">
        <v>#ERROR: User session not authenticated</v>
      </c>
      <c r="AD136" t="str">
        <v>#ERROR: User session not authenticated</v>
      </c>
      <c r="AE136" t="str">
        <v>#ERROR: User session not authenticated</v>
      </c>
      <c r="AF136" t="str">
        <v>#ERROR: User session not authenticated</v>
      </c>
      <c r="AG136" t="str">
        <v>#ERROR: User session not authenticated</v>
      </c>
      <c r="AH136" t="str">
        <v>#ERROR: User session not authenticated</v>
      </c>
      <c r="AI136" t="str">
        <v>#ERROR: User session not authenticated</v>
      </c>
      <c r="AJ136" t="str">
        <v>#ERROR: User session not authenticated</v>
      </c>
    </row>
    <row r="137" spans="5:36" x14ac:dyDescent="0.25">
      <c r="E137" t="str">
        <v>#ERROR: User session not authenticated</v>
      </c>
      <c r="F137" t="str">
        <v>#ERROR: User session not authenticated</v>
      </c>
      <c r="G137" t="str">
        <v>#ERROR: User session not authenticated</v>
      </c>
      <c r="H137" t="str">
        <v>#ERROR: User session not authenticated</v>
      </c>
      <c r="I137" t="str">
        <v>#ERROR: User session not authenticated</v>
      </c>
      <c r="J137" t="str">
        <v>#ERROR: User session not authenticated</v>
      </c>
      <c r="K137" t="str">
        <v>#ERROR: User session not authenticated</v>
      </c>
      <c r="L137" t="str">
        <v>#ERROR: User session not authenticated</v>
      </c>
      <c r="M137" t="str">
        <v>#ERROR: User session not authenticated</v>
      </c>
      <c r="N137" t="str">
        <v>#ERROR: User session not authenticated</v>
      </c>
      <c r="O137" t="str">
        <v>#ERROR: User session not authenticated</v>
      </c>
      <c r="P137" t="str">
        <v>#ERROR: User session not authenticated</v>
      </c>
      <c r="Q137" t="str">
        <v>#ERROR: User session not authenticated</v>
      </c>
      <c r="R137" t="str">
        <v>#ERROR: User session not authenticated</v>
      </c>
      <c r="S137" t="str">
        <v>#ERROR: User session not authenticated</v>
      </c>
      <c r="T137" t="str">
        <v>#ERROR: User session not authenticated</v>
      </c>
      <c r="U137" t="str">
        <v>#ERROR: User session not authenticated</v>
      </c>
      <c r="V137" t="str">
        <v>#ERROR: User session not authenticated</v>
      </c>
      <c r="W137" t="str">
        <v>#ERROR: User session not authenticated</v>
      </c>
      <c r="X137" t="str">
        <v>#ERROR: User session not authenticated</v>
      </c>
      <c r="Y137" t="str">
        <v>#ERROR: User session not authenticated</v>
      </c>
      <c r="Z137" t="str">
        <v>#ERROR: User session not authenticated</v>
      </c>
      <c r="AA137" t="str">
        <v>#ERROR: User session not authenticated</v>
      </c>
      <c r="AB137" t="str">
        <v>#ERROR: User session not authenticated</v>
      </c>
      <c r="AC137" t="str">
        <v>#ERROR: User session not authenticated</v>
      </c>
      <c r="AD137" t="str">
        <v>#ERROR: User session not authenticated</v>
      </c>
      <c r="AE137" t="str">
        <v>#ERROR: User session not authenticated</v>
      </c>
      <c r="AF137" t="str">
        <v>#ERROR: User session not authenticated</v>
      </c>
      <c r="AG137" t="str">
        <v>#ERROR: User session not authenticated</v>
      </c>
      <c r="AH137" t="str">
        <v>#ERROR: User session not authenticated</v>
      </c>
      <c r="AI137" t="str">
        <v>#ERROR: User session not authenticated</v>
      </c>
      <c r="AJ137" t="str">
        <v>#ERROR: User session not authenticated</v>
      </c>
    </row>
    <row r="138" spans="5:36" x14ac:dyDescent="0.25">
      <c r="E138" t="str">
        <v>#ERROR: User session not authenticated</v>
      </c>
      <c r="F138" t="str">
        <v>#ERROR: User session not authenticated</v>
      </c>
      <c r="G138" t="str">
        <v>#ERROR: User session not authenticated</v>
      </c>
      <c r="H138" t="str">
        <v>#ERROR: User session not authenticated</v>
      </c>
      <c r="I138" t="str">
        <v>#ERROR: User session not authenticated</v>
      </c>
      <c r="J138" t="str">
        <v>#ERROR: User session not authenticated</v>
      </c>
      <c r="K138" t="str">
        <v>#ERROR: User session not authenticated</v>
      </c>
      <c r="L138" t="str">
        <v>#ERROR: User session not authenticated</v>
      </c>
      <c r="M138" t="str">
        <v>#ERROR: User session not authenticated</v>
      </c>
      <c r="N138" t="str">
        <v>#ERROR: User session not authenticated</v>
      </c>
      <c r="O138" t="str">
        <v>#ERROR: User session not authenticated</v>
      </c>
      <c r="P138" t="str">
        <v>#ERROR: User session not authenticated</v>
      </c>
      <c r="Q138" t="str">
        <v>#ERROR: User session not authenticated</v>
      </c>
      <c r="R138" t="str">
        <v>#ERROR: User session not authenticated</v>
      </c>
      <c r="S138" t="str">
        <v>#ERROR: User session not authenticated</v>
      </c>
      <c r="T138" t="str">
        <v>#ERROR: User session not authenticated</v>
      </c>
      <c r="U138" t="str">
        <v>#ERROR: User session not authenticated</v>
      </c>
      <c r="V138" t="str">
        <v>#ERROR: User session not authenticated</v>
      </c>
      <c r="W138" t="str">
        <v>#ERROR: User session not authenticated</v>
      </c>
      <c r="X138" t="str">
        <v>#ERROR: User session not authenticated</v>
      </c>
      <c r="Y138" t="str">
        <v>#ERROR: User session not authenticated</v>
      </c>
      <c r="Z138" t="str">
        <v>#ERROR: User session not authenticated</v>
      </c>
      <c r="AA138" t="str">
        <v>#ERROR: User session not authenticated</v>
      </c>
      <c r="AB138" t="str">
        <v>#ERROR: User session not authenticated</v>
      </c>
      <c r="AC138" t="str">
        <v>#ERROR: User session not authenticated</v>
      </c>
      <c r="AD138" t="str">
        <v>#ERROR: User session not authenticated</v>
      </c>
      <c r="AE138" t="str">
        <v>#ERROR: User session not authenticated</v>
      </c>
      <c r="AF138" t="str">
        <v>#ERROR: User session not authenticated</v>
      </c>
      <c r="AG138" t="str">
        <v>#ERROR: User session not authenticated</v>
      </c>
      <c r="AH138" t="str">
        <v>#ERROR: User session not authenticated</v>
      </c>
      <c r="AI138" t="str">
        <v>#ERROR: User session not authenticated</v>
      </c>
      <c r="AJ138" t="str">
        <v>#ERROR: User session not authenticated</v>
      </c>
    </row>
    <row r="139" spans="5:36" x14ac:dyDescent="0.25">
      <c r="E139" t="str">
        <v>#ERROR: User session not authenticated</v>
      </c>
      <c r="F139" t="str">
        <v>#ERROR: User session not authenticated</v>
      </c>
      <c r="G139" t="str">
        <v>#ERROR: User session not authenticated</v>
      </c>
      <c r="H139" t="str">
        <v>#ERROR: User session not authenticated</v>
      </c>
      <c r="I139" t="str">
        <v>#ERROR: User session not authenticated</v>
      </c>
      <c r="J139" t="str">
        <v>#ERROR: User session not authenticated</v>
      </c>
      <c r="K139" t="str">
        <v>#ERROR: User session not authenticated</v>
      </c>
      <c r="L139" t="str">
        <v>#ERROR: User session not authenticated</v>
      </c>
      <c r="M139" t="str">
        <v>#ERROR: User session not authenticated</v>
      </c>
      <c r="N139" t="str">
        <v>#ERROR: User session not authenticated</v>
      </c>
      <c r="O139" t="str">
        <v>#ERROR: User session not authenticated</v>
      </c>
      <c r="P139" t="str">
        <v>#ERROR: User session not authenticated</v>
      </c>
      <c r="Q139" t="str">
        <v>#ERROR: User session not authenticated</v>
      </c>
      <c r="R139" t="str">
        <v>#ERROR: User session not authenticated</v>
      </c>
      <c r="S139" t="str">
        <v>#ERROR: User session not authenticated</v>
      </c>
      <c r="T139" t="str">
        <v>#ERROR: User session not authenticated</v>
      </c>
      <c r="U139" t="str">
        <v>#ERROR: User session not authenticated</v>
      </c>
      <c r="V139" t="str">
        <v>#ERROR: User session not authenticated</v>
      </c>
      <c r="W139" t="str">
        <v>#ERROR: User session not authenticated</v>
      </c>
      <c r="X139" t="str">
        <v>#ERROR: User session not authenticated</v>
      </c>
      <c r="Y139" t="str">
        <v>#ERROR: User session not authenticated</v>
      </c>
      <c r="Z139" t="str">
        <v>#ERROR: User session not authenticated</v>
      </c>
      <c r="AA139" t="str">
        <v>#ERROR: User session not authenticated</v>
      </c>
      <c r="AB139" t="str">
        <v>#ERROR: User session not authenticated</v>
      </c>
      <c r="AC139" t="str">
        <v>#ERROR: User session not authenticated</v>
      </c>
      <c r="AD139" t="str">
        <v>#ERROR: User session not authenticated</v>
      </c>
      <c r="AE139" t="str">
        <v>#ERROR: User session not authenticated</v>
      </c>
      <c r="AF139" t="str">
        <v>#ERROR: User session not authenticated</v>
      </c>
      <c r="AG139" t="str">
        <v>#ERROR: User session not authenticated</v>
      </c>
      <c r="AH139" t="str">
        <v>#ERROR: User session not authenticated</v>
      </c>
      <c r="AI139" t="str">
        <v>#ERROR: User session not authenticated</v>
      </c>
      <c r="AJ139" t="str">
        <v>#ERROR: User session not authenticated</v>
      </c>
    </row>
    <row r="140" spans="5:36" x14ac:dyDescent="0.25">
      <c r="E140" t="str">
        <v>#ERROR: User session not authenticated</v>
      </c>
      <c r="F140" t="str">
        <v>#ERROR: User session not authenticated</v>
      </c>
      <c r="G140" t="str">
        <v>#ERROR: User session not authenticated</v>
      </c>
      <c r="H140" t="str">
        <v>#ERROR: User session not authenticated</v>
      </c>
      <c r="I140" t="str">
        <v>#ERROR: User session not authenticated</v>
      </c>
      <c r="J140" t="str">
        <v>#ERROR: User session not authenticated</v>
      </c>
      <c r="K140" t="str">
        <v>#ERROR: User session not authenticated</v>
      </c>
      <c r="L140" t="str">
        <v>#ERROR: User session not authenticated</v>
      </c>
      <c r="M140" t="str">
        <v>#ERROR: User session not authenticated</v>
      </c>
      <c r="N140" t="str">
        <v>#ERROR: User session not authenticated</v>
      </c>
      <c r="O140" t="str">
        <v>#ERROR: User session not authenticated</v>
      </c>
      <c r="P140" t="str">
        <v>#ERROR: User session not authenticated</v>
      </c>
      <c r="Q140" t="str">
        <v>#ERROR: User session not authenticated</v>
      </c>
      <c r="R140" t="str">
        <v>#ERROR: User session not authenticated</v>
      </c>
      <c r="S140" t="str">
        <v>#ERROR: User session not authenticated</v>
      </c>
      <c r="T140" t="str">
        <v>#ERROR: User session not authenticated</v>
      </c>
      <c r="U140" t="str">
        <v>#ERROR: User session not authenticated</v>
      </c>
      <c r="V140" t="str">
        <v>#ERROR: User session not authenticated</v>
      </c>
      <c r="W140" t="str">
        <v>#ERROR: User session not authenticated</v>
      </c>
      <c r="X140" t="str">
        <v>#ERROR: User session not authenticated</v>
      </c>
      <c r="Y140" t="str">
        <v>#ERROR: User session not authenticated</v>
      </c>
      <c r="Z140" t="str">
        <v>#ERROR: User session not authenticated</v>
      </c>
      <c r="AA140" t="str">
        <v>#ERROR: User session not authenticated</v>
      </c>
      <c r="AB140" t="str">
        <v>#ERROR: User session not authenticated</v>
      </c>
      <c r="AC140" t="str">
        <v>#ERROR: User session not authenticated</v>
      </c>
      <c r="AD140" t="str">
        <v>#ERROR: User session not authenticated</v>
      </c>
      <c r="AE140" t="str">
        <v>#ERROR: User session not authenticated</v>
      </c>
      <c r="AF140" t="str">
        <v>#ERROR: User session not authenticated</v>
      </c>
      <c r="AG140" t="str">
        <v>#ERROR: User session not authenticated</v>
      </c>
      <c r="AH140" t="str">
        <v>#ERROR: User session not authenticated</v>
      </c>
      <c r="AI140" t="str">
        <v>#ERROR: User session not authenticated</v>
      </c>
      <c r="AJ140" t="str">
        <v>#ERROR: User session not authenticated</v>
      </c>
    </row>
    <row r="141" spans="5:36" x14ac:dyDescent="0.25">
      <c r="E141" t="str">
        <v>#ERROR: User session not authenticated</v>
      </c>
      <c r="F141" t="str">
        <v>#ERROR: User session not authenticated</v>
      </c>
      <c r="G141" t="str">
        <v>#ERROR: User session not authenticated</v>
      </c>
      <c r="H141" t="str">
        <v>#ERROR: User session not authenticated</v>
      </c>
      <c r="I141" t="str">
        <v>#ERROR: User session not authenticated</v>
      </c>
      <c r="J141" t="str">
        <v>#ERROR: User session not authenticated</v>
      </c>
      <c r="K141" t="str">
        <v>#ERROR: User session not authenticated</v>
      </c>
      <c r="L141" t="str">
        <v>#ERROR: User session not authenticated</v>
      </c>
      <c r="M141" t="str">
        <v>#ERROR: User session not authenticated</v>
      </c>
      <c r="N141" t="str">
        <v>#ERROR: User session not authenticated</v>
      </c>
      <c r="O141" t="str">
        <v>#ERROR: User session not authenticated</v>
      </c>
      <c r="P141" t="str">
        <v>#ERROR: User session not authenticated</v>
      </c>
      <c r="Q141" t="str">
        <v>#ERROR: User session not authenticated</v>
      </c>
      <c r="R141" t="str">
        <v>#ERROR: User session not authenticated</v>
      </c>
      <c r="S141" t="str">
        <v>#ERROR: User session not authenticated</v>
      </c>
      <c r="T141" t="str">
        <v>#ERROR: User session not authenticated</v>
      </c>
      <c r="U141" t="str">
        <v>#ERROR: User session not authenticated</v>
      </c>
      <c r="V141" t="str">
        <v>#ERROR: User session not authenticated</v>
      </c>
      <c r="W141" t="str">
        <v>#ERROR: User session not authenticated</v>
      </c>
      <c r="X141" t="str">
        <v>#ERROR: User session not authenticated</v>
      </c>
      <c r="Y141" t="str">
        <v>#ERROR: User session not authenticated</v>
      </c>
      <c r="Z141" t="str">
        <v>#ERROR: User session not authenticated</v>
      </c>
      <c r="AA141" t="str">
        <v>#ERROR: User session not authenticated</v>
      </c>
      <c r="AB141" t="str">
        <v>#ERROR: User session not authenticated</v>
      </c>
      <c r="AC141" t="str">
        <v>#ERROR: User session not authenticated</v>
      </c>
      <c r="AD141" t="str">
        <v>#ERROR: User session not authenticated</v>
      </c>
      <c r="AE141" t="str">
        <v>#ERROR: User session not authenticated</v>
      </c>
      <c r="AF141" t="str">
        <v>#ERROR: User session not authenticated</v>
      </c>
      <c r="AG141" t="str">
        <v>#ERROR: User session not authenticated</v>
      </c>
      <c r="AH141" t="str">
        <v>#ERROR: User session not authenticated</v>
      </c>
      <c r="AI141" t="str">
        <v>#ERROR: User session not authenticated</v>
      </c>
      <c r="AJ141" t="str">
        <v>#ERROR: User session not authenticated</v>
      </c>
    </row>
    <row r="142" spans="5:36" x14ac:dyDescent="0.25">
      <c r="E142" t="str">
        <v>#ERROR: User session not authenticated</v>
      </c>
      <c r="F142" t="str">
        <v>#ERROR: User session not authenticated</v>
      </c>
      <c r="G142" t="str">
        <v>#ERROR: User session not authenticated</v>
      </c>
      <c r="H142" t="str">
        <v>#ERROR: User session not authenticated</v>
      </c>
      <c r="I142" t="str">
        <v>#ERROR: User session not authenticated</v>
      </c>
      <c r="J142" t="str">
        <v>#ERROR: User session not authenticated</v>
      </c>
      <c r="K142" t="str">
        <v>#ERROR: User session not authenticated</v>
      </c>
      <c r="L142" t="str">
        <v>#ERROR: User session not authenticated</v>
      </c>
      <c r="M142" t="str">
        <v>#ERROR: User session not authenticated</v>
      </c>
      <c r="N142" t="str">
        <v>#ERROR: User session not authenticated</v>
      </c>
      <c r="O142" t="str">
        <v>#ERROR: User session not authenticated</v>
      </c>
      <c r="P142" t="str">
        <v>#ERROR: User session not authenticated</v>
      </c>
      <c r="Q142" t="str">
        <v>#ERROR: User session not authenticated</v>
      </c>
      <c r="R142" t="str">
        <v>#ERROR: User session not authenticated</v>
      </c>
      <c r="S142" t="str">
        <v>#ERROR: User session not authenticated</v>
      </c>
      <c r="T142" t="str">
        <v>#ERROR: User session not authenticated</v>
      </c>
      <c r="U142" t="str">
        <v>#ERROR: User session not authenticated</v>
      </c>
      <c r="V142" t="str">
        <v>#ERROR: User session not authenticated</v>
      </c>
      <c r="W142" t="str">
        <v>#ERROR: User session not authenticated</v>
      </c>
      <c r="X142" t="str">
        <v>#ERROR: User session not authenticated</v>
      </c>
      <c r="Y142" t="str">
        <v>#ERROR: User session not authenticated</v>
      </c>
      <c r="Z142" t="str">
        <v>#ERROR: User session not authenticated</v>
      </c>
      <c r="AA142" t="str">
        <v>#ERROR: User session not authenticated</v>
      </c>
      <c r="AB142" t="str">
        <v>#ERROR: User session not authenticated</v>
      </c>
      <c r="AC142" t="str">
        <v>#ERROR: User session not authenticated</v>
      </c>
      <c r="AD142" t="str">
        <v>#ERROR: User session not authenticated</v>
      </c>
      <c r="AE142" t="str">
        <v>#ERROR: User session not authenticated</v>
      </c>
      <c r="AF142" t="str">
        <v>#ERROR: User session not authenticated</v>
      </c>
      <c r="AG142" t="str">
        <v>#ERROR: User session not authenticated</v>
      </c>
      <c r="AH142" t="str">
        <v>#ERROR: User session not authenticated</v>
      </c>
      <c r="AI142" t="str">
        <v>#ERROR: User session not authenticated</v>
      </c>
      <c r="AJ142" t="str">
        <v>#ERROR: User session not authenticated</v>
      </c>
    </row>
    <row r="143" spans="5:36" x14ac:dyDescent="0.25">
      <c r="E143" t="str">
        <v>#ERROR: User session not authenticated</v>
      </c>
      <c r="F143" t="str">
        <v>#ERROR: User session not authenticated</v>
      </c>
      <c r="G143" t="str">
        <v>#ERROR: User session not authenticated</v>
      </c>
      <c r="H143" t="str">
        <v>#ERROR: User session not authenticated</v>
      </c>
      <c r="I143" t="str">
        <v>#ERROR: User session not authenticated</v>
      </c>
      <c r="J143" t="str">
        <v>#ERROR: User session not authenticated</v>
      </c>
      <c r="K143" t="str">
        <v>#ERROR: User session not authenticated</v>
      </c>
      <c r="L143" t="str">
        <v>#ERROR: User session not authenticated</v>
      </c>
      <c r="M143" t="str">
        <v>#ERROR: User session not authenticated</v>
      </c>
      <c r="N143" t="str">
        <v>#ERROR: User session not authenticated</v>
      </c>
      <c r="O143" t="str">
        <v>#ERROR: User session not authenticated</v>
      </c>
      <c r="P143" t="str">
        <v>#ERROR: User session not authenticated</v>
      </c>
      <c r="Q143" t="str">
        <v>#ERROR: User session not authenticated</v>
      </c>
      <c r="R143" t="str">
        <v>#ERROR: User session not authenticated</v>
      </c>
      <c r="S143" t="str">
        <v>#ERROR: User session not authenticated</v>
      </c>
      <c r="T143" t="str">
        <v>#ERROR: User session not authenticated</v>
      </c>
      <c r="U143" t="str">
        <v>#ERROR: User session not authenticated</v>
      </c>
      <c r="V143" t="str">
        <v>#ERROR: User session not authenticated</v>
      </c>
      <c r="W143" t="str">
        <v>#ERROR: User session not authenticated</v>
      </c>
      <c r="X143" t="str">
        <v>#ERROR: User session not authenticated</v>
      </c>
      <c r="Y143" t="str">
        <v>#ERROR: User session not authenticated</v>
      </c>
      <c r="Z143" t="str">
        <v>#ERROR: User session not authenticated</v>
      </c>
      <c r="AA143" t="str">
        <v>#ERROR: User session not authenticated</v>
      </c>
      <c r="AB143" t="str">
        <v>#ERROR: User session not authenticated</v>
      </c>
      <c r="AC143" t="str">
        <v>#ERROR: User session not authenticated</v>
      </c>
      <c r="AD143" t="str">
        <v>#ERROR: User session not authenticated</v>
      </c>
      <c r="AE143" t="str">
        <v>#ERROR: User session not authenticated</v>
      </c>
      <c r="AF143" t="str">
        <v>#ERROR: User session not authenticated</v>
      </c>
      <c r="AG143" t="str">
        <v>#ERROR: User session not authenticated</v>
      </c>
      <c r="AH143" t="str">
        <v>#ERROR: User session not authenticated</v>
      </c>
      <c r="AI143" t="str">
        <v>#ERROR: User session not authenticated</v>
      </c>
      <c r="AJ143" t="str">
        <v>#ERROR: User session not authenticated</v>
      </c>
    </row>
    <row r="144" spans="5:36" x14ac:dyDescent="0.25">
      <c r="E144" t="str">
        <v>#ERROR: User session not authenticated</v>
      </c>
      <c r="F144" t="str">
        <v>#ERROR: User session not authenticated</v>
      </c>
      <c r="G144" t="str">
        <v>#ERROR: User session not authenticated</v>
      </c>
      <c r="H144" t="str">
        <v>#ERROR: User session not authenticated</v>
      </c>
      <c r="I144" t="str">
        <v>#ERROR: User session not authenticated</v>
      </c>
      <c r="J144" t="str">
        <v>#ERROR: User session not authenticated</v>
      </c>
      <c r="K144" t="str">
        <v>#ERROR: User session not authenticated</v>
      </c>
      <c r="L144" t="str">
        <v>#ERROR: User session not authenticated</v>
      </c>
      <c r="M144" t="str">
        <v>#ERROR: User session not authenticated</v>
      </c>
      <c r="N144" t="str">
        <v>#ERROR: User session not authenticated</v>
      </c>
      <c r="O144" t="str">
        <v>#ERROR: User session not authenticated</v>
      </c>
      <c r="P144" t="str">
        <v>#ERROR: User session not authenticated</v>
      </c>
      <c r="Q144" t="str">
        <v>#ERROR: User session not authenticated</v>
      </c>
      <c r="R144" t="str">
        <v>#ERROR: User session not authenticated</v>
      </c>
      <c r="S144" t="str">
        <v>#ERROR: User session not authenticated</v>
      </c>
      <c r="T144" t="str">
        <v>#ERROR: User session not authenticated</v>
      </c>
      <c r="U144" t="str">
        <v>#ERROR: User session not authenticated</v>
      </c>
      <c r="V144" t="str">
        <v>#ERROR: User session not authenticated</v>
      </c>
      <c r="W144" t="str">
        <v>#ERROR: User session not authenticated</v>
      </c>
      <c r="X144" t="str">
        <v>#ERROR: User session not authenticated</v>
      </c>
      <c r="Y144" t="str">
        <v>#ERROR: User session not authenticated</v>
      </c>
      <c r="Z144" t="str">
        <v>#ERROR: User session not authenticated</v>
      </c>
      <c r="AA144" t="str">
        <v>#ERROR: User session not authenticated</v>
      </c>
      <c r="AB144" t="str">
        <v>#ERROR: User session not authenticated</v>
      </c>
      <c r="AC144" t="str">
        <v>#ERROR: User session not authenticated</v>
      </c>
      <c r="AD144" t="str">
        <v>#ERROR: User session not authenticated</v>
      </c>
      <c r="AE144" t="str">
        <v>#ERROR: User session not authenticated</v>
      </c>
      <c r="AF144" t="str">
        <v>#ERROR: User session not authenticated</v>
      </c>
      <c r="AG144" t="str">
        <v>#ERROR: User session not authenticated</v>
      </c>
      <c r="AH144" t="str">
        <v>#ERROR: User session not authenticated</v>
      </c>
      <c r="AI144" t="str">
        <v>#ERROR: User session not authenticated</v>
      </c>
      <c r="AJ144" t="str">
        <v>#ERROR: User session not authenticated</v>
      </c>
    </row>
    <row r="145" spans="5:36" x14ac:dyDescent="0.25">
      <c r="E145" t="str">
        <v>#ERROR: User session not authenticated</v>
      </c>
      <c r="F145" t="str">
        <v>#ERROR: User session not authenticated</v>
      </c>
      <c r="G145" t="str">
        <v>#ERROR: User session not authenticated</v>
      </c>
      <c r="H145" t="str">
        <v>#ERROR: User session not authenticated</v>
      </c>
      <c r="I145" t="str">
        <v>#ERROR: User session not authenticated</v>
      </c>
      <c r="J145" t="str">
        <v>#ERROR: User session not authenticated</v>
      </c>
      <c r="K145" t="str">
        <v>#ERROR: User session not authenticated</v>
      </c>
      <c r="L145" t="str">
        <v>#ERROR: User session not authenticated</v>
      </c>
      <c r="M145" t="str">
        <v>#ERROR: User session not authenticated</v>
      </c>
      <c r="N145" t="str">
        <v>#ERROR: User session not authenticated</v>
      </c>
      <c r="O145" t="str">
        <v>#ERROR: User session not authenticated</v>
      </c>
      <c r="P145" t="str">
        <v>#ERROR: User session not authenticated</v>
      </c>
      <c r="Q145" t="str">
        <v>#ERROR: User session not authenticated</v>
      </c>
      <c r="R145" t="str">
        <v>#ERROR: User session not authenticated</v>
      </c>
      <c r="S145" t="str">
        <v>#ERROR: User session not authenticated</v>
      </c>
      <c r="T145" t="str">
        <v>#ERROR: User session not authenticated</v>
      </c>
      <c r="U145" t="str">
        <v>#ERROR: User session not authenticated</v>
      </c>
      <c r="V145" t="str">
        <v>#ERROR: User session not authenticated</v>
      </c>
      <c r="W145" t="str">
        <v>#ERROR: User session not authenticated</v>
      </c>
      <c r="X145" t="str">
        <v>#ERROR: User session not authenticated</v>
      </c>
      <c r="Y145" t="str">
        <v>#ERROR: User session not authenticated</v>
      </c>
      <c r="Z145" t="str">
        <v>#ERROR: User session not authenticated</v>
      </c>
      <c r="AA145" t="str">
        <v>#ERROR: User session not authenticated</v>
      </c>
      <c r="AB145" t="str">
        <v>#ERROR: User session not authenticated</v>
      </c>
      <c r="AC145" t="str">
        <v>#ERROR: User session not authenticated</v>
      </c>
      <c r="AD145" t="str">
        <v>#ERROR: User session not authenticated</v>
      </c>
      <c r="AE145" t="str">
        <v>#ERROR: User session not authenticated</v>
      </c>
      <c r="AF145" t="str">
        <v>#ERROR: User session not authenticated</v>
      </c>
      <c r="AG145" t="str">
        <v>#ERROR: User session not authenticated</v>
      </c>
      <c r="AH145" t="str">
        <v>#ERROR: User session not authenticated</v>
      </c>
      <c r="AI145" t="str">
        <v>#ERROR: User session not authenticated</v>
      </c>
      <c r="AJ145" t="str">
        <v>#ERROR: User session not authenticated</v>
      </c>
    </row>
    <row r="146" spans="5:36" x14ac:dyDescent="0.25">
      <c r="E146" t="str">
        <v>#ERROR: User session not authenticated</v>
      </c>
      <c r="F146" t="str">
        <v>#ERROR: User session not authenticated</v>
      </c>
      <c r="G146" t="str">
        <v>#ERROR: User session not authenticated</v>
      </c>
      <c r="H146" t="str">
        <v>#ERROR: User session not authenticated</v>
      </c>
      <c r="I146" t="str">
        <v>#ERROR: User session not authenticated</v>
      </c>
      <c r="J146" t="str">
        <v>#ERROR: User session not authenticated</v>
      </c>
      <c r="K146" t="str">
        <v>#ERROR: User session not authenticated</v>
      </c>
      <c r="L146" t="str">
        <v>#ERROR: User session not authenticated</v>
      </c>
      <c r="M146" t="str">
        <v>#ERROR: User session not authenticated</v>
      </c>
      <c r="N146" t="str">
        <v>#ERROR: User session not authenticated</v>
      </c>
      <c r="O146" t="str">
        <v>#ERROR: User session not authenticated</v>
      </c>
      <c r="P146" t="str">
        <v>#ERROR: User session not authenticated</v>
      </c>
      <c r="Q146" t="str">
        <v>#ERROR: User session not authenticated</v>
      </c>
      <c r="R146" t="str">
        <v>#ERROR: User session not authenticated</v>
      </c>
      <c r="S146" t="str">
        <v>#ERROR: User session not authenticated</v>
      </c>
      <c r="T146" t="str">
        <v>#ERROR: User session not authenticated</v>
      </c>
      <c r="U146" t="str">
        <v>#ERROR: User session not authenticated</v>
      </c>
      <c r="V146" t="str">
        <v>#ERROR: User session not authenticated</v>
      </c>
      <c r="W146" t="str">
        <v>#ERROR: User session not authenticated</v>
      </c>
      <c r="X146" t="str">
        <v>#ERROR: User session not authenticated</v>
      </c>
      <c r="Y146" t="str">
        <v>#ERROR: User session not authenticated</v>
      </c>
      <c r="Z146" t="str">
        <v>#ERROR: User session not authenticated</v>
      </c>
      <c r="AA146" t="str">
        <v>#ERROR: User session not authenticated</v>
      </c>
      <c r="AB146" t="str">
        <v>#ERROR: User session not authenticated</v>
      </c>
      <c r="AC146" t="str">
        <v>#ERROR: User session not authenticated</v>
      </c>
      <c r="AD146" t="str">
        <v>#ERROR: User session not authenticated</v>
      </c>
      <c r="AE146" t="str">
        <v>#ERROR: User session not authenticated</v>
      </c>
      <c r="AF146" t="str">
        <v>#ERROR: User session not authenticated</v>
      </c>
      <c r="AG146" t="str">
        <v>#ERROR: User session not authenticated</v>
      </c>
      <c r="AH146" t="str">
        <v>#ERROR: User session not authenticated</v>
      </c>
      <c r="AI146" t="str">
        <v>#ERROR: User session not authenticated</v>
      </c>
      <c r="AJ146" t="str">
        <v>#ERROR: User session not authenticated</v>
      </c>
    </row>
    <row r="147" spans="5:36" x14ac:dyDescent="0.25">
      <c r="E147" t="str">
        <v>#ERROR: User session not authenticated</v>
      </c>
      <c r="F147" t="str">
        <v>#ERROR: User session not authenticated</v>
      </c>
      <c r="G147" t="str">
        <v>#ERROR: User session not authenticated</v>
      </c>
      <c r="H147" t="str">
        <v>#ERROR: User session not authenticated</v>
      </c>
      <c r="I147" t="str">
        <v>#ERROR: User session not authenticated</v>
      </c>
      <c r="J147" t="str">
        <v>#ERROR: User session not authenticated</v>
      </c>
      <c r="K147" t="str">
        <v>#ERROR: User session not authenticated</v>
      </c>
      <c r="L147" t="str">
        <v>#ERROR: User session not authenticated</v>
      </c>
      <c r="M147" t="str">
        <v>#ERROR: User session not authenticated</v>
      </c>
      <c r="N147" t="str">
        <v>#ERROR: User session not authenticated</v>
      </c>
      <c r="O147" t="str">
        <v>#ERROR: User session not authenticated</v>
      </c>
      <c r="P147" t="str">
        <v>#ERROR: User session not authenticated</v>
      </c>
      <c r="Q147" t="str">
        <v>#ERROR: User session not authenticated</v>
      </c>
      <c r="R147" t="str">
        <v>#ERROR: User session not authenticated</v>
      </c>
      <c r="S147" t="str">
        <v>#ERROR: User session not authenticated</v>
      </c>
      <c r="T147" t="str">
        <v>#ERROR: User session not authenticated</v>
      </c>
      <c r="U147" t="str">
        <v>#ERROR: User session not authenticated</v>
      </c>
      <c r="V147" t="str">
        <v>#ERROR: User session not authenticated</v>
      </c>
      <c r="W147" t="str">
        <v>#ERROR: User session not authenticated</v>
      </c>
      <c r="X147" t="str">
        <v>#ERROR: User session not authenticated</v>
      </c>
      <c r="Y147" t="str">
        <v>#ERROR: User session not authenticated</v>
      </c>
      <c r="Z147" t="str">
        <v>#ERROR: User session not authenticated</v>
      </c>
      <c r="AA147" t="str">
        <v>#ERROR: User session not authenticated</v>
      </c>
      <c r="AB147" t="str">
        <v>#ERROR: User session not authenticated</v>
      </c>
      <c r="AC147" t="str">
        <v>#ERROR: User session not authenticated</v>
      </c>
      <c r="AD147" t="str">
        <v>#ERROR: User session not authenticated</v>
      </c>
      <c r="AE147" t="str">
        <v>#ERROR: User session not authenticated</v>
      </c>
      <c r="AF147" t="str">
        <v>#ERROR: User session not authenticated</v>
      </c>
      <c r="AG147" t="str">
        <v>#ERROR: User session not authenticated</v>
      </c>
      <c r="AH147" t="str">
        <v>#ERROR: User session not authenticated</v>
      </c>
      <c r="AI147" t="str">
        <v>#ERROR: User session not authenticated</v>
      </c>
      <c r="AJ147" t="str">
        <v>#ERROR: User session not authenticated</v>
      </c>
    </row>
    <row r="148" spans="5:36" x14ac:dyDescent="0.25">
      <c r="E148" t="str">
        <v>#ERROR: User session not authenticated</v>
      </c>
      <c r="F148" t="str">
        <v>#ERROR: User session not authenticated</v>
      </c>
      <c r="G148" t="str">
        <v>#ERROR: User session not authenticated</v>
      </c>
      <c r="H148" t="str">
        <v>#ERROR: User session not authenticated</v>
      </c>
      <c r="I148" t="str">
        <v>#ERROR: User session not authenticated</v>
      </c>
      <c r="J148" t="str">
        <v>#ERROR: User session not authenticated</v>
      </c>
      <c r="K148" t="str">
        <v>#ERROR: User session not authenticated</v>
      </c>
      <c r="L148" t="str">
        <v>#ERROR: User session not authenticated</v>
      </c>
      <c r="M148" t="str">
        <v>#ERROR: User session not authenticated</v>
      </c>
      <c r="N148" t="str">
        <v>#ERROR: User session not authenticated</v>
      </c>
      <c r="O148" t="str">
        <v>#ERROR: User session not authenticated</v>
      </c>
      <c r="P148" t="str">
        <v>#ERROR: User session not authenticated</v>
      </c>
      <c r="Q148" t="str">
        <v>#ERROR: User session not authenticated</v>
      </c>
      <c r="R148" t="str">
        <v>#ERROR: User session not authenticated</v>
      </c>
      <c r="S148" t="str">
        <v>#ERROR: User session not authenticated</v>
      </c>
      <c r="T148" t="str">
        <v>#ERROR: User session not authenticated</v>
      </c>
      <c r="U148" t="str">
        <v>#ERROR: User session not authenticated</v>
      </c>
      <c r="V148" t="str">
        <v>#ERROR: User session not authenticated</v>
      </c>
      <c r="W148" t="str">
        <v>#ERROR: User session not authenticated</v>
      </c>
      <c r="X148" t="str">
        <v>#ERROR: User session not authenticated</v>
      </c>
      <c r="Y148" t="str">
        <v>#ERROR: User session not authenticated</v>
      </c>
      <c r="Z148" t="str">
        <v>#ERROR: User session not authenticated</v>
      </c>
      <c r="AA148" t="str">
        <v>#ERROR: User session not authenticated</v>
      </c>
      <c r="AB148" t="str">
        <v>#ERROR: User session not authenticated</v>
      </c>
      <c r="AC148" t="str">
        <v>#ERROR: User session not authenticated</v>
      </c>
      <c r="AD148" t="str">
        <v>#ERROR: User session not authenticated</v>
      </c>
      <c r="AE148" t="str">
        <v>#ERROR: User session not authenticated</v>
      </c>
      <c r="AF148" t="str">
        <v>#ERROR: User session not authenticated</v>
      </c>
      <c r="AG148" t="str">
        <v>#ERROR: User session not authenticated</v>
      </c>
      <c r="AH148" t="str">
        <v>#ERROR: User session not authenticated</v>
      </c>
      <c r="AI148" t="str">
        <v>#ERROR: User session not authenticated</v>
      </c>
      <c r="AJ148" t="str">
        <v>#ERROR: User session not authenticated</v>
      </c>
    </row>
    <row r="149" spans="5:36" x14ac:dyDescent="0.25">
      <c r="E149" t="str">
        <v>#ERROR: User session not authenticated</v>
      </c>
      <c r="F149" t="str">
        <v>#ERROR: User session not authenticated</v>
      </c>
      <c r="G149" t="str">
        <v>#ERROR: User session not authenticated</v>
      </c>
      <c r="H149" t="str">
        <v>#ERROR: User session not authenticated</v>
      </c>
      <c r="I149" t="str">
        <v>#ERROR: User session not authenticated</v>
      </c>
      <c r="J149" t="str">
        <v>#ERROR: User session not authenticated</v>
      </c>
      <c r="K149" t="str">
        <v>#ERROR: User session not authenticated</v>
      </c>
      <c r="L149" t="str">
        <v>#ERROR: User session not authenticated</v>
      </c>
      <c r="M149" t="str">
        <v>#ERROR: User session not authenticated</v>
      </c>
      <c r="N149" t="str">
        <v>#ERROR: User session not authenticated</v>
      </c>
      <c r="O149" t="str">
        <v>#ERROR: User session not authenticated</v>
      </c>
      <c r="P149" t="str">
        <v>#ERROR: User session not authenticated</v>
      </c>
      <c r="Q149" t="str">
        <v>#ERROR: User session not authenticated</v>
      </c>
      <c r="R149" t="str">
        <v>#ERROR: User session not authenticated</v>
      </c>
      <c r="S149" t="str">
        <v>#ERROR: User session not authenticated</v>
      </c>
      <c r="T149" t="str">
        <v>#ERROR: User session not authenticated</v>
      </c>
      <c r="U149" t="str">
        <v>#ERROR: User session not authenticated</v>
      </c>
      <c r="V149" t="str">
        <v>#ERROR: User session not authenticated</v>
      </c>
      <c r="W149" t="str">
        <v>#ERROR: User session not authenticated</v>
      </c>
      <c r="X149" t="str">
        <v>#ERROR: User session not authenticated</v>
      </c>
      <c r="Y149" t="str">
        <v>#ERROR: User session not authenticated</v>
      </c>
      <c r="Z149" t="str">
        <v>#ERROR: User session not authenticated</v>
      </c>
      <c r="AA149" t="str">
        <v>#ERROR: User session not authenticated</v>
      </c>
      <c r="AB149" t="str">
        <v>#ERROR: User session not authenticated</v>
      </c>
      <c r="AC149" t="str">
        <v>#ERROR: User session not authenticated</v>
      </c>
      <c r="AD149" t="str">
        <v>#ERROR: User session not authenticated</v>
      </c>
      <c r="AE149" t="str">
        <v>#ERROR: User session not authenticated</v>
      </c>
      <c r="AF149" t="str">
        <v>#ERROR: User session not authenticated</v>
      </c>
      <c r="AG149" t="str">
        <v>#ERROR: User session not authenticated</v>
      </c>
      <c r="AH149" t="str">
        <v>#ERROR: User session not authenticated</v>
      </c>
      <c r="AI149" t="str">
        <v>#ERROR: User session not authenticated</v>
      </c>
      <c r="AJ149" t="str">
        <v>#ERROR: User session not authenticated</v>
      </c>
    </row>
    <row r="150" spans="5:36" x14ac:dyDescent="0.25">
      <c r="E150" t="str">
        <v>#ERROR: User session not authenticated</v>
      </c>
      <c r="F150" t="str">
        <v>#ERROR: User session not authenticated</v>
      </c>
      <c r="G150" t="str">
        <v>#ERROR: User session not authenticated</v>
      </c>
      <c r="H150" t="str">
        <v>#ERROR: User session not authenticated</v>
      </c>
      <c r="I150" t="str">
        <v>#ERROR: User session not authenticated</v>
      </c>
      <c r="J150" t="str">
        <v>#ERROR: User session not authenticated</v>
      </c>
      <c r="K150" t="str">
        <v>#ERROR: User session not authenticated</v>
      </c>
      <c r="L150" t="str">
        <v>#ERROR: User session not authenticated</v>
      </c>
      <c r="M150" t="str">
        <v>#ERROR: User session not authenticated</v>
      </c>
      <c r="N150" t="str">
        <v>#ERROR: User session not authenticated</v>
      </c>
      <c r="O150" t="str">
        <v>#ERROR: User session not authenticated</v>
      </c>
      <c r="P150" t="str">
        <v>#ERROR: User session not authenticated</v>
      </c>
      <c r="Q150" t="str">
        <v>#ERROR: User session not authenticated</v>
      </c>
      <c r="R150" t="str">
        <v>#ERROR: User session not authenticated</v>
      </c>
      <c r="S150" t="str">
        <v>#ERROR: User session not authenticated</v>
      </c>
      <c r="T150" t="str">
        <v>#ERROR: User session not authenticated</v>
      </c>
      <c r="U150" t="str">
        <v>#ERROR: User session not authenticated</v>
      </c>
      <c r="V150" t="str">
        <v>#ERROR: User session not authenticated</v>
      </c>
      <c r="W150" t="str">
        <v>#ERROR: User session not authenticated</v>
      </c>
      <c r="X150" t="str">
        <v>#ERROR: User session not authenticated</v>
      </c>
      <c r="Y150" t="str">
        <v>#ERROR: User session not authenticated</v>
      </c>
      <c r="Z150" t="str">
        <v>#ERROR: User session not authenticated</v>
      </c>
      <c r="AA150" t="str">
        <v>#ERROR: User session not authenticated</v>
      </c>
      <c r="AB150" t="str">
        <v>#ERROR: User session not authenticated</v>
      </c>
      <c r="AC150" t="str">
        <v>#ERROR: User session not authenticated</v>
      </c>
      <c r="AD150" t="str">
        <v>#ERROR: User session not authenticated</v>
      </c>
      <c r="AE150" t="str">
        <v>#ERROR: User session not authenticated</v>
      </c>
      <c r="AF150" t="str">
        <v>#ERROR: User session not authenticated</v>
      </c>
      <c r="AG150" t="str">
        <v>#ERROR: User session not authenticated</v>
      </c>
      <c r="AH150" t="str">
        <v>#ERROR: User session not authenticated</v>
      </c>
      <c r="AI150" t="str">
        <v>#ERROR: User session not authenticated</v>
      </c>
      <c r="AJ150" t="str">
        <v>#ERROR: User session not authenticated</v>
      </c>
    </row>
    <row r="151" spans="5:36" x14ac:dyDescent="0.25">
      <c r="E151" t="str">
        <v>#ERROR: User session not authenticated</v>
      </c>
      <c r="F151" t="str">
        <v>#ERROR: User session not authenticated</v>
      </c>
      <c r="G151" t="str">
        <v>#ERROR: User session not authenticated</v>
      </c>
      <c r="H151" t="str">
        <v>#ERROR: User session not authenticated</v>
      </c>
      <c r="I151" t="str">
        <v>#ERROR: User session not authenticated</v>
      </c>
      <c r="J151" t="str">
        <v>#ERROR: User session not authenticated</v>
      </c>
      <c r="K151" t="str">
        <v>#ERROR: User session not authenticated</v>
      </c>
      <c r="L151" t="str">
        <v>#ERROR: User session not authenticated</v>
      </c>
      <c r="M151" t="str">
        <v>#ERROR: User session not authenticated</v>
      </c>
      <c r="N151" t="str">
        <v>#ERROR: User session not authenticated</v>
      </c>
      <c r="O151" t="str">
        <v>#ERROR: User session not authenticated</v>
      </c>
      <c r="P151" t="str">
        <v>#ERROR: User session not authenticated</v>
      </c>
      <c r="Q151" t="str">
        <v>#ERROR: User session not authenticated</v>
      </c>
      <c r="R151" t="str">
        <v>#ERROR: User session not authenticated</v>
      </c>
      <c r="S151" t="str">
        <v>#ERROR: User session not authenticated</v>
      </c>
      <c r="T151" t="str">
        <v>#ERROR: User session not authenticated</v>
      </c>
      <c r="U151" t="str">
        <v>#ERROR: User session not authenticated</v>
      </c>
      <c r="V151" t="str">
        <v>#ERROR: User session not authenticated</v>
      </c>
      <c r="W151" t="str">
        <v>#ERROR: User session not authenticated</v>
      </c>
      <c r="X151" t="str">
        <v>#ERROR: User session not authenticated</v>
      </c>
      <c r="Y151" t="str">
        <v>#ERROR: User session not authenticated</v>
      </c>
      <c r="Z151" t="str">
        <v>#ERROR: User session not authenticated</v>
      </c>
      <c r="AA151" t="str">
        <v>#ERROR: User session not authenticated</v>
      </c>
      <c r="AB151" t="str">
        <v>#ERROR: User session not authenticated</v>
      </c>
      <c r="AC151" t="str">
        <v>#ERROR: User session not authenticated</v>
      </c>
      <c r="AD151" t="str">
        <v>#ERROR: User session not authenticated</v>
      </c>
      <c r="AE151" t="str">
        <v>#ERROR: User session not authenticated</v>
      </c>
      <c r="AF151" t="str">
        <v>#ERROR: User session not authenticated</v>
      </c>
      <c r="AG151" t="str">
        <v>#ERROR: User session not authenticated</v>
      </c>
      <c r="AH151" t="str">
        <v>#ERROR: User session not authenticated</v>
      </c>
      <c r="AI151" t="str">
        <v>#ERROR: User session not authenticated</v>
      </c>
      <c r="AJ151" t="str">
        <v>#ERROR: User session not authenticated</v>
      </c>
    </row>
    <row r="152" spans="5:36" x14ac:dyDescent="0.25">
      <c r="E152" t="str">
        <v>#ERROR: User session not authenticated</v>
      </c>
      <c r="F152" t="str">
        <v>#ERROR: User session not authenticated</v>
      </c>
      <c r="G152" t="str">
        <v>#ERROR: User session not authenticated</v>
      </c>
      <c r="H152" t="str">
        <v>#ERROR: User session not authenticated</v>
      </c>
      <c r="I152" t="str">
        <v>#ERROR: User session not authenticated</v>
      </c>
      <c r="J152" t="str">
        <v>#ERROR: User session not authenticated</v>
      </c>
      <c r="K152" t="str">
        <v>#ERROR: User session not authenticated</v>
      </c>
      <c r="L152" t="str">
        <v>#ERROR: User session not authenticated</v>
      </c>
      <c r="M152" t="str">
        <v>#ERROR: User session not authenticated</v>
      </c>
      <c r="N152" t="str">
        <v>#ERROR: User session not authenticated</v>
      </c>
      <c r="O152" t="str">
        <v>#ERROR: User session not authenticated</v>
      </c>
      <c r="P152" t="str">
        <v>#ERROR: User session not authenticated</v>
      </c>
      <c r="Q152" t="str">
        <v>#ERROR: User session not authenticated</v>
      </c>
      <c r="R152" t="str">
        <v>#ERROR: User session not authenticated</v>
      </c>
      <c r="S152" t="str">
        <v>#ERROR: User session not authenticated</v>
      </c>
      <c r="T152" t="str">
        <v>#ERROR: User session not authenticated</v>
      </c>
      <c r="U152" t="str">
        <v>#ERROR: User session not authenticated</v>
      </c>
      <c r="V152" t="str">
        <v>#ERROR: User session not authenticated</v>
      </c>
      <c r="W152" t="str">
        <v>#ERROR: User session not authenticated</v>
      </c>
      <c r="X152" t="str">
        <v>#ERROR: User session not authenticated</v>
      </c>
      <c r="Y152" t="str">
        <v>#ERROR: User session not authenticated</v>
      </c>
      <c r="Z152" t="str">
        <v>#ERROR: User session not authenticated</v>
      </c>
      <c r="AA152" t="str">
        <v>#ERROR: User session not authenticated</v>
      </c>
      <c r="AB152" t="str">
        <v>#ERROR: User session not authenticated</v>
      </c>
      <c r="AC152" t="str">
        <v>#ERROR: User session not authenticated</v>
      </c>
      <c r="AD152" t="str">
        <v>#ERROR: User session not authenticated</v>
      </c>
      <c r="AE152" t="str">
        <v>#ERROR: User session not authenticated</v>
      </c>
      <c r="AF152" t="str">
        <v>#ERROR: User session not authenticated</v>
      </c>
      <c r="AG152" t="str">
        <v>#ERROR: User session not authenticated</v>
      </c>
      <c r="AH152" t="str">
        <v>#ERROR: User session not authenticated</v>
      </c>
      <c r="AI152" t="str">
        <v>#ERROR: User session not authenticated</v>
      </c>
      <c r="AJ152" t="str">
        <v>#ERROR: User session not authenticated</v>
      </c>
    </row>
  </sheetData>
  <dataValidations disablePrompts="1" count="13">
    <dataValidation allowBlank="1" showInputMessage="1" showErrorMessage="1" prompt="The unique identifier for the transaction." sqref="E42" xr:uid="{19DAAF02-E19F-46F6-BAE2-BA5D2AE94EA7}"/>
    <dataValidation allowBlank="1" showInputMessage="1" showErrorMessage="1" prompt="The type of the transaction e.g. 'Buy', 'Sell'. The transaction type should have been pre-configured via the System Configuration API endpoint. If it hasn't been pre-configured the transaction will still be updated or inserted however you will be unab..." sqref="F42" xr:uid="{13BAE324-04D8-4909-97B9-BA5929425CE7}"/>
    <dataValidation allowBlank="1" showInputMessage="1" showErrorMessage="1" prompt="Instrument identifier types as single value or comma delimited list" sqref="G42" xr:uid="{4FBC491B-308D-479F-A0E1-3B563232B46B}"/>
    <dataValidation allowBlank="1" showInputMessage="1" showErrorMessage="1" prompt="Instrument identifiers as single value or comma delimited list" sqref="H42" xr:uid="{042B80AB-EB4E-4939-8A99-17358ECF6569}"/>
    <dataValidation allowBlank="1" showInputMessage="1" showErrorMessage="1" prompt="The date of the transaction." sqref="I42" xr:uid="{E80DE1B0-805C-42B1-854D-1A9F88AF99A0}"/>
    <dataValidation allowBlank="1" showInputMessage="1" showErrorMessage="1" prompt="The settlement date of the transaction." sqref="J42" xr:uid="{C900A403-4100-4133-AD12-E9F54FA601B9}"/>
    <dataValidation allowBlank="1" showInputMessage="1" showErrorMessage="1" prompt="The number of units transacted in the associated instrument." sqref="K42" xr:uid="{C15F8893-3D39-4A66-876F-6B5F3BDAD505}"/>
    <dataValidation allowBlank="1" showInputMessage="1" showErrorMessage="1" prompt="The price for each unit of the transacted instrument in the transaction currency." sqref="L42" xr:uid="{FB54AE4F-DB3E-4BCB-8187-5C0BF88596F1}"/>
    <dataValidation allowBlank="1" showInputMessage="1" showErrorMessage="1" prompt="The total value of the transaction in the settlement currency." sqref="M42" xr:uid="{FEC585F6-13C9-451B-8A4E-FD6C5E988294}"/>
    <dataValidation allowBlank="1" showInputMessage="1" showErrorMessage="1" prompt="The exchange rate between the transaction and settlement currency. For example if the transaction currency is in USD and the settlement currency is in GBP this this the USD/GBP rate." sqref="N42" xr:uid="{215CB588-C7A7-4F78-A104-1249C997D278}"/>
    <dataValidation allowBlank="1" showInputMessage="1" showErrorMessage="1" prompt="The transaction currency." sqref="O42" xr:uid="{9A9F621D-4EE9-444A-A11D-A845B700FAF5}"/>
    <dataValidation allowBlank="1" showInputMessage="1" showErrorMessage="1" prompt="The identifier for the counterparty of the transaction." sqref="P42" xr:uid="{71C7BA8C-451D-400D-99DB-C8AB0931DD7F}"/>
    <dataValidation allowBlank="1" showInputMessage="1" showErrorMessage="1" prompt="The source of the transaction. This is used to look up the appropriate transaction group set in the transaction type configuration." sqref="Q42" xr:uid="{11B70B8B-7580-480B-BBDF-FE7CB8D388C9}"/>
  </dataValidations>
  <hyperlinks>
    <hyperlink ref="M19" r:id="rId1" display="https://support.lusid.com/what-is-a-transaction" xr:uid="{B391B690-9954-40EE-83B2-5169FA5A8BA5}"/>
    <hyperlink ref="M20" r:id="rId2" location="operation/UpsertTransactions" display="https://docs.lusid.com/ - operation/UpsertTransactions" xr:uid="{82A41F7B-758B-451F-9815-2943CA20FD8F}"/>
    <hyperlink ref="M45" r:id="rId3" location="operation/GetTransactions" display="https://docs.lusid.com/ - operation/GetTransactions" xr:uid="{7892D500-02FF-4613-B41F-7394524670AD}"/>
  </hyperlinks>
  <pageMargins left="0.7" right="0.7" top="0.75" bottom="0.75" header="0.3" footer="0.3"/>
  <pageSetup orientation="portrait" r:id="rId4"/>
  <drawing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0683-1DFD-4728-8355-67ED775B875D}">
  <sheetPr>
    <tabColor theme="8" tint="0.79998168889431442"/>
  </sheetPr>
  <dimension ref="B1:AJ179"/>
  <sheetViews>
    <sheetView showGridLines="0" zoomScale="85" zoomScaleNormal="85" workbookViewId="0">
      <selection activeCell="F16" sqref="F16"/>
    </sheetView>
  </sheetViews>
  <sheetFormatPr defaultRowHeight="15" x14ac:dyDescent="0.25"/>
  <cols>
    <col min="1" max="1" width="5.85546875" customWidth="1"/>
    <col min="2" max="2" width="2.5703125" customWidth="1"/>
    <col min="3" max="3" width="1" customWidth="1"/>
    <col min="4" max="4" width="3.28515625" customWidth="1"/>
    <col min="5" max="5" width="21.140625" customWidth="1"/>
    <col min="6" max="6" width="41.42578125" bestFit="1" customWidth="1"/>
    <col min="7" max="7" width="20.42578125" bestFit="1" customWidth="1"/>
    <col min="8" max="8" width="23.5703125" bestFit="1" customWidth="1"/>
    <col min="9" max="9" width="27" customWidth="1"/>
    <col min="10" max="10" width="16.42578125" bestFit="1" customWidth="1"/>
    <col min="11" max="11" width="45.140625" bestFit="1" customWidth="1"/>
    <col min="12" max="12" width="23.5703125" bestFit="1" customWidth="1"/>
    <col min="13" max="13" width="23" bestFit="1" customWidth="1"/>
    <col min="14" max="14" width="31.28515625" customWidth="1"/>
    <col min="15" max="15" width="16.140625" bestFit="1" customWidth="1"/>
    <col min="16" max="16" width="26.42578125" bestFit="1" customWidth="1"/>
    <col min="17" max="17" width="27.140625" bestFit="1" customWidth="1"/>
    <col min="18" max="18" width="13.85546875" bestFit="1" customWidth="1"/>
    <col min="19" max="19" width="26.7109375" bestFit="1" customWidth="1"/>
    <col min="20" max="20" width="19.7109375" bestFit="1" customWidth="1"/>
    <col min="21" max="21" width="15.140625" bestFit="1" customWidth="1"/>
    <col min="22" max="22" width="7" bestFit="1" customWidth="1"/>
    <col min="23" max="23" width="14.7109375" bestFit="1" customWidth="1"/>
    <col min="24" max="24" width="16" bestFit="1" customWidth="1"/>
    <col min="25" max="25" width="20.42578125" bestFit="1" customWidth="1"/>
    <col min="26" max="26" width="58.85546875" bestFit="1" customWidth="1"/>
    <col min="27" max="27" width="37.42578125" bestFit="1" customWidth="1"/>
    <col min="28" max="28" width="23.42578125" bestFit="1" customWidth="1"/>
    <col min="29" max="29" width="18.28515625" bestFit="1" customWidth="1"/>
    <col min="30" max="30" width="37.5703125" bestFit="1" customWidth="1"/>
    <col min="31" max="31" width="26.140625" bestFit="1" customWidth="1"/>
    <col min="32" max="32" width="16.7109375" bestFit="1" customWidth="1"/>
    <col min="33" max="33" width="18.85546875" bestFit="1" customWidth="1"/>
    <col min="34" max="34" width="20.28515625" bestFit="1" customWidth="1"/>
  </cols>
  <sheetData>
    <row r="1" spans="2:18" ht="27.75" customHeight="1" x14ac:dyDescent="0.25"/>
    <row r="2" spans="2:18" x14ac:dyDescent="0.25">
      <c r="B2" s="1"/>
      <c r="C2" s="1"/>
      <c r="D2" s="1"/>
      <c r="E2" s="1"/>
      <c r="F2" s="1"/>
      <c r="G2" s="1"/>
      <c r="H2" s="1"/>
      <c r="I2" s="1"/>
      <c r="J2" s="1"/>
      <c r="K2" s="1"/>
      <c r="L2" s="1"/>
      <c r="M2" s="1"/>
      <c r="N2" s="1"/>
      <c r="O2" s="1"/>
      <c r="P2" s="1"/>
      <c r="Q2" s="1"/>
      <c r="R2" s="1"/>
    </row>
    <row r="3" spans="2:18" ht="27" customHeight="1" x14ac:dyDescent="0.25">
      <c r="B3" s="1"/>
      <c r="C3" s="1"/>
      <c r="D3" s="13"/>
      <c r="E3" s="1"/>
      <c r="F3" s="1"/>
      <c r="G3" s="1"/>
      <c r="H3" s="1"/>
      <c r="I3" s="1"/>
      <c r="J3" s="1"/>
      <c r="K3" s="1"/>
      <c r="L3" s="1"/>
      <c r="M3" s="1"/>
      <c r="N3" s="1"/>
      <c r="O3" s="1"/>
      <c r="P3" s="1"/>
      <c r="Q3" s="1"/>
      <c r="R3" s="1"/>
    </row>
    <row r="4" spans="2:18" ht="8.25" customHeight="1" x14ac:dyDescent="0.25">
      <c r="B4" s="1"/>
      <c r="C4" s="1"/>
      <c r="D4" s="1"/>
      <c r="E4" s="1"/>
      <c r="F4" s="1"/>
      <c r="G4" s="1"/>
      <c r="H4" s="1"/>
      <c r="I4" s="1"/>
      <c r="J4" s="1"/>
      <c r="K4" s="1"/>
      <c r="L4" s="1"/>
      <c r="M4" s="1"/>
      <c r="N4" s="1"/>
      <c r="O4" s="1"/>
      <c r="P4" s="1"/>
      <c r="Q4" s="1"/>
      <c r="R4" s="1"/>
    </row>
    <row r="5" spans="2:18" x14ac:dyDescent="0.25">
      <c r="B5" s="1"/>
      <c r="C5" s="1"/>
      <c r="D5" s="3"/>
      <c r="E5" s="1"/>
      <c r="F5" s="1"/>
      <c r="G5" s="1"/>
      <c r="H5" s="1"/>
      <c r="I5" s="1"/>
      <c r="J5" s="1"/>
      <c r="K5" s="1"/>
      <c r="L5" s="1"/>
      <c r="M5" s="1"/>
      <c r="N5" s="1"/>
      <c r="O5" s="1"/>
      <c r="P5" s="1"/>
      <c r="Q5" s="1"/>
      <c r="R5" s="1"/>
    </row>
    <row r="6" spans="2:18" x14ac:dyDescent="0.25">
      <c r="B6" s="1"/>
      <c r="C6" s="1"/>
      <c r="D6" s="3"/>
      <c r="E6" s="1"/>
      <c r="F6" s="1"/>
      <c r="G6" s="1"/>
      <c r="H6" s="1"/>
      <c r="I6" s="1"/>
      <c r="J6" s="1"/>
      <c r="K6" s="1"/>
      <c r="L6" s="1"/>
      <c r="M6" s="1"/>
      <c r="N6" s="1"/>
      <c r="O6" s="1"/>
      <c r="P6" s="1"/>
      <c r="Q6" s="1"/>
      <c r="R6" s="1"/>
    </row>
    <row r="7" spans="2:18" x14ac:dyDescent="0.25">
      <c r="B7" s="1"/>
      <c r="C7" s="1"/>
      <c r="D7" s="1"/>
      <c r="E7" s="30"/>
      <c r="F7" s="1"/>
      <c r="G7" s="1"/>
      <c r="H7" s="1"/>
      <c r="I7" s="1"/>
      <c r="J7" s="1"/>
      <c r="K7" s="1"/>
      <c r="L7" s="1"/>
      <c r="M7" s="1"/>
      <c r="N7" s="1"/>
      <c r="O7" s="1"/>
      <c r="P7" s="1"/>
      <c r="Q7" s="1"/>
      <c r="R7" s="1"/>
    </row>
    <row r="8" spans="2:18" x14ac:dyDescent="0.25">
      <c r="B8" s="1"/>
      <c r="C8" s="1"/>
      <c r="D8" s="1"/>
      <c r="E8" s="30"/>
      <c r="F8" s="1"/>
      <c r="G8" s="1"/>
      <c r="H8" s="1"/>
      <c r="I8" s="1"/>
      <c r="J8" s="1"/>
      <c r="K8" s="1"/>
      <c r="L8" s="1"/>
      <c r="M8" s="1"/>
      <c r="N8" s="1"/>
      <c r="O8" s="1"/>
      <c r="P8" s="1"/>
      <c r="Q8" s="1"/>
      <c r="R8" s="1"/>
    </row>
    <row r="9" spans="2:18" x14ac:dyDescent="0.25">
      <c r="B9" s="1"/>
      <c r="C9" s="1"/>
      <c r="D9" s="1"/>
      <c r="E9" s="30"/>
      <c r="F9" s="1"/>
      <c r="G9" s="1"/>
      <c r="H9" s="1"/>
      <c r="I9" s="1"/>
      <c r="J9" s="1"/>
      <c r="K9" s="1"/>
      <c r="L9" s="1"/>
      <c r="M9" s="1"/>
      <c r="N9" s="1"/>
      <c r="O9" s="1"/>
      <c r="P9" s="1"/>
      <c r="Q9" s="1"/>
      <c r="R9" s="1"/>
    </row>
    <row r="10" spans="2:18" x14ac:dyDescent="0.25">
      <c r="B10" s="1"/>
      <c r="C10" s="1"/>
      <c r="D10" s="1"/>
      <c r="E10" s="1"/>
      <c r="F10" s="1"/>
      <c r="G10" s="1"/>
      <c r="H10" s="1"/>
      <c r="I10" s="1"/>
      <c r="J10" s="1"/>
      <c r="K10" s="1"/>
      <c r="L10" s="1"/>
      <c r="M10" s="1"/>
      <c r="N10" s="1"/>
      <c r="O10" s="1"/>
      <c r="P10" s="1"/>
      <c r="Q10" s="1"/>
      <c r="R10" s="1"/>
    </row>
    <row r="11" spans="2:18" x14ac:dyDescent="0.25">
      <c r="E11" s="54"/>
      <c r="F11" s="54"/>
      <c r="G11" s="54"/>
      <c r="H11" s="54"/>
      <c r="I11" s="54"/>
    </row>
    <row r="12" spans="2:18" x14ac:dyDescent="0.25">
      <c r="B12" s="2"/>
      <c r="C12" s="2"/>
      <c r="D12" s="2"/>
      <c r="E12" s="11"/>
      <c r="F12" s="55"/>
      <c r="G12" s="11"/>
      <c r="H12" s="11"/>
      <c r="I12" s="11"/>
      <c r="J12" s="11"/>
      <c r="K12" s="11"/>
      <c r="L12" s="11"/>
      <c r="M12" s="11"/>
      <c r="N12" s="11"/>
      <c r="O12" s="11"/>
      <c r="P12" s="11"/>
      <c r="Q12" s="11"/>
      <c r="R12" s="11"/>
    </row>
    <row r="13" spans="2:18" x14ac:dyDescent="0.25">
      <c r="B13" s="2"/>
      <c r="C13" s="2"/>
      <c r="D13" s="2"/>
      <c r="E13" s="54"/>
      <c r="F13" s="54"/>
      <c r="G13" s="54"/>
      <c r="H13" s="54"/>
      <c r="I13" s="54"/>
      <c r="O13" s="11"/>
      <c r="P13" s="11"/>
      <c r="Q13" s="11"/>
      <c r="R13" s="11"/>
    </row>
    <row r="14" spans="2:18" ht="21" x14ac:dyDescent="0.25">
      <c r="B14" s="2"/>
      <c r="C14" s="2"/>
      <c r="D14" s="2"/>
      <c r="E14" s="56" t="s">
        <v>281</v>
      </c>
      <c r="F14" s="56"/>
      <c r="G14" s="56"/>
      <c r="H14" s="56"/>
      <c r="I14" s="56"/>
      <c r="J14" s="41"/>
      <c r="K14" s="41"/>
      <c r="L14" s="41"/>
      <c r="M14" s="41"/>
      <c r="N14" s="41"/>
      <c r="O14" s="11"/>
      <c r="P14" s="11"/>
      <c r="Q14" s="11"/>
      <c r="R14" s="11"/>
    </row>
    <row r="15" spans="2:18" x14ac:dyDescent="0.25">
      <c r="B15" s="2"/>
      <c r="C15" s="2"/>
      <c r="D15" s="2"/>
      <c r="E15" s="54"/>
      <c r="F15" s="54"/>
      <c r="G15" s="54"/>
      <c r="H15" s="54"/>
      <c r="I15" s="54"/>
      <c r="O15" s="11"/>
      <c r="P15" s="11"/>
      <c r="Q15" s="11"/>
      <c r="R15" s="11"/>
    </row>
    <row r="16" spans="2:18" x14ac:dyDescent="0.25">
      <c r="B16" s="2"/>
      <c r="C16" s="2"/>
      <c r="D16" s="2"/>
      <c r="E16" s="53" t="s">
        <v>282</v>
      </c>
      <c r="F16" s="54"/>
      <c r="G16" s="54"/>
      <c r="H16" s="54"/>
      <c r="I16" s="54"/>
      <c r="K16" s="42"/>
      <c r="L16" s="42"/>
      <c r="M16" s="42"/>
      <c r="N16" s="42"/>
      <c r="O16" s="11"/>
      <c r="P16" s="11"/>
      <c r="Q16" s="11"/>
      <c r="R16" s="11"/>
    </row>
    <row r="17" spans="2:18" x14ac:dyDescent="0.25">
      <c r="B17" s="2"/>
      <c r="C17" s="2"/>
      <c r="D17" s="2"/>
      <c r="E17" s="53" t="s">
        <v>283</v>
      </c>
      <c r="F17" s="54"/>
      <c r="G17" s="54"/>
      <c r="H17" s="54"/>
      <c r="I17" s="54"/>
      <c r="M17" s="42" t="s">
        <v>284</v>
      </c>
      <c r="O17" s="11"/>
      <c r="P17" s="11"/>
      <c r="Q17" s="11"/>
      <c r="R17" s="11"/>
    </row>
    <row r="18" spans="2:18" x14ac:dyDescent="0.25">
      <c r="B18" s="2"/>
      <c r="C18" s="2"/>
      <c r="D18" s="2"/>
      <c r="E18" s="53" t="s">
        <v>288</v>
      </c>
      <c r="F18" s="54"/>
      <c r="G18" s="54"/>
      <c r="H18" s="54"/>
      <c r="I18" s="54"/>
      <c r="K18" s="42"/>
      <c r="L18" s="42"/>
      <c r="M18" s="42"/>
      <c r="N18" s="42"/>
      <c r="O18" s="11"/>
      <c r="P18" s="11"/>
      <c r="Q18" s="11"/>
      <c r="R18" s="11"/>
    </row>
    <row r="19" spans="2:18" x14ac:dyDescent="0.25">
      <c r="B19" s="2"/>
      <c r="C19" s="2"/>
      <c r="D19" s="2"/>
      <c r="E19" s="53"/>
      <c r="F19" s="54"/>
      <c r="G19" s="54"/>
      <c r="H19" s="54"/>
      <c r="I19" s="54"/>
      <c r="M19" s="42"/>
      <c r="N19" s="42"/>
      <c r="O19" s="11"/>
      <c r="P19" s="11"/>
      <c r="Q19" s="11"/>
      <c r="R19" s="11"/>
    </row>
    <row r="20" spans="2:18" x14ac:dyDescent="0.25">
      <c r="B20" s="2"/>
      <c r="C20" s="2"/>
      <c r="D20" s="2"/>
      <c r="E20" s="53"/>
      <c r="F20" s="54"/>
      <c r="G20" s="54"/>
      <c r="H20" s="54"/>
      <c r="I20" s="54"/>
      <c r="M20" s="42"/>
      <c r="O20" s="11"/>
      <c r="P20" s="11"/>
      <c r="Q20" s="11"/>
      <c r="R20" s="11"/>
    </row>
    <row r="21" spans="2:18" x14ac:dyDescent="0.25">
      <c r="B21" s="2"/>
      <c r="C21" s="2"/>
      <c r="D21" s="2"/>
      <c r="E21" s="55"/>
      <c r="F21" s="55"/>
      <c r="G21" s="55"/>
      <c r="H21" s="55"/>
      <c r="I21" s="55"/>
      <c r="J21" s="2"/>
      <c r="K21" s="2"/>
      <c r="L21" s="2"/>
      <c r="M21" s="11"/>
      <c r="N21" s="11"/>
      <c r="O21" s="11"/>
      <c r="P21" s="11"/>
      <c r="Q21" s="11"/>
      <c r="R21" s="11"/>
    </row>
    <row r="22" spans="2:18" x14ac:dyDescent="0.25">
      <c r="B22" s="2"/>
      <c r="C22" s="2"/>
      <c r="D22" s="11"/>
      <c r="E22" s="55"/>
      <c r="F22" s="55"/>
      <c r="G22" s="55"/>
      <c r="H22" s="55"/>
      <c r="I22" s="55"/>
      <c r="J22" s="2"/>
      <c r="K22" s="2"/>
      <c r="L22" s="2"/>
      <c r="M22" s="2"/>
    </row>
    <row r="23" spans="2:18" x14ac:dyDescent="0.25">
      <c r="B23" s="2"/>
      <c r="C23" s="2"/>
      <c r="D23" s="11"/>
      <c r="E23" s="55"/>
      <c r="F23" s="9" t="s">
        <v>293</v>
      </c>
      <c r="G23" s="9" t="s">
        <v>294</v>
      </c>
      <c r="H23" s="7" t="s">
        <v>295</v>
      </c>
      <c r="I23" s="9" t="s">
        <v>227</v>
      </c>
      <c r="J23" s="9" t="s">
        <v>296</v>
      </c>
      <c r="K23" s="6" t="s">
        <v>297</v>
      </c>
      <c r="L23" s="9" t="s">
        <v>228</v>
      </c>
      <c r="M23" s="2"/>
    </row>
    <row r="24" spans="2:18" x14ac:dyDescent="0.25">
      <c r="B24" s="2"/>
      <c r="C24" s="2"/>
      <c r="D24" s="11"/>
      <c r="E24" s="55"/>
      <c r="F24" s="57" t="s">
        <v>285</v>
      </c>
      <c r="G24" s="58" t="s">
        <v>199</v>
      </c>
      <c r="H24" s="59" t="s">
        <v>286</v>
      </c>
      <c r="I24" s="60"/>
      <c r="J24" s="33"/>
      <c r="K24" s="43"/>
      <c r="L24" s="50" t="str">
        <f>_xll.flInstrumentsAdd(E23:K24)</f>
        <v>#ERROR: User session not authenticated</v>
      </c>
      <c r="M24" s="2"/>
    </row>
    <row r="25" spans="2:18" ht="15.75" thickBot="1" x14ac:dyDescent="0.3">
      <c r="B25" s="2"/>
      <c r="C25" s="2"/>
      <c r="D25" s="2"/>
      <c r="E25" s="55"/>
      <c r="F25" s="55"/>
      <c r="G25" s="55"/>
      <c r="H25" s="55"/>
      <c r="I25" s="55"/>
      <c r="J25" s="2"/>
      <c r="K25" s="2"/>
      <c r="L25" s="2"/>
      <c r="M25" s="2"/>
      <c r="N25" s="2"/>
      <c r="O25" s="2"/>
      <c r="P25" s="2"/>
      <c r="Q25" s="2"/>
      <c r="R25" s="2"/>
    </row>
    <row r="26" spans="2:18" ht="15.75" thickBot="1" x14ac:dyDescent="0.3">
      <c r="B26" s="2"/>
      <c r="C26" s="2"/>
      <c r="D26" s="2"/>
      <c r="E26" s="11" t="s">
        <v>182</v>
      </c>
      <c r="F26" s="61" t="s">
        <v>248</v>
      </c>
      <c r="G26" s="55"/>
      <c r="H26" s="55"/>
      <c r="I26" s="62">
        <f ca="1">NOW()-65/1440</f>
        <v>43837.344955208333</v>
      </c>
      <c r="J26" s="2"/>
      <c r="K26" s="2"/>
      <c r="L26" s="2"/>
      <c r="M26" s="2"/>
      <c r="N26" s="2"/>
      <c r="O26" s="2"/>
      <c r="P26" s="2"/>
      <c r="Q26" s="2"/>
      <c r="R26" s="2"/>
    </row>
    <row r="27" spans="2:18" ht="5.25" customHeight="1" thickBot="1" x14ac:dyDescent="0.3">
      <c r="B27" s="2"/>
      <c r="C27" s="2"/>
      <c r="D27" s="2"/>
      <c r="E27" s="55"/>
      <c r="F27" s="55"/>
      <c r="G27" s="55"/>
      <c r="H27" s="55"/>
      <c r="I27" s="55"/>
      <c r="J27" s="2"/>
      <c r="K27" s="2"/>
      <c r="L27" s="2"/>
      <c r="M27" s="2"/>
      <c r="N27" s="2"/>
      <c r="O27" s="2"/>
      <c r="P27" s="2"/>
      <c r="Q27" s="2"/>
      <c r="R27" s="2"/>
    </row>
    <row r="28" spans="2:18" ht="15.75" thickBot="1" x14ac:dyDescent="0.3">
      <c r="B28" s="2"/>
      <c r="C28" s="2"/>
      <c r="D28" s="2"/>
      <c r="E28" s="11" t="s">
        <v>186</v>
      </c>
      <c r="F28" s="61" t="s">
        <v>224</v>
      </c>
      <c r="G28" s="63"/>
      <c r="H28" s="55"/>
      <c r="I28" s="64">
        <f ca="1">I26+2</f>
        <v>43839.344955208333</v>
      </c>
      <c r="J28" s="2"/>
      <c r="K28" s="2"/>
      <c r="L28" s="2"/>
      <c r="M28" s="2"/>
      <c r="N28" s="2"/>
      <c r="O28" s="2"/>
      <c r="P28" s="2"/>
      <c r="Q28" s="2"/>
      <c r="R28" s="2"/>
    </row>
    <row r="29" spans="2:18" x14ac:dyDescent="0.25">
      <c r="B29" s="2"/>
      <c r="C29" s="2"/>
      <c r="D29" s="2"/>
      <c r="E29" s="55"/>
      <c r="F29" s="55"/>
      <c r="G29" s="55"/>
      <c r="H29" s="55"/>
      <c r="I29" s="55"/>
      <c r="J29" s="2"/>
      <c r="K29" s="2"/>
      <c r="L29" s="2"/>
      <c r="M29" s="2"/>
      <c r="N29" s="2"/>
      <c r="O29" s="2"/>
      <c r="P29" s="2"/>
      <c r="Q29" s="2"/>
      <c r="R29" s="2"/>
    </row>
    <row r="30" spans="2:18" x14ac:dyDescent="0.25">
      <c r="B30" s="2"/>
      <c r="C30" s="2"/>
      <c r="D30" s="2"/>
      <c r="E30" s="7" t="s">
        <v>205</v>
      </c>
      <c r="F30" s="9" t="s">
        <v>184</v>
      </c>
      <c r="G30" s="9" t="s">
        <v>294</v>
      </c>
      <c r="H30" s="9" t="s">
        <v>295</v>
      </c>
      <c r="I30" s="9" t="s">
        <v>206</v>
      </c>
      <c r="J30" s="18" t="s">
        <v>207</v>
      </c>
      <c r="K30" s="7" t="s">
        <v>188</v>
      </c>
      <c r="L30" s="6" t="s">
        <v>208</v>
      </c>
      <c r="M30" s="9" t="s">
        <v>209</v>
      </c>
      <c r="N30" s="9" t="s">
        <v>210</v>
      </c>
      <c r="O30" s="9" t="s">
        <v>211</v>
      </c>
      <c r="P30" s="9" t="s">
        <v>212</v>
      </c>
      <c r="Q30" s="9" t="s">
        <v>189</v>
      </c>
      <c r="R30" s="2"/>
    </row>
    <row r="31" spans="2:18" x14ac:dyDescent="0.25">
      <c r="B31" s="2"/>
      <c r="C31" s="2"/>
      <c r="D31" s="11">
        <v>1</v>
      </c>
      <c r="E31" s="59" t="s">
        <v>287</v>
      </c>
      <c r="F31" s="59" t="s">
        <v>198</v>
      </c>
      <c r="G31" s="59" t="s">
        <v>199</v>
      </c>
      <c r="H31" s="59" t="str">
        <f>H24</f>
        <v>BBGSWAP0001</v>
      </c>
      <c r="I31" s="65">
        <f ca="1">I26</f>
        <v>43837.344955208333</v>
      </c>
      <c r="J31" s="39">
        <f ca="1">I28</f>
        <v>43839.344955208333</v>
      </c>
      <c r="K31" s="27">
        <v>150000000</v>
      </c>
      <c r="L31" s="37">
        <v>1</v>
      </c>
      <c r="M31" s="28">
        <f>L31*K31</f>
        <v>150000000</v>
      </c>
      <c r="N31" s="35"/>
      <c r="O31" s="36" t="s">
        <v>69</v>
      </c>
      <c r="P31" s="29"/>
      <c r="Q31" s="20" t="s">
        <v>276</v>
      </c>
      <c r="R31" s="2"/>
    </row>
    <row r="32" spans="2:18" x14ac:dyDescent="0.25">
      <c r="B32" s="2"/>
      <c r="C32" s="2"/>
      <c r="D32" s="11">
        <v>2</v>
      </c>
      <c r="E32" s="59" t="s">
        <v>306</v>
      </c>
      <c r="F32" s="59" t="s">
        <v>198</v>
      </c>
      <c r="G32" s="59" t="s">
        <v>199</v>
      </c>
      <c r="H32" s="59" t="str">
        <f>H31</f>
        <v>BBGSWAP0001</v>
      </c>
      <c r="I32" s="65">
        <f ca="1">I31</f>
        <v>43837.344955208333</v>
      </c>
      <c r="J32" s="39">
        <f ca="1">J31</f>
        <v>43839.344955208333</v>
      </c>
      <c r="K32" s="27">
        <v>120000000</v>
      </c>
      <c r="L32" s="37">
        <v>1</v>
      </c>
      <c r="M32" s="28">
        <f>L32*K32</f>
        <v>120000000</v>
      </c>
      <c r="N32" s="35"/>
      <c r="O32" s="36" t="s">
        <v>69</v>
      </c>
      <c r="P32" s="29"/>
      <c r="Q32" s="20" t="s">
        <v>276</v>
      </c>
      <c r="R32" s="2"/>
    </row>
    <row r="33" spans="2:35" x14ac:dyDescent="0.25">
      <c r="B33" s="2"/>
      <c r="C33" s="2"/>
      <c r="D33" s="11">
        <v>3</v>
      </c>
      <c r="E33" s="66"/>
      <c r="F33" s="58"/>
      <c r="G33" s="58"/>
      <c r="H33" s="65"/>
      <c r="I33" s="65"/>
      <c r="J33" s="27"/>
      <c r="K33" s="16"/>
      <c r="L33" s="28"/>
      <c r="M33" s="35"/>
      <c r="N33" s="36"/>
      <c r="O33" s="35"/>
      <c r="P33" s="20"/>
      <c r="Q33" s="35"/>
      <c r="R33" s="2"/>
    </row>
    <row r="34" spans="2:35" x14ac:dyDescent="0.25">
      <c r="B34" s="2"/>
      <c r="C34" s="2"/>
      <c r="D34" s="11">
        <v>4</v>
      </c>
      <c r="E34" s="66"/>
      <c r="F34" s="67"/>
      <c r="G34" s="67"/>
      <c r="H34" s="68"/>
      <c r="I34" s="68"/>
      <c r="J34" s="8"/>
      <c r="K34" s="5"/>
      <c r="L34" s="28"/>
      <c r="M34" s="35"/>
      <c r="N34" s="36"/>
      <c r="O34" s="35"/>
      <c r="P34" s="20"/>
      <c r="Q34" s="35"/>
      <c r="R34" s="2"/>
    </row>
    <row r="35" spans="2:35" x14ac:dyDescent="0.25">
      <c r="B35" s="2"/>
      <c r="C35" s="2"/>
      <c r="D35" s="11">
        <v>5</v>
      </c>
      <c r="E35" s="66"/>
      <c r="F35" s="67"/>
      <c r="G35" s="67"/>
      <c r="H35" s="68"/>
      <c r="I35" s="68"/>
      <c r="J35" s="8"/>
      <c r="K35" s="5"/>
      <c r="L35" s="28"/>
      <c r="M35" s="35"/>
      <c r="N35" s="36"/>
      <c r="O35" s="35"/>
      <c r="P35" s="20"/>
      <c r="Q35" s="35"/>
      <c r="R35" s="2"/>
    </row>
    <row r="36" spans="2:35" x14ac:dyDescent="0.25">
      <c r="B36" s="2"/>
      <c r="C36" s="2"/>
      <c r="D36" s="11">
        <v>6</v>
      </c>
      <c r="E36" s="66"/>
      <c r="F36" s="67"/>
      <c r="G36" s="67"/>
      <c r="H36" s="68"/>
      <c r="I36" s="68"/>
      <c r="J36" s="8"/>
      <c r="K36" s="5"/>
      <c r="L36" s="28"/>
      <c r="M36" s="35"/>
      <c r="N36" s="36"/>
      <c r="O36" s="35"/>
      <c r="P36" s="20"/>
      <c r="Q36" s="35"/>
      <c r="R36" s="2"/>
    </row>
    <row r="37" spans="2:35" x14ac:dyDescent="0.25">
      <c r="B37" s="2"/>
      <c r="C37" s="2"/>
      <c r="D37" s="11">
        <v>7</v>
      </c>
      <c r="E37" s="66"/>
      <c r="F37" s="67"/>
      <c r="G37" s="67"/>
      <c r="H37" s="68"/>
      <c r="I37" s="68"/>
      <c r="J37" s="8"/>
      <c r="K37" s="5"/>
      <c r="L37" s="28"/>
      <c r="M37" s="35"/>
      <c r="N37" s="36"/>
      <c r="O37" s="35"/>
      <c r="P37" s="20"/>
      <c r="Q37" s="35"/>
      <c r="R37" s="2"/>
    </row>
    <row r="38" spans="2:35" x14ac:dyDescent="0.25">
      <c r="B38" s="2"/>
      <c r="C38" s="2"/>
      <c r="D38" s="11">
        <v>8</v>
      </c>
      <c r="E38" s="66"/>
      <c r="F38" s="67"/>
      <c r="G38" s="67"/>
      <c r="H38" s="68"/>
      <c r="I38" s="68"/>
      <c r="J38" s="8"/>
      <c r="K38" s="5"/>
      <c r="L38" s="28"/>
      <c r="M38" s="35"/>
      <c r="N38" s="36"/>
      <c r="O38" s="35"/>
      <c r="P38" s="20"/>
      <c r="Q38" s="35"/>
      <c r="R38" s="2"/>
    </row>
    <row r="39" spans="2:35" x14ac:dyDescent="0.25">
      <c r="B39" s="2"/>
      <c r="C39" s="2"/>
      <c r="D39" s="11">
        <v>9</v>
      </c>
      <c r="E39" s="66"/>
      <c r="F39" s="67"/>
      <c r="G39" s="67"/>
      <c r="H39" s="68"/>
      <c r="I39" s="68"/>
      <c r="J39" s="8"/>
      <c r="K39" s="5"/>
      <c r="L39" s="28"/>
      <c r="M39" s="35"/>
      <c r="N39" s="36"/>
      <c r="O39" s="35"/>
      <c r="P39" s="20"/>
      <c r="Q39" s="35"/>
      <c r="R39" s="2"/>
    </row>
    <row r="40" spans="2:35" x14ac:dyDescent="0.25">
      <c r="B40" s="2"/>
      <c r="C40" s="2"/>
      <c r="D40" s="11">
        <v>10</v>
      </c>
      <c r="E40" s="66"/>
      <c r="F40" s="67"/>
      <c r="G40" s="67"/>
      <c r="H40" s="68"/>
      <c r="I40" s="68"/>
      <c r="J40" s="8"/>
      <c r="K40" s="5"/>
      <c r="L40" s="28"/>
      <c r="M40" s="35"/>
      <c r="N40" s="36"/>
      <c r="O40" s="35"/>
      <c r="P40" s="20"/>
      <c r="Q40" s="35"/>
      <c r="R40" s="2"/>
    </row>
    <row r="41" spans="2:35" x14ac:dyDescent="0.25">
      <c r="B41" s="2"/>
      <c r="C41" s="2"/>
      <c r="D41" s="2"/>
      <c r="E41" s="55"/>
      <c r="F41" s="55"/>
      <c r="G41" s="55"/>
      <c r="H41" s="55"/>
      <c r="I41" s="55"/>
      <c r="J41" s="2"/>
      <c r="K41" s="2"/>
      <c r="L41" s="2"/>
      <c r="M41" s="2"/>
      <c r="N41" s="2"/>
      <c r="O41" s="2"/>
      <c r="P41" s="2"/>
      <c r="Q41" s="2"/>
      <c r="R41" s="2"/>
    </row>
    <row r="42" spans="2:35" x14ac:dyDescent="0.25">
      <c r="B42" s="2"/>
      <c r="C42" s="2"/>
      <c r="D42" s="2"/>
      <c r="E42" s="51" t="str">
        <f ca="1">_xll.flTransactionsAdd(F26,F28,E30:Q34)</f>
        <v>#ERROR: Portfolio with id Pension-fund in scope Test-client effective 2020-01-07T08:16:44.1300000+00:00, AsAt=2020-01-07T09:21:43.5364140+00:00 does not exist.</v>
      </c>
      <c r="F42" s="55"/>
      <c r="G42" s="55"/>
      <c r="H42" s="55"/>
      <c r="I42" s="55"/>
      <c r="J42" s="2"/>
      <c r="K42" s="2"/>
      <c r="L42" s="2"/>
      <c r="M42" s="2"/>
      <c r="N42" s="2"/>
      <c r="O42" s="2"/>
      <c r="P42" s="2"/>
      <c r="Q42" s="2"/>
      <c r="R42" s="2"/>
    </row>
    <row r="43" spans="2:35" ht="4.5" customHeight="1" x14ac:dyDescent="0.25">
      <c r="B43" s="2"/>
      <c r="C43" s="2"/>
      <c r="D43" s="2"/>
      <c r="E43" s="19"/>
      <c r="F43" s="55"/>
      <c r="G43" s="55"/>
      <c r="H43" s="55"/>
      <c r="I43" s="55"/>
      <c r="J43" s="2"/>
      <c r="K43" s="2"/>
      <c r="L43" s="2"/>
      <c r="M43" s="2"/>
      <c r="N43" s="2"/>
      <c r="O43" s="2"/>
      <c r="P43" s="2"/>
      <c r="Q43" s="2"/>
      <c r="R43" s="2"/>
    </row>
    <row r="44" spans="2:35" x14ac:dyDescent="0.25">
      <c r="E44" s="54"/>
      <c r="F44" s="54"/>
      <c r="G44" s="54"/>
      <c r="H44" s="54"/>
      <c r="I44" s="54"/>
    </row>
    <row r="45" spans="2:35" x14ac:dyDescent="0.25">
      <c r="B45" s="2"/>
      <c r="C45" s="2"/>
      <c r="D45" s="2"/>
      <c r="E45" s="11"/>
      <c r="F45" s="55"/>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row>
    <row r="46" spans="2:35" x14ac:dyDescent="0.25">
      <c r="B46" s="2"/>
      <c r="C46" s="2"/>
      <c r="D46" s="2"/>
      <c r="E46" s="54"/>
      <c r="F46" s="54"/>
      <c r="G46" s="54"/>
      <c r="H46" s="54"/>
      <c r="I46" s="54"/>
      <c r="O46" s="11"/>
      <c r="P46" s="11"/>
      <c r="Q46" s="11"/>
      <c r="R46" s="11"/>
      <c r="S46" s="11"/>
      <c r="T46" s="11"/>
      <c r="U46" s="11"/>
      <c r="V46" s="11"/>
      <c r="W46" s="11"/>
      <c r="X46" s="11"/>
      <c r="Y46" s="11"/>
      <c r="Z46" s="11"/>
      <c r="AA46" s="11"/>
      <c r="AB46" s="11"/>
      <c r="AC46" s="11"/>
      <c r="AD46" s="11"/>
      <c r="AE46" s="11"/>
      <c r="AF46" s="11"/>
      <c r="AG46" s="11"/>
      <c r="AH46" s="11"/>
      <c r="AI46" s="11"/>
    </row>
    <row r="47" spans="2:35" x14ac:dyDescent="0.25">
      <c r="B47" s="2"/>
      <c r="C47" s="2"/>
      <c r="D47" s="2"/>
      <c r="E47" s="53" t="s">
        <v>289</v>
      </c>
      <c r="F47" s="54"/>
      <c r="G47" s="54"/>
      <c r="H47" s="54"/>
      <c r="I47" s="54"/>
      <c r="K47" s="42"/>
      <c r="L47" s="42"/>
      <c r="M47" s="42"/>
      <c r="N47" s="42"/>
      <c r="O47" s="11"/>
      <c r="P47" s="11"/>
      <c r="Q47" s="11"/>
      <c r="R47" s="11"/>
      <c r="S47" s="11"/>
      <c r="T47" s="11"/>
      <c r="U47" s="11"/>
      <c r="V47" s="11"/>
      <c r="W47" s="11"/>
      <c r="X47" s="11"/>
      <c r="Y47" s="11"/>
      <c r="Z47" s="11"/>
      <c r="AA47" s="11"/>
      <c r="AB47" s="11"/>
      <c r="AC47" s="11"/>
      <c r="AD47" s="11"/>
      <c r="AE47" s="11"/>
      <c r="AF47" s="11"/>
      <c r="AG47" s="11"/>
      <c r="AH47" s="11"/>
      <c r="AI47" s="11"/>
    </row>
    <row r="48" spans="2:35" x14ac:dyDescent="0.25">
      <c r="B48" s="2"/>
      <c r="C48" s="2"/>
      <c r="D48" s="2"/>
      <c r="E48" s="53"/>
      <c r="F48" s="54"/>
      <c r="G48" s="54"/>
      <c r="H48" s="54"/>
      <c r="I48" s="54"/>
      <c r="M48" s="42"/>
      <c r="O48" s="11"/>
      <c r="P48" s="11"/>
      <c r="Q48" s="11"/>
      <c r="R48" s="11"/>
      <c r="S48" s="11"/>
      <c r="T48" s="11"/>
      <c r="U48" s="11"/>
      <c r="V48" s="11"/>
      <c r="W48" s="11"/>
      <c r="X48" s="11"/>
      <c r="Y48" s="11"/>
      <c r="Z48" s="11"/>
      <c r="AA48" s="11"/>
      <c r="AB48" s="11"/>
      <c r="AC48" s="11"/>
      <c r="AD48" s="11"/>
      <c r="AE48" s="11"/>
      <c r="AF48" s="11"/>
      <c r="AG48" s="11"/>
      <c r="AH48" s="11"/>
      <c r="AI48" s="11"/>
    </row>
    <row r="49" spans="2:36" ht="15.75" thickBot="1" x14ac:dyDescent="0.3">
      <c r="B49" s="2"/>
      <c r="C49" s="2"/>
      <c r="D49" s="2"/>
      <c r="E49" s="55"/>
      <c r="F49" s="55"/>
      <c r="G49" s="55"/>
      <c r="H49" s="55"/>
      <c r="I49" s="55"/>
      <c r="J49" s="2"/>
      <c r="K49" s="2"/>
      <c r="L49" s="2"/>
      <c r="M49" s="11"/>
      <c r="N49" s="11"/>
      <c r="O49" s="11"/>
      <c r="P49" s="11"/>
      <c r="Q49" s="11"/>
      <c r="R49" s="11"/>
      <c r="S49" s="11"/>
      <c r="T49" s="11"/>
      <c r="U49" s="11"/>
      <c r="V49" s="11"/>
      <c r="W49" s="11"/>
      <c r="X49" s="11"/>
      <c r="Y49" s="11"/>
      <c r="Z49" s="11"/>
      <c r="AA49" s="11"/>
      <c r="AB49" s="11"/>
      <c r="AC49" s="11"/>
      <c r="AD49" s="11"/>
      <c r="AE49" s="11"/>
      <c r="AF49" s="11"/>
      <c r="AG49" s="11"/>
      <c r="AH49" s="11"/>
      <c r="AI49" s="11"/>
    </row>
    <row r="50" spans="2:36" ht="15.75" thickBot="1" x14ac:dyDescent="0.3">
      <c r="B50" s="2"/>
      <c r="C50" s="2"/>
      <c r="D50" s="2"/>
      <c r="E50" s="11" t="s">
        <v>182</v>
      </c>
      <c r="F50" s="61" t="str">
        <f>F26</f>
        <v>Test-client</v>
      </c>
      <c r="G50" s="55"/>
      <c r="H50" s="55"/>
      <c r="I50" s="55"/>
      <c r="J50" s="2"/>
      <c r="K50" s="2"/>
      <c r="L50" s="2"/>
      <c r="M50" s="2"/>
      <c r="N50" s="2"/>
      <c r="O50" s="2"/>
      <c r="P50" s="2"/>
      <c r="Q50" s="2"/>
      <c r="R50" s="2"/>
      <c r="S50" s="2"/>
      <c r="T50" s="2"/>
      <c r="U50" s="2"/>
      <c r="V50" s="2"/>
      <c r="W50" s="2"/>
      <c r="X50" s="2"/>
      <c r="Y50" s="2"/>
      <c r="Z50" s="2"/>
      <c r="AA50" s="2"/>
      <c r="AB50" s="2"/>
      <c r="AC50" s="2"/>
      <c r="AD50" s="2"/>
      <c r="AE50" s="2"/>
      <c r="AF50" s="2"/>
      <c r="AG50" s="2"/>
      <c r="AH50" s="2"/>
      <c r="AI50" s="2"/>
    </row>
    <row r="51" spans="2:36" ht="15.75" thickBot="1" x14ac:dyDescent="0.3">
      <c r="B51" s="2"/>
      <c r="C51" s="2"/>
      <c r="D51" s="2"/>
      <c r="E51" s="55"/>
      <c r="F51" s="55"/>
      <c r="G51" s="55"/>
      <c r="H51" s="55"/>
      <c r="I51" s="55"/>
      <c r="J51" s="2"/>
      <c r="K51" s="2"/>
      <c r="L51" s="2"/>
      <c r="M51" s="2"/>
      <c r="N51" s="2"/>
      <c r="O51" s="2"/>
      <c r="P51" s="2"/>
      <c r="Q51" s="2"/>
      <c r="R51" s="2"/>
      <c r="S51" s="2"/>
      <c r="T51" s="2"/>
      <c r="U51" s="2"/>
      <c r="V51" s="2"/>
      <c r="W51" s="2"/>
      <c r="X51" s="2"/>
      <c r="Y51" s="2"/>
      <c r="Z51" s="2"/>
      <c r="AA51" s="2"/>
      <c r="AB51" s="2"/>
      <c r="AC51" s="2"/>
      <c r="AD51" s="2"/>
      <c r="AE51" s="2"/>
      <c r="AF51" s="2"/>
      <c r="AG51" s="2"/>
      <c r="AH51" s="2"/>
      <c r="AI51" s="2"/>
    </row>
    <row r="52" spans="2:36" ht="15.75" thickBot="1" x14ac:dyDescent="0.3">
      <c r="B52" s="2"/>
      <c r="C52" s="2"/>
      <c r="D52" s="2"/>
      <c r="E52" s="11" t="s">
        <v>186</v>
      </c>
      <c r="F52" s="61" t="str">
        <f>F28</f>
        <v>Pension-fund</v>
      </c>
      <c r="G52" s="55"/>
      <c r="H52" s="55"/>
      <c r="I52" s="55"/>
      <c r="J52" s="2"/>
      <c r="K52" s="2"/>
      <c r="L52" s="2"/>
      <c r="M52" s="2"/>
      <c r="N52" s="2"/>
      <c r="O52" s="2"/>
      <c r="P52" s="2"/>
      <c r="Q52" s="2"/>
      <c r="R52" s="2"/>
      <c r="S52" s="2"/>
      <c r="T52" s="2"/>
      <c r="U52" s="2"/>
      <c r="V52" s="2"/>
      <c r="W52" s="2"/>
      <c r="X52" s="2"/>
      <c r="Y52" s="2"/>
      <c r="Z52" s="2"/>
      <c r="AA52" s="2"/>
      <c r="AB52" s="2"/>
      <c r="AC52" s="2"/>
      <c r="AD52" s="2"/>
      <c r="AE52" s="2"/>
      <c r="AF52" s="2"/>
      <c r="AG52" s="2"/>
      <c r="AH52" s="2"/>
      <c r="AI52" s="2"/>
    </row>
    <row r="53" spans="2:36" ht="15.75" thickBot="1" x14ac:dyDescent="0.3">
      <c r="B53" s="2"/>
      <c r="C53" s="2"/>
      <c r="D53" s="2"/>
      <c r="E53" s="55"/>
      <c r="F53" s="55"/>
      <c r="G53" s="55"/>
      <c r="H53" s="55"/>
      <c r="I53" s="55"/>
      <c r="J53" s="2"/>
      <c r="K53" s="2"/>
      <c r="L53" s="2"/>
      <c r="M53" s="2"/>
      <c r="N53" s="2"/>
      <c r="O53" s="2"/>
      <c r="P53" s="2"/>
      <c r="Q53" s="2"/>
      <c r="R53" s="2"/>
      <c r="S53" s="2"/>
      <c r="T53" s="2"/>
      <c r="U53" s="2"/>
      <c r="V53" s="2"/>
      <c r="W53" s="2"/>
      <c r="X53" s="2"/>
      <c r="Y53" s="2"/>
      <c r="Z53" s="2"/>
      <c r="AA53" s="2"/>
      <c r="AB53" s="2"/>
      <c r="AC53" s="2"/>
      <c r="AD53" s="2"/>
      <c r="AE53" s="2"/>
      <c r="AF53" s="2"/>
      <c r="AG53" s="2"/>
      <c r="AH53" s="2"/>
      <c r="AI53" s="2"/>
    </row>
    <row r="54" spans="2:36" ht="15.75" thickBot="1" x14ac:dyDescent="0.3">
      <c r="B54" s="2"/>
      <c r="C54" s="2"/>
      <c r="D54" s="2"/>
      <c r="E54" s="11" t="s">
        <v>280</v>
      </c>
      <c r="F54" s="69">
        <v>32874</v>
      </c>
      <c r="G54" s="55"/>
      <c r="H54" s="55"/>
      <c r="I54" s="55"/>
      <c r="J54" s="2"/>
      <c r="K54" s="2"/>
      <c r="L54" s="2"/>
      <c r="M54" s="2"/>
      <c r="N54" s="2"/>
      <c r="O54" s="2"/>
      <c r="P54" s="2"/>
      <c r="Q54" s="2"/>
      <c r="R54" s="2"/>
      <c r="S54" s="2"/>
      <c r="T54" s="2"/>
      <c r="U54" s="2"/>
      <c r="V54" s="2"/>
      <c r="W54" s="2"/>
      <c r="X54" s="2"/>
      <c r="Y54" s="2"/>
      <c r="Z54" s="2"/>
      <c r="AA54" s="2"/>
      <c r="AB54" s="2"/>
      <c r="AC54" s="2"/>
      <c r="AD54" s="2"/>
      <c r="AE54" s="2"/>
      <c r="AF54" s="2"/>
      <c r="AG54" s="2"/>
      <c r="AH54" s="2"/>
      <c r="AI54" s="2"/>
    </row>
    <row r="55" spans="2:36" x14ac:dyDescent="0.25">
      <c r="B55" s="2"/>
      <c r="C55" s="2"/>
      <c r="D55" s="2"/>
      <c r="E55" s="7" t="str">
        <f t="array" ref="E55:AH78">_xll.flTransactionsGet(F50,F52,F54)</f>
        <v>#ERROR: User session not authenticated</v>
      </c>
      <c r="F55" s="9" t="str">
        <v>#ERROR: User session not authenticated</v>
      </c>
      <c r="G55" s="9" t="str">
        <v>#ERROR: User session not authenticated</v>
      </c>
      <c r="H55" s="9" t="str">
        <v>#ERROR: User session not authenticated</v>
      </c>
      <c r="I55" s="18" t="str">
        <v>#ERROR: User session not authenticated</v>
      </c>
      <c r="J55" s="7" t="str">
        <v>#ERROR: User session not authenticated</v>
      </c>
      <c r="K55" s="6" t="str">
        <v>#ERROR: User session not authenticated</v>
      </c>
      <c r="L55" s="9" t="str">
        <v>#ERROR: User session not authenticated</v>
      </c>
      <c r="M55" s="9" t="str">
        <v>#ERROR: User session not authenticated</v>
      </c>
      <c r="N55" s="9" t="str">
        <v>#ERROR: User session not authenticated</v>
      </c>
      <c r="O55" s="9" t="str">
        <v>#ERROR: User session not authenticated</v>
      </c>
      <c r="P55" s="9" t="str">
        <v>#ERROR: User session not authenticated</v>
      </c>
      <c r="Q55" s="9" t="str">
        <v>#ERROR: User session not authenticated</v>
      </c>
      <c r="R55" s="9" t="str">
        <v>#ERROR: User session not authenticated</v>
      </c>
      <c r="S55" s="9" t="str">
        <v>#ERROR: User session not authenticated</v>
      </c>
      <c r="T55" s="9" t="str">
        <v>#ERROR: User session not authenticated</v>
      </c>
      <c r="U55" s="9" t="str">
        <v>#ERROR: User session not authenticated</v>
      </c>
      <c r="V55" s="9" t="str">
        <v>#ERROR: User session not authenticated</v>
      </c>
      <c r="W55" s="9" t="str">
        <v>#ERROR: User session not authenticated</v>
      </c>
      <c r="X55" s="9" t="str">
        <v>#ERROR: User session not authenticated</v>
      </c>
      <c r="Y55" s="9" t="str">
        <v>#ERROR: User session not authenticated</v>
      </c>
      <c r="Z55" s="9" t="str">
        <v>#ERROR: User session not authenticated</v>
      </c>
      <c r="AA55" s="9" t="str">
        <v>#ERROR: User session not authenticated</v>
      </c>
      <c r="AB55" s="9" t="str">
        <v>#ERROR: User session not authenticated</v>
      </c>
      <c r="AC55" s="9" t="str">
        <v>#ERROR: User session not authenticated</v>
      </c>
      <c r="AD55" s="9" t="str">
        <v>#ERROR: User session not authenticated</v>
      </c>
      <c r="AE55" s="9" t="str">
        <v>#ERROR: User session not authenticated</v>
      </c>
      <c r="AF55" s="9" t="str">
        <v>#ERROR: User session not authenticated</v>
      </c>
      <c r="AG55" s="9" t="str">
        <v>#ERROR: User session not authenticated</v>
      </c>
      <c r="AH55" s="9" t="str">
        <v>#ERROR: User session not authenticated</v>
      </c>
      <c r="AI55" s="2"/>
      <c r="AJ55" s="47"/>
    </row>
    <row r="56" spans="2:36" x14ac:dyDescent="0.25">
      <c r="B56" s="2"/>
      <c r="C56" s="2"/>
      <c r="D56" s="11"/>
      <c r="E56" s="59" t="str">
        <v>#ERROR: User session not authenticated</v>
      </c>
      <c r="F56" s="59" t="str">
        <v>#ERROR: User session not authenticated</v>
      </c>
      <c r="G56" s="59" t="str">
        <v>#ERROR: User session not authenticated</v>
      </c>
      <c r="H56" s="65" t="str">
        <v>#ERROR: User session not authenticated</v>
      </c>
      <c r="I56" s="65" t="str">
        <v>#ERROR: User session not authenticated</v>
      </c>
      <c r="J56" s="27" t="str">
        <v>#ERROR: User session not authenticated</v>
      </c>
      <c r="K56" s="48" t="str">
        <v>#ERROR: User session not authenticated</v>
      </c>
      <c r="L56" s="39" t="str">
        <v>#ERROR: User session not authenticated</v>
      </c>
      <c r="M56" s="36" t="str">
        <v>#ERROR: User session not authenticated</v>
      </c>
      <c r="N56" s="36" t="str">
        <v>#ERROR: User session not authenticated</v>
      </c>
      <c r="O56" s="29" t="str">
        <v>#ERROR: User session not authenticated</v>
      </c>
      <c r="P56" s="36" t="str">
        <v>#ERROR: User session not authenticated</v>
      </c>
      <c r="Q56" s="20" t="str">
        <v>#ERROR: User session not authenticated</v>
      </c>
      <c r="R56" s="20" t="str">
        <v>#ERROR: User session not authenticated</v>
      </c>
      <c r="S56" s="20" t="str">
        <v>#ERROR: User session not authenticated</v>
      </c>
      <c r="T56" s="20" t="str">
        <v>#ERROR: User session not authenticated</v>
      </c>
      <c r="U56" s="20" t="str">
        <v>#ERROR: User session not authenticated</v>
      </c>
      <c r="V56" s="20" t="str">
        <v>#ERROR: User session not authenticated</v>
      </c>
      <c r="W56" s="39" t="str">
        <v>#ERROR: User session not authenticated</v>
      </c>
      <c r="X56" s="20" t="str">
        <v>#ERROR: User session not authenticated</v>
      </c>
      <c r="Y56" s="20" t="str">
        <v>#ERROR: User session not authenticated</v>
      </c>
      <c r="Z56" s="20" t="str">
        <v>#ERROR: User session not authenticated</v>
      </c>
      <c r="AA56" s="20" t="str">
        <v>#ERROR: User session not authenticated</v>
      </c>
      <c r="AB56" s="39" t="str">
        <v>#ERROR: User session not authenticated</v>
      </c>
      <c r="AC56" s="39" t="str">
        <v>#ERROR: User session not authenticated</v>
      </c>
      <c r="AD56" s="36" t="str">
        <v>#ERROR: User session not authenticated</v>
      </c>
      <c r="AE56" s="36" t="str">
        <v>#ERROR: User session not authenticated</v>
      </c>
      <c r="AF56" s="36" t="str">
        <v>#ERROR: User session not authenticated</v>
      </c>
      <c r="AG56" s="36" t="str">
        <v>#ERROR: User session not authenticated</v>
      </c>
      <c r="AH56" s="36" t="str">
        <v>#ERROR: User session not authenticated</v>
      </c>
      <c r="AI56" s="2"/>
      <c r="AJ56" s="47"/>
    </row>
    <row r="57" spans="2:36" x14ac:dyDescent="0.25">
      <c r="B57" s="2"/>
      <c r="C57" s="2"/>
      <c r="D57" s="11"/>
      <c r="E57" s="59" t="str">
        <v>#ERROR: User session not authenticated</v>
      </c>
      <c r="F57" s="59" t="str">
        <v>#ERROR: User session not authenticated</v>
      </c>
      <c r="G57" s="59" t="str">
        <v>#ERROR: User session not authenticated</v>
      </c>
      <c r="H57" s="65" t="str">
        <v>#ERROR: User session not authenticated</v>
      </c>
      <c r="I57" s="65" t="str">
        <v>#ERROR: User session not authenticated</v>
      </c>
      <c r="J57" s="27" t="str">
        <v>#ERROR: User session not authenticated</v>
      </c>
      <c r="K57" s="48" t="str">
        <v>#ERROR: User session not authenticated</v>
      </c>
      <c r="L57" s="39" t="str">
        <v>#ERROR: User session not authenticated</v>
      </c>
      <c r="M57" s="36" t="str">
        <v>#ERROR: User session not authenticated</v>
      </c>
      <c r="N57" s="36" t="str">
        <v>#ERROR: User session not authenticated</v>
      </c>
      <c r="O57" s="29" t="str">
        <v>#ERROR: User session not authenticated</v>
      </c>
      <c r="P57" s="36" t="str">
        <v>#ERROR: User session not authenticated</v>
      </c>
      <c r="Q57" s="20" t="str">
        <v>#ERROR: User session not authenticated</v>
      </c>
      <c r="R57" s="20" t="str">
        <v>#ERROR: User session not authenticated</v>
      </c>
      <c r="S57" s="20" t="str">
        <v>#ERROR: User session not authenticated</v>
      </c>
      <c r="T57" s="20" t="str">
        <v>#ERROR: User session not authenticated</v>
      </c>
      <c r="U57" s="20" t="str">
        <v>#ERROR: User session not authenticated</v>
      </c>
      <c r="V57" s="20" t="str">
        <v>#ERROR: User session not authenticated</v>
      </c>
      <c r="W57" s="39" t="str">
        <v>#ERROR: User session not authenticated</v>
      </c>
      <c r="X57" s="20" t="str">
        <v>#ERROR: User session not authenticated</v>
      </c>
      <c r="Y57" s="20" t="str">
        <v>#ERROR: User session not authenticated</v>
      </c>
      <c r="Z57" s="20" t="str">
        <v>#ERROR: User session not authenticated</v>
      </c>
      <c r="AA57" s="20" t="str">
        <v>#ERROR: User session not authenticated</v>
      </c>
      <c r="AB57" s="39" t="str">
        <v>#ERROR: User session not authenticated</v>
      </c>
      <c r="AC57" s="39" t="str">
        <v>#ERROR: User session not authenticated</v>
      </c>
      <c r="AD57" s="36" t="str">
        <v>#ERROR: User session not authenticated</v>
      </c>
      <c r="AE57" s="36" t="str">
        <v>#ERROR: User session not authenticated</v>
      </c>
      <c r="AF57" s="36" t="str">
        <v>#ERROR: User session not authenticated</v>
      </c>
      <c r="AG57" s="36" t="str">
        <v>#ERROR: User session not authenticated</v>
      </c>
      <c r="AH57" s="36" t="str">
        <v>#ERROR: User session not authenticated</v>
      </c>
      <c r="AI57" s="2"/>
      <c r="AJ57" s="47"/>
    </row>
    <row r="58" spans="2:36" x14ac:dyDescent="0.25">
      <c r="B58" s="2"/>
      <c r="C58" s="2"/>
      <c r="D58" s="11"/>
      <c r="E58" s="59" t="str">
        <v>#ERROR: User session not authenticated</v>
      </c>
      <c r="F58" s="59" t="str">
        <v>#ERROR: User session not authenticated</v>
      </c>
      <c r="G58" s="59" t="str">
        <v>#ERROR: User session not authenticated</v>
      </c>
      <c r="H58" s="65" t="str">
        <v>#ERROR: User session not authenticated</v>
      </c>
      <c r="I58" s="65" t="str">
        <v>#ERROR: User session not authenticated</v>
      </c>
      <c r="J58" s="27" t="str">
        <v>#ERROR: User session not authenticated</v>
      </c>
      <c r="K58" s="48" t="str">
        <v>#ERROR: User session not authenticated</v>
      </c>
      <c r="L58" s="39" t="str">
        <v>#ERROR: User session not authenticated</v>
      </c>
      <c r="M58" s="36" t="str">
        <v>#ERROR: User session not authenticated</v>
      </c>
      <c r="N58" s="36" t="str">
        <v>#ERROR: User session not authenticated</v>
      </c>
      <c r="O58" s="29" t="str">
        <v>#ERROR: User session not authenticated</v>
      </c>
      <c r="P58" s="36" t="str">
        <v>#ERROR: User session not authenticated</v>
      </c>
      <c r="Q58" s="20" t="str">
        <v>#ERROR: User session not authenticated</v>
      </c>
      <c r="R58" s="20" t="str">
        <v>#ERROR: User session not authenticated</v>
      </c>
      <c r="S58" s="20" t="str">
        <v>#ERROR: User session not authenticated</v>
      </c>
      <c r="T58" s="20" t="str">
        <v>#ERROR: User session not authenticated</v>
      </c>
      <c r="U58" s="20" t="str">
        <v>#ERROR: User session not authenticated</v>
      </c>
      <c r="V58" s="20" t="str">
        <v>#ERROR: User session not authenticated</v>
      </c>
      <c r="W58" s="39" t="str">
        <v>#ERROR: User session not authenticated</v>
      </c>
      <c r="X58" s="20" t="str">
        <v>#ERROR: User session not authenticated</v>
      </c>
      <c r="Y58" s="20" t="str">
        <v>#ERROR: User session not authenticated</v>
      </c>
      <c r="Z58" s="20" t="str">
        <v>#ERROR: User session not authenticated</v>
      </c>
      <c r="AA58" s="20" t="str">
        <v>#ERROR: User session not authenticated</v>
      </c>
      <c r="AB58" s="39" t="str">
        <v>#ERROR: User session not authenticated</v>
      </c>
      <c r="AC58" s="39" t="str">
        <v>#ERROR: User session not authenticated</v>
      </c>
      <c r="AD58" s="36" t="str">
        <v>#ERROR: User session not authenticated</v>
      </c>
      <c r="AE58" s="36" t="str">
        <v>#ERROR: User session not authenticated</v>
      </c>
      <c r="AF58" s="36" t="str">
        <v>#ERROR: User session not authenticated</v>
      </c>
      <c r="AG58" s="36" t="str">
        <v>#ERROR: User session not authenticated</v>
      </c>
      <c r="AH58" s="36" t="str">
        <v>#ERROR: User session not authenticated</v>
      </c>
      <c r="AI58" s="2"/>
      <c r="AJ58" s="47"/>
    </row>
    <row r="59" spans="2:36" x14ac:dyDescent="0.25">
      <c r="B59" s="2"/>
      <c r="C59" s="2"/>
      <c r="D59" s="11"/>
      <c r="E59" s="59" t="str">
        <v>#ERROR: User session not authenticated</v>
      </c>
      <c r="F59" s="59" t="str">
        <v>#ERROR: User session not authenticated</v>
      </c>
      <c r="G59" s="59" t="str">
        <v>#ERROR: User session not authenticated</v>
      </c>
      <c r="H59" s="65" t="str">
        <v>#ERROR: User session not authenticated</v>
      </c>
      <c r="I59" s="65" t="str">
        <v>#ERROR: User session not authenticated</v>
      </c>
      <c r="J59" s="27" t="str">
        <v>#ERROR: User session not authenticated</v>
      </c>
      <c r="K59" s="48" t="str">
        <v>#ERROR: User session not authenticated</v>
      </c>
      <c r="L59" s="39" t="str">
        <v>#ERROR: User session not authenticated</v>
      </c>
      <c r="M59" s="36" t="str">
        <v>#ERROR: User session not authenticated</v>
      </c>
      <c r="N59" s="36" t="str">
        <v>#ERROR: User session not authenticated</v>
      </c>
      <c r="O59" s="29" t="str">
        <v>#ERROR: User session not authenticated</v>
      </c>
      <c r="P59" s="36" t="str">
        <v>#ERROR: User session not authenticated</v>
      </c>
      <c r="Q59" s="20" t="str">
        <v>#ERROR: User session not authenticated</v>
      </c>
      <c r="R59" s="20" t="str">
        <v>#ERROR: User session not authenticated</v>
      </c>
      <c r="S59" s="20" t="str">
        <v>#ERROR: User session not authenticated</v>
      </c>
      <c r="T59" s="20" t="str">
        <v>#ERROR: User session not authenticated</v>
      </c>
      <c r="U59" s="20" t="str">
        <v>#ERROR: User session not authenticated</v>
      </c>
      <c r="V59" s="20" t="str">
        <v>#ERROR: User session not authenticated</v>
      </c>
      <c r="W59" s="39" t="str">
        <v>#ERROR: User session not authenticated</v>
      </c>
      <c r="X59" s="20" t="str">
        <v>#ERROR: User session not authenticated</v>
      </c>
      <c r="Y59" s="20" t="str">
        <v>#ERROR: User session not authenticated</v>
      </c>
      <c r="Z59" s="20" t="str">
        <v>#ERROR: User session not authenticated</v>
      </c>
      <c r="AA59" s="20" t="str">
        <v>#ERROR: User session not authenticated</v>
      </c>
      <c r="AB59" s="39" t="str">
        <v>#ERROR: User session not authenticated</v>
      </c>
      <c r="AC59" s="39" t="str">
        <v>#ERROR: User session not authenticated</v>
      </c>
      <c r="AD59" s="36" t="str">
        <v>#ERROR: User session not authenticated</v>
      </c>
      <c r="AE59" s="36" t="str">
        <v>#ERROR: User session not authenticated</v>
      </c>
      <c r="AF59" s="36" t="str">
        <v>#ERROR: User session not authenticated</v>
      </c>
      <c r="AG59" s="36" t="str">
        <v>#ERROR: User session not authenticated</v>
      </c>
      <c r="AH59" s="36" t="str">
        <v>#ERROR: User session not authenticated</v>
      </c>
      <c r="AI59" s="2"/>
      <c r="AJ59" s="47"/>
    </row>
    <row r="60" spans="2:36" x14ac:dyDescent="0.25">
      <c r="B60" s="2"/>
      <c r="C60" s="2"/>
      <c r="D60" s="11"/>
      <c r="E60" s="59" t="str">
        <v>#ERROR: User session not authenticated</v>
      </c>
      <c r="F60" s="59" t="str">
        <v>#ERROR: User session not authenticated</v>
      </c>
      <c r="G60" s="59" t="str">
        <v>#ERROR: User session not authenticated</v>
      </c>
      <c r="H60" s="65" t="str">
        <v>#ERROR: User session not authenticated</v>
      </c>
      <c r="I60" s="65" t="str">
        <v>#ERROR: User session not authenticated</v>
      </c>
      <c r="J60" s="27" t="str">
        <v>#ERROR: User session not authenticated</v>
      </c>
      <c r="K60" s="48" t="str">
        <v>#ERROR: User session not authenticated</v>
      </c>
      <c r="L60" s="39" t="str">
        <v>#ERROR: User session not authenticated</v>
      </c>
      <c r="M60" s="36" t="str">
        <v>#ERROR: User session not authenticated</v>
      </c>
      <c r="N60" s="36" t="str">
        <v>#ERROR: User session not authenticated</v>
      </c>
      <c r="O60" s="29" t="str">
        <v>#ERROR: User session not authenticated</v>
      </c>
      <c r="P60" s="36" t="str">
        <v>#ERROR: User session not authenticated</v>
      </c>
      <c r="Q60" s="20" t="str">
        <v>#ERROR: User session not authenticated</v>
      </c>
      <c r="R60" s="20" t="str">
        <v>#ERROR: User session not authenticated</v>
      </c>
      <c r="S60" s="20" t="str">
        <v>#ERROR: User session not authenticated</v>
      </c>
      <c r="T60" s="20" t="str">
        <v>#ERROR: User session not authenticated</v>
      </c>
      <c r="U60" s="20" t="str">
        <v>#ERROR: User session not authenticated</v>
      </c>
      <c r="V60" s="20" t="str">
        <v>#ERROR: User session not authenticated</v>
      </c>
      <c r="W60" s="39" t="str">
        <v>#ERROR: User session not authenticated</v>
      </c>
      <c r="X60" s="20" t="str">
        <v>#ERROR: User session not authenticated</v>
      </c>
      <c r="Y60" s="20" t="str">
        <v>#ERROR: User session not authenticated</v>
      </c>
      <c r="Z60" s="20" t="str">
        <v>#ERROR: User session not authenticated</v>
      </c>
      <c r="AA60" s="20" t="str">
        <v>#ERROR: User session not authenticated</v>
      </c>
      <c r="AB60" s="39" t="str">
        <v>#ERROR: User session not authenticated</v>
      </c>
      <c r="AC60" s="39" t="str">
        <v>#ERROR: User session not authenticated</v>
      </c>
      <c r="AD60" s="36" t="str">
        <v>#ERROR: User session not authenticated</v>
      </c>
      <c r="AE60" s="36" t="str">
        <v>#ERROR: User session not authenticated</v>
      </c>
      <c r="AF60" s="36" t="str">
        <v>#ERROR: User session not authenticated</v>
      </c>
      <c r="AG60" s="36" t="str">
        <v>#ERROR: User session not authenticated</v>
      </c>
      <c r="AH60" s="36" t="str">
        <v>#ERROR: User session not authenticated</v>
      </c>
      <c r="AI60" s="2"/>
      <c r="AJ60" s="47"/>
    </row>
    <row r="61" spans="2:36" x14ac:dyDescent="0.25">
      <c r="B61" s="2"/>
      <c r="C61" s="2"/>
      <c r="D61" s="11"/>
      <c r="E61" s="59" t="str">
        <v>#ERROR: User session not authenticated</v>
      </c>
      <c r="F61" s="59" t="str">
        <v>#ERROR: User session not authenticated</v>
      </c>
      <c r="G61" s="59" t="str">
        <v>#ERROR: User session not authenticated</v>
      </c>
      <c r="H61" s="65" t="str">
        <v>#ERROR: User session not authenticated</v>
      </c>
      <c r="I61" s="65" t="str">
        <v>#ERROR: User session not authenticated</v>
      </c>
      <c r="J61" s="27" t="str">
        <v>#ERROR: User session not authenticated</v>
      </c>
      <c r="K61" s="48" t="str">
        <v>#ERROR: User session not authenticated</v>
      </c>
      <c r="L61" s="39" t="str">
        <v>#ERROR: User session not authenticated</v>
      </c>
      <c r="M61" s="36" t="str">
        <v>#ERROR: User session not authenticated</v>
      </c>
      <c r="N61" s="36" t="str">
        <v>#ERROR: User session not authenticated</v>
      </c>
      <c r="O61" s="29" t="str">
        <v>#ERROR: User session not authenticated</v>
      </c>
      <c r="P61" s="36" t="str">
        <v>#ERROR: User session not authenticated</v>
      </c>
      <c r="Q61" s="20" t="str">
        <v>#ERROR: User session not authenticated</v>
      </c>
      <c r="R61" s="20" t="str">
        <v>#ERROR: User session not authenticated</v>
      </c>
      <c r="S61" s="20" t="str">
        <v>#ERROR: User session not authenticated</v>
      </c>
      <c r="T61" s="20" t="str">
        <v>#ERROR: User session not authenticated</v>
      </c>
      <c r="U61" s="20" t="str">
        <v>#ERROR: User session not authenticated</v>
      </c>
      <c r="V61" s="20" t="str">
        <v>#ERROR: User session not authenticated</v>
      </c>
      <c r="W61" s="39" t="str">
        <v>#ERROR: User session not authenticated</v>
      </c>
      <c r="X61" s="20" t="str">
        <v>#ERROR: User session not authenticated</v>
      </c>
      <c r="Y61" s="20" t="str">
        <v>#ERROR: User session not authenticated</v>
      </c>
      <c r="Z61" s="20" t="str">
        <v>#ERROR: User session not authenticated</v>
      </c>
      <c r="AA61" s="20" t="str">
        <v>#ERROR: User session not authenticated</v>
      </c>
      <c r="AB61" s="39" t="str">
        <v>#ERROR: User session not authenticated</v>
      </c>
      <c r="AC61" s="39" t="str">
        <v>#ERROR: User session not authenticated</v>
      </c>
      <c r="AD61" s="36" t="str">
        <v>#ERROR: User session not authenticated</v>
      </c>
      <c r="AE61" s="36" t="str">
        <v>#ERROR: User session not authenticated</v>
      </c>
      <c r="AF61" s="36" t="str">
        <v>#ERROR: User session not authenticated</v>
      </c>
      <c r="AG61" s="36" t="str">
        <v>#ERROR: User session not authenticated</v>
      </c>
      <c r="AH61" s="36" t="str">
        <v>#ERROR: User session not authenticated</v>
      </c>
      <c r="AI61" s="2"/>
      <c r="AJ61" s="47"/>
    </row>
    <row r="62" spans="2:36" x14ac:dyDescent="0.25">
      <c r="B62" s="2"/>
      <c r="C62" s="2"/>
      <c r="D62" s="11"/>
      <c r="E62" s="59" t="str">
        <v>#ERROR: User session not authenticated</v>
      </c>
      <c r="F62" s="59" t="str">
        <v>#ERROR: User session not authenticated</v>
      </c>
      <c r="G62" s="59" t="str">
        <v>#ERROR: User session not authenticated</v>
      </c>
      <c r="H62" s="65" t="str">
        <v>#ERROR: User session not authenticated</v>
      </c>
      <c r="I62" s="65" t="str">
        <v>#ERROR: User session not authenticated</v>
      </c>
      <c r="J62" s="27" t="str">
        <v>#ERROR: User session not authenticated</v>
      </c>
      <c r="K62" s="48" t="str">
        <v>#ERROR: User session not authenticated</v>
      </c>
      <c r="L62" s="39" t="str">
        <v>#ERROR: User session not authenticated</v>
      </c>
      <c r="M62" s="36" t="str">
        <v>#ERROR: User session not authenticated</v>
      </c>
      <c r="N62" s="36" t="str">
        <v>#ERROR: User session not authenticated</v>
      </c>
      <c r="O62" s="29" t="str">
        <v>#ERROR: User session not authenticated</v>
      </c>
      <c r="P62" s="36" t="str">
        <v>#ERROR: User session not authenticated</v>
      </c>
      <c r="Q62" s="20" t="str">
        <v>#ERROR: User session not authenticated</v>
      </c>
      <c r="R62" s="20" t="str">
        <v>#ERROR: User session not authenticated</v>
      </c>
      <c r="S62" s="20" t="str">
        <v>#ERROR: User session not authenticated</v>
      </c>
      <c r="T62" s="20" t="str">
        <v>#ERROR: User session not authenticated</v>
      </c>
      <c r="U62" s="20" t="str">
        <v>#ERROR: User session not authenticated</v>
      </c>
      <c r="V62" s="20" t="str">
        <v>#ERROR: User session not authenticated</v>
      </c>
      <c r="W62" s="39" t="str">
        <v>#ERROR: User session not authenticated</v>
      </c>
      <c r="X62" s="20" t="str">
        <v>#ERROR: User session not authenticated</v>
      </c>
      <c r="Y62" s="20" t="str">
        <v>#ERROR: User session not authenticated</v>
      </c>
      <c r="Z62" s="20" t="str">
        <v>#ERROR: User session not authenticated</v>
      </c>
      <c r="AA62" s="20" t="str">
        <v>#ERROR: User session not authenticated</v>
      </c>
      <c r="AB62" s="39" t="str">
        <v>#ERROR: User session not authenticated</v>
      </c>
      <c r="AC62" s="39" t="str">
        <v>#ERROR: User session not authenticated</v>
      </c>
      <c r="AD62" s="36" t="str">
        <v>#ERROR: User session not authenticated</v>
      </c>
      <c r="AE62" s="36" t="str">
        <v>#ERROR: User session not authenticated</v>
      </c>
      <c r="AF62" s="36" t="str">
        <v>#ERROR: User session not authenticated</v>
      </c>
      <c r="AG62" s="36" t="str">
        <v>#ERROR: User session not authenticated</v>
      </c>
      <c r="AH62" s="36" t="str">
        <v>#ERROR: User session not authenticated</v>
      </c>
      <c r="AI62" s="2"/>
      <c r="AJ62" s="47"/>
    </row>
    <row r="63" spans="2:36" x14ac:dyDescent="0.25">
      <c r="B63" s="2"/>
      <c r="C63" s="2"/>
      <c r="D63" s="11"/>
      <c r="E63" s="59" t="str">
        <v>#ERROR: User session not authenticated</v>
      </c>
      <c r="F63" s="59" t="str">
        <v>#ERROR: User session not authenticated</v>
      </c>
      <c r="G63" s="59" t="str">
        <v>#ERROR: User session not authenticated</v>
      </c>
      <c r="H63" s="65" t="str">
        <v>#ERROR: User session not authenticated</v>
      </c>
      <c r="I63" s="65" t="str">
        <v>#ERROR: User session not authenticated</v>
      </c>
      <c r="J63" s="27" t="str">
        <v>#ERROR: User session not authenticated</v>
      </c>
      <c r="K63" s="48" t="str">
        <v>#ERROR: User session not authenticated</v>
      </c>
      <c r="L63" s="39" t="str">
        <v>#ERROR: User session not authenticated</v>
      </c>
      <c r="M63" s="36" t="str">
        <v>#ERROR: User session not authenticated</v>
      </c>
      <c r="N63" s="36" t="str">
        <v>#ERROR: User session not authenticated</v>
      </c>
      <c r="O63" s="29" t="str">
        <v>#ERROR: User session not authenticated</v>
      </c>
      <c r="P63" s="36" t="str">
        <v>#ERROR: User session not authenticated</v>
      </c>
      <c r="Q63" s="20" t="str">
        <v>#ERROR: User session not authenticated</v>
      </c>
      <c r="R63" s="20" t="str">
        <v>#ERROR: User session not authenticated</v>
      </c>
      <c r="S63" s="20" t="str">
        <v>#ERROR: User session not authenticated</v>
      </c>
      <c r="T63" s="20" t="str">
        <v>#ERROR: User session not authenticated</v>
      </c>
      <c r="U63" s="20" t="str">
        <v>#ERROR: User session not authenticated</v>
      </c>
      <c r="V63" s="20" t="str">
        <v>#ERROR: User session not authenticated</v>
      </c>
      <c r="W63" s="39" t="str">
        <v>#ERROR: User session not authenticated</v>
      </c>
      <c r="X63" s="20" t="str">
        <v>#ERROR: User session not authenticated</v>
      </c>
      <c r="Y63" s="20" t="str">
        <v>#ERROR: User session not authenticated</v>
      </c>
      <c r="Z63" s="20" t="str">
        <v>#ERROR: User session not authenticated</v>
      </c>
      <c r="AA63" s="20" t="str">
        <v>#ERROR: User session not authenticated</v>
      </c>
      <c r="AB63" s="39" t="str">
        <v>#ERROR: User session not authenticated</v>
      </c>
      <c r="AC63" s="39" t="str">
        <v>#ERROR: User session not authenticated</v>
      </c>
      <c r="AD63" s="36" t="str">
        <v>#ERROR: User session not authenticated</v>
      </c>
      <c r="AE63" s="36" t="str">
        <v>#ERROR: User session not authenticated</v>
      </c>
      <c r="AF63" s="36" t="str">
        <v>#ERROR: User session not authenticated</v>
      </c>
      <c r="AG63" s="36" t="str">
        <v>#ERROR: User session not authenticated</v>
      </c>
      <c r="AH63" s="36" t="str">
        <v>#ERROR: User session not authenticated</v>
      </c>
      <c r="AI63" s="2"/>
      <c r="AJ63" s="47"/>
    </row>
    <row r="64" spans="2:36" x14ac:dyDescent="0.25">
      <c r="B64" s="2"/>
      <c r="C64" s="2"/>
      <c r="D64" s="11"/>
      <c r="E64" s="59" t="str">
        <v>#ERROR: User session not authenticated</v>
      </c>
      <c r="F64" s="59" t="str">
        <v>#ERROR: User session not authenticated</v>
      </c>
      <c r="G64" s="59" t="str">
        <v>#ERROR: User session not authenticated</v>
      </c>
      <c r="H64" s="65" t="str">
        <v>#ERROR: User session not authenticated</v>
      </c>
      <c r="I64" s="65" t="str">
        <v>#ERROR: User session not authenticated</v>
      </c>
      <c r="J64" s="27" t="str">
        <v>#ERROR: User session not authenticated</v>
      </c>
      <c r="K64" s="48" t="str">
        <v>#ERROR: User session not authenticated</v>
      </c>
      <c r="L64" s="39" t="str">
        <v>#ERROR: User session not authenticated</v>
      </c>
      <c r="M64" s="36" t="str">
        <v>#ERROR: User session not authenticated</v>
      </c>
      <c r="N64" s="36" t="str">
        <v>#ERROR: User session not authenticated</v>
      </c>
      <c r="O64" s="29" t="str">
        <v>#ERROR: User session not authenticated</v>
      </c>
      <c r="P64" s="36" t="str">
        <v>#ERROR: User session not authenticated</v>
      </c>
      <c r="Q64" s="20" t="str">
        <v>#ERROR: User session not authenticated</v>
      </c>
      <c r="R64" s="20" t="str">
        <v>#ERROR: User session not authenticated</v>
      </c>
      <c r="S64" s="20" t="str">
        <v>#ERROR: User session not authenticated</v>
      </c>
      <c r="T64" s="20" t="str">
        <v>#ERROR: User session not authenticated</v>
      </c>
      <c r="U64" s="20" t="str">
        <v>#ERROR: User session not authenticated</v>
      </c>
      <c r="V64" s="20" t="str">
        <v>#ERROR: User session not authenticated</v>
      </c>
      <c r="W64" s="39" t="str">
        <v>#ERROR: User session not authenticated</v>
      </c>
      <c r="X64" s="20" t="str">
        <v>#ERROR: User session not authenticated</v>
      </c>
      <c r="Y64" s="20" t="str">
        <v>#ERROR: User session not authenticated</v>
      </c>
      <c r="Z64" s="20" t="str">
        <v>#ERROR: User session not authenticated</v>
      </c>
      <c r="AA64" s="20" t="str">
        <v>#ERROR: User session not authenticated</v>
      </c>
      <c r="AB64" s="39" t="str">
        <v>#ERROR: User session not authenticated</v>
      </c>
      <c r="AC64" s="39" t="str">
        <v>#ERROR: User session not authenticated</v>
      </c>
      <c r="AD64" s="36" t="str">
        <v>#ERROR: User session not authenticated</v>
      </c>
      <c r="AE64" s="36" t="str">
        <v>#ERROR: User session not authenticated</v>
      </c>
      <c r="AF64" s="36" t="str">
        <v>#ERROR: User session not authenticated</v>
      </c>
      <c r="AG64" s="36" t="str">
        <v>#ERROR: User session not authenticated</v>
      </c>
      <c r="AH64" s="36" t="str">
        <v>#ERROR: User session not authenticated</v>
      </c>
      <c r="AI64" s="2"/>
      <c r="AJ64" s="47"/>
    </row>
    <row r="65" spans="2:36" x14ac:dyDescent="0.25">
      <c r="B65" s="2"/>
      <c r="C65" s="2"/>
      <c r="D65" s="11"/>
      <c r="E65" s="59" t="str">
        <v>#ERROR: User session not authenticated</v>
      </c>
      <c r="F65" s="59" t="str">
        <v>#ERROR: User session not authenticated</v>
      </c>
      <c r="G65" s="59" t="str">
        <v>#ERROR: User session not authenticated</v>
      </c>
      <c r="H65" s="65" t="str">
        <v>#ERROR: User session not authenticated</v>
      </c>
      <c r="I65" s="65" t="str">
        <v>#ERROR: User session not authenticated</v>
      </c>
      <c r="J65" s="27" t="str">
        <v>#ERROR: User session not authenticated</v>
      </c>
      <c r="K65" s="48" t="str">
        <v>#ERROR: User session not authenticated</v>
      </c>
      <c r="L65" s="39" t="str">
        <v>#ERROR: User session not authenticated</v>
      </c>
      <c r="M65" s="36" t="str">
        <v>#ERROR: User session not authenticated</v>
      </c>
      <c r="N65" s="36" t="str">
        <v>#ERROR: User session not authenticated</v>
      </c>
      <c r="O65" s="29" t="str">
        <v>#ERROR: User session not authenticated</v>
      </c>
      <c r="P65" s="36" t="str">
        <v>#ERROR: User session not authenticated</v>
      </c>
      <c r="Q65" s="20" t="str">
        <v>#ERROR: User session not authenticated</v>
      </c>
      <c r="R65" s="20" t="str">
        <v>#ERROR: User session not authenticated</v>
      </c>
      <c r="S65" s="20" t="str">
        <v>#ERROR: User session not authenticated</v>
      </c>
      <c r="T65" s="20" t="str">
        <v>#ERROR: User session not authenticated</v>
      </c>
      <c r="U65" s="20" t="str">
        <v>#ERROR: User session not authenticated</v>
      </c>
      <c r="V65" s="20" t="str">
        <v>#ERROR: User session not authenticated</v>
      </c>
      <c r="W65" s="39" t="str">
        <v>#ERROR: User session not authenticated</v>
      </c>
      <c r="X65" s="20" t="str">
        <v>#ERROR: User session not authenticated</v>
      </c>
      <c r="Y65" s="20" t="str">
        <v>#ERROR: User session not authenticated</v>
      </c>
      <c r="Z65" s="20" t="str">
        <v>#ERROR: User session not authenticated</v>
      </c>
      <c r="AA65" s="20" t="str">
        <v>#ERROR: User session not authenticated</v>
      </c>
      <c r="AB65" s="39" t="str">
        <v>#ERROR: User session not authenticated</v>
      </c>
      <c r="AC65" s="39" t="str">
        <v>#ERROR: User session not authenticated</v>
      </c>
      <c r="AD65" s="36" t="str">
        <v>#ERROR: User session not authenticated</v>
      </c>
      <c r="AE65" s="36" t="str">
        <v>#ERROR: User session not authenticated</v>
      </c>
      <c r="AF65" s="36" t="str">
        <v>#ERROR: User session not authenticated</v>
      </c>
      <c r="AG65" s="36" t="str">
        <v>#ERROR: User session not authenticated</v>
      </c>
      <c r="AH65" s="36" t="str">
        <v>#ERROR: User session not authenticated</v>
      </c>
      <c r="AI65" s="2"/>
      <c r="AJ65" s="47"/>
    </row>
    <row r="66" spans="2:36" x14ac:dyDescent="0.25">
      <c r="B66" s="2"/>
      <c r="C66" s="2"/>
      <c r="D66" s="2"/>
      <c r="E66" s="59" t="str">
        <v>#ERROR: User session not authenticated</v>
      </c>
      <c r="F66" s="59" t="str">
        <v>#ERROR: User session not authenticated</v>
      </c>
      <c r="G66" s="59" t="str">
        <v>#ERROR: User session not authenticated</v>
      </c>
      <c r="H66" s="65" t="str">
        <v>#ERROR: User session not authenticated</v>
      </c>
      <c r="I66" s="65" t="str">
        <v>#ERROR: User session not authenticated</v>
      </c>
      <c r="J66" s="27" t="str">
        <v>#ERROR: User session not authenticated</v>
      </c>
      <c r="K66" s="48" t="str">
        <v>#ERROR: User session not authenticated</v>
      </c>
      <c r="L66" s="39" t="str">
        <v>#ERROR: User session not authenticated</v>
      </c>
      <c r="M66" s="36" t="str">
        <v>#ERROR: User session not authenticated</v>
      </c>
      <c r="N66" s="36" t="str">
        <v>#ERROR: User session not authenticated</v>
      </c>
      <c r="O66" s="29" t="str">
        <v>#ERROR: User session not authenticated</v>
      </c>
      <c r="P66" s="52" t="str">
        <v>#ERROR: User session not authenticated</v>
      </c>
      <c r="Q66" s="20" t="str">
        <v>#ERROR: User session not authenticated</v>
      </c>
      <c r="R66" s="20" t="str">
        <v>#ERROR: User session not authenticated</v>
      </c>
      <c r="S66" s="20" t="str">
        <v>#ERROR: User session not authenticated</v>
      </c>
      <c r="T66" s="20" t="str">
        <v>#ERROR: User session not authenticated</v>
      </c>
      <c r="U66" s="20" t="str">
        <v>#ERROR: User session not authenticated</v>
      </c>
      <c r="V66" s="20" t="str">
        <v>#ERROR: User session not authenticated</v>
      </c>
      <c r="W66" s="39" t="str">
        <v>#ERROR: User session not authenticated</v>
      </c>
      <c r="X66" s="20" t="str">
        <v>#ERROR: User session not authenticated</v>
      </c>
      <c r="Y66" s="20" t="str">
        <v>#ERROR: User session not authenticated</v>
      </c>
      <c r="Z66" s="20" t="str">
        <v>#ERROR: User session not authenticated</v>
      </c>
      <c r="AA66" s="20" t="str">
        <v>#ERROR: User session not authenticated</v>
      </c>
      <c r="AB66" s="39" t="str">
        <v>#ERROR: User session not authenticated</v>
      </c>
      <c r="AC66" s="39" t="str">
        <v>#ERROR: User session not authenticated</v>
      </c>
      <c r="AD66" s="36" t="str">
        <v>#ERROR: User session not authenticated</v>
      </c>
      <c r="AE66" s="36" t="str">
        <v>#ERROR: User session not authenticated</v>
      </c>
      <c r="AF66" s="36" t="str">
        <v>#ERROR: User session not authenticated</v>
      </c>
      <c r="AG66" s="36" t="str">
        <v>#ERROR: User session not authenticated</v>
      </c>
      <c r="AH66" s="36" t="str">
        <v>#ERROR: User session not authenticated</v>
      </c>
      <c r="AI66" s="2"/>
      <c r="AJ66" s="47"/>
    </row>
    <row r="67" spans="2:36" x14ac:dyDescent="0.25">
      <c r="B67" s="2"/>
      <c r="C67" s="2"/>
      <c r="D67" s="2"/>
      <c r="E67" s="59" t="str">
        <v>#ERROR: User session not authenticated</v>
      </c>
      <c r="F67" s="59" t="str">
        <v>#ERROR: User session not authenticated</v>
      </c>
      <c r="G67" s="59" t="str">
        <v>#ERROR: User session not authenticated</v>
      </c>
      <c r="H67" s="65" t="str">
        <v>#ERROR: User session not authenticated</v>
      </c>
      <c r="I67" s="65" t="str">
        <v>#ERROR: User session not authenticated</v>
      </c>
      <c r="J67" s="27" t="str">
        <v>#ERROR: User session not authenticated</v>
      </c>
      <c r="K67" s="48" t="str">
        <v>#ERROR: User session not authenticated</v>
      </c>
      <c r="L67" s="39" t="str">
        <v>#ERROR: User session not authenticated</v>
      </c>
      <c r="M67" s="36" t="str">
        <v>#ERROR: User session not authenticated</v>
      </c>
      <c r="N67" s="36" t="str">
        <v>#ERROR: User session not authenticated</v>
      </c>
      <c r="O67" s="29" t="str">
        <v>#ERROR: User session not authenticated</v>
      </c>
      <c r="P67" s="52" t="str">
        <v>#ERROR: User session not authenticated</v>
      </c>
      <c r="Q67" s="20" t="str">
        <v>#ERROR: User session not authenticated</v>
      </c>
      <c r="R67" s="20" t="str">
        <v>#ERROR: User session not authenticated</v>
      </c>
      <c r="S67" s="20" t="str">
        <v>#ERROR: User session not authenticated</v>
      </c>
      <c r="T67" s="20" t="str">
        <v>#ERROR: User session not authenticated</v>
      </c>
      <c r="U67" s="20" t="str">
        <v>#ERROR: User session not authenticated</v>
      </c>
      <c r="V67" s="20" t="str">
        <v>#ERROR: User session not authenticated</v>
      </c>
      <c r="W67" s="39" t="str">
        <v>#ERROR: User session not authenticated</v>
      </c>
      <c r="X67" s="20" t="str">
        <v>#ERROR: User session not authenticated</v>
      </c>
      <c r="Y67" s="20" t="str">
        <v>#ERROR: User session not authenticated</v>
      </c>
      <c r="Z67" s="20" t="str">
        <v>#ERROR: User session not authenticated</v>
      </c>
      <c r="AA67" s="20" t="str">
        <v>#ERROR: User session not authenticated</v>
      </c>
      <c r="AB67" s="39" t="str">
        <v>#ERROR: User session not authenticated</v>
      </c>
      <c r="AC67" s="39" t="str">
        <v>#ERROR: User session not authenticated</v>
      </c>
      <c r="AD67" s="36" t="str">
        <v>#ERROR: User session not authenticated</v>
      </c>
      <c r="AE67" s="36" t="str">
        <v>#ERROR: User session not authenticated</v>
      </c>
      <c r="AF67" s="36" t="str">
        <v>#ERROR: User session not authenticated</v>
      </c>
      <c r="AG67" s="36" t="str">
        <v>#ERROR: User session not authenticated</v>
      </c>
      <c r="AH67" s="36" t="str">
        <v>#ERROR: User session not authenticated</v>
      </c>
      <c r="AI67" s="2"/>
      <c r="AJ67" s="47"/>
    </row>
    <row r="68" spans="2:36" x14ac:dyDescent="0.25">
      <c r="B68" s="2"/>
      <c r="C68" s="2"/>
      <c r="D68" s="2"/>
      <c r="E68" s="59" t="str">
        <v>#ERROR: User session not authenticated</v>
      </c>
      <c r="F68" s="59" t="str">
        <v>#ERROR: User session not authenticated</v>
      </c>
      <c r="G68" s="59" t="str">
        <v>#ERROR: User session not authenticated</v>
      </c>
      <c r="H68" s="65" t="str">
        <v>#ERROR: User session not authenticated</v>
      </c>
      <c r="I68" s="65" t="str">
        <v>#ERROR: User session not authenticated</v>
      </c>
      <c r="J68" s="27" t="str">
        <v>#ERROR: User session not authenticated</v>
      </c>
      <c r="K68" s="48" t="str">
        <v>#ERROR: User session not authenticated</v>
      </c>
      <c r="L68" s="39" t="str">
        <v>#ERROR: User session not authenticated</v>
      </c>
      <c r="M68" s="36" t="str">
        <v>#ERROR: User session not authenticated</v>
      </c>
      <c r="N68" s="36" t="str">
        <v>#ERROR: User session not authenticated</v>
      </c>
      <c r="O68" s="29" t="str">
        <v>#ERROR: User session not authenticated</v>
      </c>
      <c r="P68" s="52" t="str">
        <v>#ERROR: User session not authenticated</v>
      </c>
      <c r="Q68" s="20" t="str">
        <v>#ERROR: User session not authenticated</v>
      </c>
      <c r="R68" s="20" t="str">
        <v>#ERROR: User session not authenticated</v>
      </c>
      <c r="S68" s="20" t="str">
        <v>#ERROR: User session not authenticated</v>
      </c>
      <c r="T68" s="20" t="str">
        <v>#ERROR: User session not authenticated</v>
      </c>
      <c r="U68" s="20" t="str">
        <v>#ERROR: User session not authenticated</v>
      </c>
      <c r="V68" s="20" t="str">
        <v>#ERROR: User session not authenticated</v>
      </c>
      <c r="W68" s="39" t="str">
        <v>#ERROR: User session not authenticated</v>
      </c>
      <c r="X68" s="20" t="str">
        <v>#ERROR: User session not authenticated</v>
      </c>
      <c r="Y68" s="20" t="str">
        <v>#ERROR: User session not authenticated</v>
      </c>
      <c r="Z68" s="20" t="str">
        <v>#ERROR: User session not authenticated</v>
      </c>
      <c r="AA68" s="20" t="str">
        <v>#ERROR: User session not authenticated</v>
      </c>
      <c r="AB68" s="39" t="str">
        <v>#ERROR: User session not authenticated</v>
      </c>
      <c r="AC68" s="39" t="str">
        <v>#ERROR: User session not authenticated</v>
      </c>
      <c r="AD68" s="36" t="str">
        <v>#ERROR: User session not authenticated</v>
      </c>
      <c r="AE68" s="36" t="str">
        <v>#ERROR: User session not authenticated</v>
      </c>
      <c r="AF68" s="36" t="str">
        <v>#ERROR: User session not authenticated</v>
      </c>
      <c r="AG68" s="36" t="str">
        <v>#ERROR: User session not authenticated</v>
      </c>
      <c r="AH68" s="36" t="str">
        <v>#ERROR: User session not authenticated</v>
      </c>
      <c r="AI68" s="2"/>
      <c r="AJ68" s="47"/>
    </row>
    <row r="69" spans="2:36" x14ac:dyDescent="0.25">
      <c r="B69" s="2"/>
      <c r="C69" s="2"/>
      <c r="D69" s="2"/>
      <c r="E69" s="59" t="str">
        <v>#ERROR: User session not authenticated</v>
      </c>
      <c r="F69" s="59" t="str">
        <v>#ERROR: User session not authenticated</v>
      </c>
      <c r="G69" s="59" t="str">
        <v>#ERROR: User session not authenticated</v>
      </c>
      <c r="H69" s="65" t="str">
        <v>#ERROR: User session not authenticated</v>
      </c>
      <c r="I69" s="65" t="str">
        <v>#ERROR: User session not authenticated</v>
      </c>
      <c r="J69" s="27" t="str">
        <v>#ERROR: User session not authenticated</v>
      </c>
      <c r="K69" s="48" t="str">
        <v>#ERROR: User session not authenticated</v>
      </c>
      <c r="L69" s="39" t="str">
        <v>#ERROR: User session not authenticated</v>
      </c>
      <c r="M69" s="36" t="str">
        <v>#ERROR: User session not authenticated</v>
      </c>
      <c r="N69" s="36" t="str">
        <v>#ERROR: User session not authenticated</v>
      </c>
      <c r="O69" s="29" t="str">
        <v>#ERROR: User session not authenticated</v>
      </c>
      <c r="P69" s="52" t="str">
        <v>#ERROR: User session not authenticated</v>
      </c>
      <c r="Q69" s="20" t="str">
        <v>#ERROR: User session not authenticated</v>
      </c>
      <c r="R69" s="20" t="str">
        <v>#ERROR: User session not authenticated</v>
      </c>
      <c r="S69" s="20" t="str">
        <v>#ERROR: User session not authenticated</v>
      </c>
      <c r="T69" s="20" t="str">
        <v>#ERROR: User session not authenticated</v>
      </c>
      <c r="U69" s="20" t="str">
        <v>#ERROR: User session not authenticated</v>
      </c>
      <c r="V69" s="20" t="str">
        <v>#ERROR: User session not authenticated</v>
      </c>
      <c r="W69" s="39" t="str">
        <v>#ERROR: User session not authenticated</v>
      </c>
      <c r="X69" s="20" t="str">
        <v>#ERROR: User session not authenticated</v>
      </c>
      <c r="Y69" s="20" t="str">
        <v>#ERROR: User session not authenticated</v>
      </c>
      <c r="Z69" s="20" t="str">
        <v>#ERROR: User session not authenticated</v>
      </c>
      <c r="AA69" s="20" t="str">
        <v>#ERROR: User session not authenticated</v>
      </c>
      <c r="AB69" s="39" t="str">
        <v>#ERROR: User session not authenticated</v>
      </c>
      <c r="AC69" s="39" t="str">
        <v>#ERROR: User session not authenticated</v>
      </c>
      <c r="AD69" s="36" t="str">
        <v>#ERROR: User session not authenticated</v>
      </c>
      <c r="AE69" s="36" t="str">
        <v>#ERROR: User session not authenticated</v>
      </c>
      <c r="AF69" s="36" t="str">
        <v>#ERROR: User session not authenticated</v>
      </c>
      <c r="AG69" s="36" t="str">
        <v>#ERROR: User session not authenticated</v>
      </c>
      <c r="AH69" s="36" t="str">
        <v>#ERROR: User session not authenticated</v>
      </c>
      <c r="AI69" s="2"/>
      <c r="AJ69" s="47"/>
    </row>
    <row r="70" spans="2:36" x14ac:dyDescent="0.25">
      <c r="B70" s="2"/>
      <c r="C70" s="2"/>
      <c r="D70" s="2"/>
      <c r="E70" s="59" t="str">
        <v>#ERROR: User session not authenticated</v>
      </c>
      <c r="F70" s="59" t="str">
        <v>#ERROR: User session not authenticated</v>
      </c>
      <c r="G70" s="59" t="str">
        <v>#ERROR: User session not authenticated</v>
      </c>
      <c r="H70" s="65" t="str">
        <v>#ERROR: User session not authenticated</v>
      </c>
      <c r="I70" s="65" t="str">
        <v>#ERROR: User session not authenticated</v>
      </c>
      <c r="J70" s="27" t="str">
        <v>#ERROR: User session not authenticated</v>
      </c>
      <c r="K70" s="48" t="str">
        <v>#ERROR: User session not authenticated</v>
      </c>
      <c r="L70" s="39" t="str">
        <v>#ERROR: User session not authenticated</v>
      </c>
      <c r="M70" s="36" t="str">
        <v>#ERROR: User session not authenticated</v>
      </c>
      <c r="N70" s="36" t="str">
        <v>#ERROR: User session not authenticated</v>
      </c>
      <c r="O70" s="29" t="str">
        <v>#ERROR: User session not authenticated</v>
      </c>
      <c r="P70" s="52" t="str">
        <v>#ERROR: User session not authenticated</v>
      </c>
      <c r="Q70" s="20" t="str">
        <v>#ERROR: User session not authenticated</v>
      </c>
      <c r="R70" s="20" t="str">
        <v>#ERROR: User session not authenticated</v>
      </c>
      <c r="S70" s="20" t="str">
        <v>#ERROR: User session not authenticated</v>
      </c>
      <c r="T70" s="20" t="str">
        <v>#ERROR: User session not authenticated</v>
      </c>
      <c r="U70" s="20" t="str">
        <v>#ERROR: User session not authenticated</v>
      </c>
      <c r="V70" s="20" t="str">
        <v>#ERROR: User session not authenticated</v>
      </c>
      <c r="W70" s="39" t="str">
        <v>#ERROR: User session not authenticated</v>
      </c>
      <c r="X70" s="20" t="str">
        <v>#ERROR: User session not authenticated</v>
      </c>
      <c r="Y70" s="20" t="str">
        <v>#ERROR: User session not authenticated</v>
      </c>
      <c r="Z70" s="20" t="str">
        <v>#ERROR: User session not authenticated</v>
      </c>
      <c r="AA70" s="20" t="str">
        <v>#ERROR: User session not authenticated</v>
      </c>
      <c r="AB70" s="39" t="str">
        <v>#ERROR: User session not authenticated</v>
      </c>
      <c r="AC70" s="39" t="str">
        <v>#ERROR: User session not authenticated</v>
      </c>
      <c r="AD70" s="36" t="str">
        <v>#ERROR: User session not authenticated</v>
      </c>
      <c r="AE70" s="36" t="str">
        <v>#ERROR: User session not authenticated</v>
      </c>
      <c r="AF70" s="36" t="str">
        <v>#ERROR: User session not authenticated</v>
      </c>
      <c r="AG70" s="36" t="str">
        <v>#ERROR: User session not authenticated</v>
      </c>
      <c r="AH70" s="36" t="str">
        <v>#ERROR: User session not authenticated</v>
      </c>
      <c r="AI70" s="2"/>
      <c r="AJ70" s="47"/>
    </row>
    <row r="71" spans="2:36" x14ac:dyDescent="0.25">
      <c r="B71" s="2"/>
      <c r="C71" s="2"/>
      <c r="D71" s="2"/>
      <c r="E71" s="59" t="str">
        <v>#ERROR: User session not authenticated</v>
      </c>
      <c r="F71" s="59" t="str">
        <v>#ERROR: User session not authenticated</v>
      </c>
      <c r="G71" s="59" t="str">
        <v>#ERROR: User session not authenticated</v>
      </c>
      <c r="H71" s="65" t="str">
        <v>#ERROR: User session not authenticated</v>
      </c>
      <c r="I71" s="65" t="str">
        <v>#ERROR: User session not authenticated</v>
      </c>
      <c r="J71" s="27" t="str">
        <v>#ERROR: User session not authenticated</v>
      </c>
      <c r="K71" s="48" t="str">
        <v>#ERROR: User session not authenticated</v>
      </c>
      <c r="L71" s="39" t="str">
        <v>#ERROR: User session not authenticated</v>
      </c>
      <c r="M71" s="36" t="str">
        <v>#ERROR: User session not authenticated</v>
      </c>
      <c r="N71" s="36" t="str">
        <v>#ERROR: User session not authenticated</v>
      </c>
      <c r="O71" s="29" t="str">
        <v>#ERROR: User session not authenticated</v>
      </c>
      <c r="P71" s="52" t="str">
        <v>#ERROR: User session not authenticated</v>
      </c>
      <c r="Q71" s="20" t="str">
        <v>#ERROR: User session not authenticated</v>
      </c>
      <c r="R71" s="20" t="str">
        <v>#ERROR: User session not authenticated</v>
      </c>
      <c r="S71" s="20" t="str">
        <v>#ERROR: User session not authenticated</v>
      </c>
      <c r="T71" s="20" t="str">
        <v>#ERROR: User session not authenticated</v>
      </c>
      <c r="U71" s="20" t="str">
        <v>#ERROR: User session not authenticated</v>
      </c>
      <c r="V71" s="20" t="str">
        <v>#ERROR: User session not authenticated</v>
      </c>
      <c r="W71" s="39" t="str">
        <v>#ERROR: User session not authenticated</v>
      </c>
      <c r="X71" s="20" t="str">
        <v>#ERROR: User session not authenticated</v>
      </c>
      <c r="Y71" s="20" t="str">
        <v>#ERROR: User session not authenticated</v>
      </c>
      <c r="Z71" s="20" t="str">
        <v>#ERROR: User session not authenticated</v>
      </c>
      <c r="AA71" s="20" t="str">
        <v>#ERROR: User session not authenticated</v>
      </c>
      <c r="AB71" s="39" t="str">
        <v>#ERROR: User session not authenticated</v>
      </c>
      <c r="AC71" s="39" t="str">
        <v>#ERROR: User session not authenticated</v>
      </c>
      <c r="AD71" s="36" t="str">
        <v>#ERROR: User session not authenticated</v>
      </c>
      <c r="AE71" s="36" t="str">
        <v>#ERROR: User session not authenticated</v>
      </c>
      <c r="AF71" s="36" t="str">
        <v>#ERROR: User session not authenticated</v>
      </c>
      <c r="AG71" s="36" t="str">
        <v>#ERROR: User session not authenticated</v>
      </c>
      <c r="AH71" s="36" t="str">
        <v>#ERROR: User session not authenticated</v>
      </c>
      <c r="AI71" s="2"/>
      <c r="AJ71" s="47"/>
    </row>
    <row r="72" spans="2:36" x14ac:dyDescent="0.25">
      <c r="B72" s="2"/>
      <c r="C72" s="2"/>
      <c r="D72" s="2"/>
      <c r="E72" s="59" t="str">
        <v>#ERROR: User session not authenticated</v>
      </c>
      <c r="F72" s="59" t="str">
        <v>#ERROR: User session not authenticated</v>
      </c>
      <c r="G72" s="59" t="str">
        <v>#ERROR: User session not authenticated</v>
      </c>
      <c r="H72" s="65" t="str">
        <v>#ERROR: User session not authenticated</v>
      </c>
      <c r="I72" s="65" t="str">
        <v>#ERROR: User session not authenticated</v>
      </c>
      <c r="J72" s="27" t="str">
        <v>#ERROR: User session not authenticated</v>
      </c>
      <c r="K72" s="48" t="str">
        <v>#ERROR: User session not authenticated</v>
      </c>
      <c r="L72" s="39" t="str">
        <v>#ERROR: User session not authenticated</v>
      </c>
      <c r="M72" s="36" t="str">
        <v>#ERROR: User session not authenticated</v>
      </c>
      <c r="N72" s="36" t="str">
        <v>#ERROR: User session not authenticated</v>
      </c>
      <c r="O72" s="29" t="str">
        <v>#ERROR: User session not authenticated</v>
      </c>
      <c r="P72" s="52" t="str">
        <v>#ERROR: User session not authenticated</v>
      </c>
      <c r="Q72" s="20" t="str">
        <v>#ERROR: User session not authenticated</v>
      </c>
      <c r="R72" s="20" t="str">
        <v>#ERROR: User session not authenticated</v>
      </c>
      <c r="S72" s="20" t="str">
        <v>#ERROR: User session not authenticated</v>
      </c>
      <c r="T72" s="20" t="str">
        <v>#ERROR: User session not authenticated</v>
      </c>
      <c r="U72" s="20" t="str">
        <v>#ERROR: User session not authenticated</v>
      </c>
      <c r="V72" s="20" t="str">
        <v>#ERROR: User session not authenticated</v>
      </c>
      <c r="W72" s="39" t="str">
        <v>#ERROR: User session not authenticated</v>
      </c>
      <c r="X72" s="20" t="str">
        <v>#ERROR: User session not authenticated</v>
      </c>
      <c r="Y72" s="20" t="str">
        <v>#ERROR: User session not authenticated</v>
      </c>
      <c r="Z72" s="20" t="str">
        <v>#ERROR: User session not authenticated</v>
      </c>
      <c r="AA72" s="20" t="str">
        <v>#ERROR: User session not authenticated</v>
      </c>
      <c r="AB72" s="39" t="str">
        <v>#ERROR: User session not authenticated</v>
      </c>
      <c r="AC72" s="39" t="str">
        <v>#ERROR: User session not authenticated</v>
      </c>
      <c r="AD72" s="36" t="str">
        <v>#ERROR: User session not authenticated</v>
      </c>
      <c r="AE72" s="36" t="str">
        <v>#ERROR: User session not authenticated</v>
      </c>
      <c r="AF72" s="36" t="str">
        <v>#ERROR: User session not authenticated</v>
      </c>
      <c r="AG72" s="36" t="str">
        <v>#ERROR: User session not authenticated</v>
      </c>
      <c r="AH72" s="36" t="str">
        <v>#ERROR: User session not authenticated</v>
      </c>
      <c r="AI72" s="2"/>
      <c r="AJ72" s="47"/>
    </row>
    <row r="73" spans="2:36" x14ac:dyDescent="0.25">
      <c r="B73" s="2"/>
      <c r="C73" s="2"/>
      <c r="D73" s="2"/>
      <c r="E73" s="59" t="str">
        <v>#ERROR: User session not authenticated</v>
      </c>
      <c r="F73" s="59" t="str">
        <v>#ERROR: User session not authenticated</v>
      </c>
      <c r="G73" s="59" t="str">
        <v>#ERROR: User session not authenticated</v>
      </c>
      <c r="H73" s="65" t="str">
        <v>#ERROR: User session not authenticated</v>
      </c>
      <c r="I73" s="65" t="str">
        <v>#ERROR: User session not authenticated</v>
      </c>
      <c r="J73" s="27" t="str">
        <v>#ERROR: User session not authenticated</v>
      </c>
      <c r="K73" s="48" t="str">
        <v>#ERROR: User session not authenticated</v>
      </c>
      <c r="L73" s="39" t="str">
        <v>#ERROR: User session not authenticated</v>
      </c>
      <c r="M73" s="36" t="str">
        <v>#ERROR: User session not authenticated</v>
      </c>
      <c r="N73" s="36" t="str">
        <v>#ERROR: User session not authenticated</v>
      </c>
      <c r="O73" s="29" t="str">
        <v>#ERROR: User session not authenticated</v>
      </c>
      <c r="P73" s="52" t="str">
        <v>#ERROR: User session not authenticated</v>
      </c>
      <c r="Q73" s="20" t="str">
        <v>#ERROR: User session not authenticated</v>
      </c>
      <c r="R73" s="20" t="str">
        <v>#ERROR: User session not authenticated</v>
      </c>
      <c r="S73" s="20" t="str">
        <v>#ERROR: User session not authenticated</v>
      </c>
      <c r="T73" s="20" t="str">
        <v>#ERROR: User session not authenticated</v>
      </c>
      <c r="U73" s="20" t="str">
        <v>#ERROR: User session not authenticated</v>
      </c>
      <c r="V73" s="20" t="str">
        <v>#ERROR: User session not authenticated</v>
      </c>
      <c r="W73" s="39" t="str">
        <v>#ERROR: User session not authenticated</v>
      </c>
      <c r="X73" s="20" t="str">
        <v>#ERROR: User session not authenticated</v>
      </c>
      <c r="Y73" s="20" t="str">
        <v>#ERROR: User session not authenticated</v>
      </c>
      <c r="Z73" s="20" t="str">
        <v>#ERROR: User session not authenticated</v>
      </c>
      <c r="AA73" s="20" t="str">
        <v>#ERROR: User session not authenticated</v>
      </c>
      <c r="AB73" s="39" t="str">
        <v>#ERROR: User session not authenticated</v>
      </c>
      <c r="AC73" s="39" t="str">
        <v>#ERROR: User session not authenticated</v>
      </c>
      <c r="AD73" s="36" t="str">
        <v>#ERROR: User session not authenticated</v>
      </c>
      <c r="AE73" s="36" t="str">
        <v>#ERROR: User session not authenticated</v>
      </c>
      <c r="AF73" s="36" t="str">
        <v>#ERROR: User session not authenticated</v>
      </c>
      <c r="AG73" s="36" t="str">
        <v>#ERROR: User session not authenticated</v>
      </c>
      <c r="AH73" s="36" t="str">
        <v>#ERROR: User session not authenticated</v>
      </c>
      <c r="AI73" s="2"/>
      <c r="AJ73" s="47"/>
    </row>
    <row r="74" spans="2:36" x14ac:dyDescent="0.25">
      <c r="B74" s="2"/>
      <c r="C74" s="2"/>
      <c r="D74" s="2"/>
      <c r="E74" s="59" t="str">
        <v>#ERROR: User session not authenticated</v>
      </c>
      <c r="F74" s="59" t="str">
        <v>#ERROR: User session not authenticated</v>
      </c>
      <c r="G74" s="59" t="str">
        <v>#ERROR: User session not authenticated</v>
      </c>
      <c r="H74" s="65" t="str">
        <v>#ERROR: User session not authenticated</v>
      </c>
      <c r="I74" s="65" t="str">
        <v>#ERROR: User session not authenticated</v>
      </c>
      <c r="J74" s="27" t="str">
        <v>#ERROR: User session not authenticated</v>
      </c>
      <c r="K74" s="48" t="str">
        <v>#ERROR: User session not authenticated</v>
      </c>
      <c r="L74" s="39" t="str">
        <v>#ERROR: User session not authenticated</v>
      </c>
      <c r="M74" s="36" t="str">
        <v>#ERROR: User session not authenticated</v>
      </c>
      <c r="N74" s="36" t="str">
        <v>#ERROR: User session not authenticated</v>
      </c>
      <c r="O74" s="29" t="str">
        <v>#ERROR: User session not authenticated</v>
      </c>
      <c r="P74" s="52" t="str">
        <v>#ERROR: User session not authenticated</v>
      </c>
      <c r="Q74" s="20" t="str">
        <v>#ERROR: User session not authenticated</v>
      </c>
      <c r="R74" s="20" t="str">
        <v>#ERROR: User session not authenticated</v>
      </c>
      <c r="S74" s="20" t="str">
        <v>#ERROR: User session not authenticated</v>
      </c>
      <c r="T74" s="20" t="str">
        <v>#ERROR: User session not authenticated</v>
      </c>
      <c r="U74" s="20" t="str">
        <v>#ERROR: User session not authenticated</v>
      </c>
      <c r="V74" s="20" t="str">
        <v>#ERROR: User session not authenticated</v>
      </c>
      <c r="W74" s="39" t="str">
        <v>#ERROR: User session not authenticated</v>
      </c>
      <c r="X74" s="20" t="str">
        <v>#ERROR: User session not authenticated</v>
      </c>
      <c r="Y74" s="20" t="str">
        <v>#ERROR: User session not authenticated</v>
      </c>
      <c r="Z74" s="20" t="str">
        <v>#ERROR: User session not authenticated</v>
      </c>
      <c r="AA74" s="20" t="str">
        <v>#ERROR: User session not authenticated</v>
      </c>
      <c r="AB74" s="39" t="str">
        <v>#ERROR: User session not authenticated</v>
      </c>
      <c r="AC74" s="39" t="str">
        <v>#ERROR: User session not authenticated</v>
      </c>
      <c r="AD74" s="36" t="str">
        <v>#ERROR: User session not authenticated</v>
      </c>
      <c r="AE74" s="36" t="str">
        <v>#ERROR: User session not authenticated</v>
      </c>
      <c r="AF74" s="36" t="str">
        <v>#ERROR: User session not authenticated</v>
      </c>
      <c r="AG74" s="36" t="str">
        <v>#ERROR: User session not authenticated</v>
      </c>
      <c r="AH74" s="36" t="str">
        <v>#ERROR: User session not authenticated</v>
      </c>
      <c r="AI74" s="2"/>
      <c r="AJ74" s="47"/>
    </row>
    <row r="75" spans="2:36" x14ac:dyDescent="0.25">
      <c r="B75" s="2"/>
      <c r="C75" s="2"/>
      <c r="D75" s="2"/>
      <c r="E75" s="59" t="str">
        <v>#ERROR: User session not authenticated</v>
      </c>
      <c r="F75" s="59" t="str">
        <v>#ERROR: User session not authenticated</v>
      </c>
      <c r="G75" s="59" t="str">
        <v>#ERROR: User session not authenticated</v>
      </c>
      <c r="H75" s="65" t="str">
        <v>#ERROR: User session not authenticated</v>
      </c>
      <c r="I75" s="65" t="str">
        <v>#ERROR: User session not authenticated</v>
      </c>
      <c r="J75" s="27" t="str">
        <v>#ERROR: User session not authenticated</v>
      </c>
      <c r="K75" s="48" t="str">
        <v>#ERROR: User session not authenticated</v>
      </c>
      <c r="L75" s="39" t="str">
        <v>#ERROR: User session not authenticated</v>
      </c>
      <c r="M75" s="36" t="str">
        <v>#ERROR: User session not authenticated</v>
      </c>
      <c r="N75" s="36" t="str">
        <v>#ERROR: User session not authenticated</v>
      </c>
      <c r="O75" s="29" t="str">
        <v>#ERROR: User session not authenticated</v>
      </c>
      <c r="P75" s="36" t="str">
        <v>#ERROR: User session not authenticated</v>
      </c>
      <c r="Q75" s="20" t="str">
        <v>#ERROR: User session not authenticated</v>
      </c>
      <c r="R75" s="20" t="str">
        <v>#ERROR: User session not authenticated</v>
      </c>
      <c r="S75" s="20" t="str">
        <v>#ERROR: User session not authenticated</v>
      </c>
      <c r="T75" s="20" t="str">
        <v>#ERROR: User session not authenticated</v>
      </c>
      <c r="U75" s="20" t="str">
        <v>#ERROR: User session not authenticated</v>
      </c>
      <c r="V75" s="20" t="str">
        <v>#ERROR: User session not authenticated</v>
      </c>
      <c r="W75" s="39" t="str">
        <v>#ERROR: User session not authenticated</v>
      </c>
      <c r="X75" s="20" t="str">
        <v>#ERROR: User session not authenticated</v>
      </c>
      <c r="Y75" s="20" t="str">
        <v>#ERROR: User session not authenticated</v>
      </c>
      <c r="Z75" s="20" t="str">
        <v>#ERROR: User session not authenticated</v>
      </c>
      <c r="AA75" s="20" t="str">
        <v>#ERROR: User session not authenticated</v>
      </c>
      <c r="AB75" s="39" t="str">
        <v>#ERROR: User session not authenticated</v>
      </c>
      <c r="AC75" s="39" t="str">
        <v>#ERROR: User session not authenticated</v>
      </c>
      <c r="AD75" s="36" t="str">
        <v>#ERROR: User session not authenticated</v>
      </c>
      <c r="AE75" s="36" t="str">
        <v>#ERROR: User session not authenticated</v>
      </c>
      <c r="AF75" s="36" t="str">
        <v>#ERROR: User session not authenticated</v>
      </c>
      <c r="AG75" s="36" t="str">
        <v>#ERROR: User session not authenticated</v>
      </c>
      <c r="AH75" s="36" t="str">
        <v>#ERROR: User session not authenticated</v>
      </c>
      <c r="AI75" s="2"/>
      <c r="AJ75" s="47"/>
    </row>
    <row r="76" spans="2:36" x14ac:dyDescent="0.25">
      <c r="B76" s="2"/>
      <c r="C76" s="2"/>
      <c r="D76" s="2"/>
      <c r="E76" s="59" t="str">
        <v>#ERROR: User session not authenticated</v>
      </c>
      <c r="F76" s="59" t="str">
        <v>#ERROR: User session not authenticated</v>
      </c>
      <c r="G76" s="59" t="str">
        <v>#ERROR: User session not authenticated</v>
      </c>
      <c r="H76" s="65" t="str">
        <v>#ERROR: User session not authenticated</v>
      </c>
      <c r="I76" s="65" t="str">
        <v>#ERROR: User session not authenticated</v>
      </c>
      <c r="J76" s="27" t="str">
        <v>#ERROR: User session not authenticated</v>
      </c>
      <c r="K76" s="48" t="str">
        <v>#ERROR: User session not authenticated</v>
      </c>
      <c r="L76" s="39" t="str">
        <v>#ERROR: User session not authenticated</v>
      </c>
      <c r="M76" s="36" t="str">
        <v>#ERROR: User session not authenticated</v>
      </c>
      <c r="N76" s="36" t="str">
        <v>#ERROR: User session not authenticated</v>
      </c>
      <c r="O76" s="29" t="str">
        <v>#ERROR: User session not authenticated</v>
      </c>
      <c r="P76" s="36" t="str">
        <v>#ERROR: User session not authenticated</v>
      </c>
      <c r="Q76" s="20" t="str">
        <v>#ERROR: User session not authenticated</v>
      </c>
      <c r="R76" s="20" t="str">
        <v>#ERROR: User session not authenticated</v>
      </c>
      <c r="S76" s="20" t="str">
        <v>#ERROR: User session not authenticated</v>
      </c>
      <c r="T76" s="20" t="str">
        <v>#ERROR: User session not authenticated</v>
      </c>
      <c r="U76" s="20" t="str">
        <v>#ERROR: User session not authenticated</v>
      </c>
      <c r="V76" s="20" t="str">
        <v>#ERROR: User session not authenticated</v>
      </c>
      <c r="W76" s="39" t="str">
        <v>#ERROR: User session not authenticated</v>
      </c>
      <c r="X76" s="20" t="str">
        <v>#ERROR: User session not authenticated</v>
      </c>
      <c r="Y76" s="20" t="str">
        <v>#ERROR: User session not authenticated</v>
      </c>
      <c r="Z76" s="20" t="str">
        <v>#ERROR: User session not authenticated</v>
      </c>
      <c r="AA76" s="20" t="str">
        <v>#ERROR: User session not authenticated</v>
      </c>
      <c r="AB76" s="39" t="str">
        <v>#ERROR: User session not authenticated</v>
      </c>
      <c r="AC76" s="39" t="str">
        <v>#ERROR: User session not authenticated</v>
      </c>
      <c r="AD76" s="36" t="str">
        <v>#ERROR: User session not authenticated</v>
      </c>
      <c r="AE76" s="36" t="str">
        <v>#ERROR: User session not authenticated</v>
      </c>
      <c r="AF76" s="36" t="str">
        <v>#ERROR: User session not authenticated</v>
      </c>
      <c r="AG76" s="36" t="str">
        <v>#ERROR: User session not authenticated</v>
      </c>
      <c r="AH76" s="36" t="str">
        <v>#ERROR: User session not authenticated</v>
      </c>
      <c r="AI76" s="2"/>
      <c r="AJ76" s="47"/>
    </row>
    <row r="77" spans="2:36" x14ac:dyDescent="0.25">
      <c r="B77" s="2"/>
      <c r="C77" s="2"/>
      <c r="D77" s="2"/>
      <c r="E77" s="59" t="str">
        <v>#ERROR: User session not authenticated</v>
      </c>
      <c r="F77" s="59" t="str">
        <v>#ERROR: User session not authenticated</v>
      </c>
      <c r="G77" s="59" t="str">
        <v>#ERROR: User session not authenticated</v>
      </c>
      <c r="H77" s="65" t="str">
        <v>#ERROR: User session not authenticated</v>
      </c>
      <c r="I77" s="65" t="str">
        <v>#ERROR: User session not authenticated</v>
      </c>
      <c r="J77" s="27" t="str">
        <v>#ERROR: User session not authenticated</v>
      </c>
      <c r="K77" s="48" t="str">
        <v>#ERROR: User session not authenticated</v>
      </c>
      <c r="L77" s="39" t="str">
        <v>#ERROR: User session not authenticated</v>
      </c>
      <c r="M77" s="36" t="str">
        <v>#ERROR: User session not authenticated</v>
      </c>
      <c r="N77" s="36" t="str">
        <v>#ERROR: User session not authenticated</v>
      </c>
      <c r="O77" s="29" t="str">
        <v>#ERROR: User session not authenticated</v>
      </c>
      <c r="P77" s="36" t="str">
        <v>#ERROR: User session not authenticated</v>
      </c>
      <c r="Q77" s="20" t="str">
        <v>#ERROR: User session not authenticated</v>
      </c>
      <c r="R77" s="20" t="str">
        <v>#ERROR: User session not authenticated</v>
      </c>
      <c r="S77" s="20" t="str">
        <v>#ERROR: User session not authenticated</v>
      </c>
      <c r="T77" s="20" t="str">
        <v>#ERROR: User session not authenticated</v>
      </c>
      <c r="U77" s="20" t="str">
        <v>#ERROR: User session not authenticated</v>
      </c>
      <c r="V77" s="20" t="str">
        <v>#ERROR: User session not authenticated</v>
      </c>
      <c r="W77" s="39" t="str">
        <v>#ERROR: User session not authenticated</v>
      </c>
      <c r="X77" s="20" t="str">
        <v>#ERROR: User session not authenticated</v>
      </c>
      <c r="Y77" s="20" t="str">
        <v>#ERROR: User session not authenticated</v>
      </c>
      <c r="Z77" s="20" t="str">
        <v>#ERROR: User session not authenticated</v>
      </c>
      <c r="AA77" s="20" t="str">
        <v>#ERROR: User session not authenticated</v>
      </c>
      <c r="AB77" s="39" t="str">
        <v>#ERROR: User session not authenticated</v>
      </c>
      <c r="AC77" s="39" t="str">
        <v>#ERROR: User session not authenticated</v>
      </c>
      <c r="AD77" s="36" t="str">
        <v>#ERROR: User session not authenticated</v>
      </c>
      <c r="AE77" s="36" t="str">
        <v>#ERROR: User session not authenticated</v>
      </c>
      <c r="AF77" s="36" t="str">
        <v>#ERROR: User session not authenticated</v>
      </c>
      <c r="AG77" s="36" t="str">
        <v>#ERROR: User session not authenticated</v>
      </c>
      <c r="AH77" s="36" t="str">
        <v>#ERROR: User session not authenticated</v>
      </c>
      <c r="AI77" s="2"/>
      <c r="AJ77" s="47"/>
    </row>
    <row r="78" spans="2:36" x14ac:dyDescent="0.25">
      <c r="B78" s="2"/>
      <c r="C78" s="2"/>
      <c r="D78" s="2"/>
      <c r="E78" s="11" t="str">
        <v>#ERROR: User session not authenticated</v>
      </c>
      <c r="F78" s="55" t="str">
        <v>#ERROR: User session not authenticated</v>
      </c>
      <c r="G78" s="11" t="str">
        <v>#ERROR: User session not authenticated</v>
      </c>
      <c r="H78" s="11" t="str">
        <v>#ERROR: User session not authenticated</v>
      </c>
      <c r="I78" s="11" t="str">
        <v>#ERROR: User session not authenticated</v>
      </c>
      <c r="J78" s="11" t="str">
        <v>#ERROR: User session not authenticated</v>
      </c>
      <c r="K78" s="11" t="str">
        <v>#ERROR: User session not authenticated</v>
      </c>
      <c r="L78" s="11" t="str">
        <v>#ERROR: User session not authenticated</v>
      </c>
      <c r="M78" s="11" t="str">
        <v>#ERROR: User session not authenticated</v>
      </c>
      <c r="N78" s="11" t="str">
        <v>#ERROR: User session not authenticated</v>
      </c>
      <c r="O78" t="str">
        <v>#ERROR: User session not authenticated</v>
      </c>
      <c r="P78" t="str">
        <v>#ERROR: User session not authenticated</v>
      </c>
      <c r="Q78" t="str">
        <v>#ERROR: User session not authenticated</v>
      </c>
      <c r="R78" t="str">
        <v>#ERROR: User session not authenticated</v>
      </c>
      <c r="S78" t="str">
        <v>#ERROR: User session not authenticated</v>
      </c>
      <c r="T78" t="str">
        <v>#ERROR: User session not authenticated</v>
      </c>
      <c r="U78" t="str">
        <v>#ERROR: User session not authenticated</v>
      </c>
      <c r="V78" t="str">
        <v>#ERROR: User session not authenticated</v>
      </c>
      <c r="W78" t="str">
        <v>#ERROR: User session not authenticated</v>
      </c>
      <c r="X78" t="str">
        <v>#ERROR: User session not authenticated</v>
      </c>
      <c r="Y78" t="str">
        <v>#ERROR: User session not authenticated</v>
      </c>
      <c r="Z78" t="str">
        <v>#ERROR: User session not authenticated</v>
      </c>
      <c r="AA78" t="str">
        <v>#ERROR: User session not authenticated</v>
      </c>
      <c r="AB78" t="str">
        <v>#ERROR: User session not authenticated</v>
      </c>
      <c r="AC78" t="str">
        <v>#ERROR: User session not authenticated</v>
      </c>
      <c r="AD78" t="str">
        <v>#ERROR: User session not authenticated</v>
      </c>
      <c r="AE78" t="str">
        <v>#ERROR: User session not authenticated</v>
      </c>
      <c r="AF78" t="str">
        <v>#ERROR: User session not authenticated</v>
      </c>
      <c r="AG78" t="str">
        <v>#ERROR: User session not authenticated</v>
      </c>
      <c r="AH78" t="str">
        <v>#ERROR: User session not authenticated</v>
      </c>
    </row>
    <row r="79" spans="2:36" x14ac:dyDescent="0.25">
      <c r="B79" s="2"/>
      <c r="C79" s="2"/>
      <c r="D79" s="2"/>
      <c r="E79" s="11"/>
      <c r="F79" s="55"/>
      <c r="G79" s="11"/>
      <c r="H79" s="11"/>
      <c r="I79" s="11"/>
      <c r="J79" s="11"/>
      <c r="K79" s="11"/>
      <c r="L79" s="11"/>
      <c r="M79" s="11"/>
      <c r="N79" s="11"/>
    </row>
    <row r="80" spans="2:36" x14ac:dyDescent="0.25">
      <c r="B80" s="2"/>
      <c r="C80" s="2"/>
      <c r="D80" s="2"/>
      <c r="E80" s="11"/>
      <c r="F80" s="55"/>
      <c r="G80" s="11"/>
      <c r="H80" s="11"/>
      <c r="I80" s="11"/>
      <c r="J80" s="11"/>
      <c r="K80" s="11"/>
      <c r="L80" s="11"/>
      <c r="M80" s="11"/>
      <c r="N80" s="11"/>
    </row>
    <row r="81" spans="2:14" x14ac:dyDescent="0.25">
      <c r="B81" s="2"/>
      <c r="C81" s="2"/>
      <c r="D81" s="2"/>
      <c r="E81" s="11"/>
      <c r="F81" s="55"/>
      <c r="G81" s="11"/>
      <c r="H81" s="11"/>
      <c r="I81" s="11"/>
      <c r="J81" s="11"/>
      <c r="K81" s="11"/>
      <c r="L81" s="11"/>
      <c r="M81" s="11"/>
      <c r="N81" s="11"/>
    </row>
    <row r="82" spans="2:14" ht="15.75" thickBot="1" x14ac:dyDescent="0.3">
      <c r="B82" s="2"/>
      <c r="C82" s="2"/>
      <c r="D82" s="2"/>
      <c r="E82" s="55"/>
      <c r="F82" s="55"/>
      <c r="G82" s="55"/>
      <c r="H82" s="55"/>
      <c r="I82" s="55"/>
      <c r="J82" s="2"/>
      <c r="K82" s="2"/>
      <c r="L82" s="2"/>
      <c r="M82" s="11"/>
      <c r="N82" s="11"/>
    </row>
    <row r="83" spans="2:14" ht="15.75" thickBot="1" x14ac:dyDescent="0.3">
      <c r="B83" s="2"/>
      <c r="C83" s="2"/>
      <c r="D83" s="2"/>
      <c r="E83" s="11" t="s">
        <v>182</v>
      </c>
      <c r="F83" s="61" t="s">
        <v>217</v>
      </c>
      <c r="G83" s="55"/>
      <c r="H83" s="55"/>
      <c r="I83" s="55"/>
      <c r="J83" s="2"/>
      <c r="K83" s="2"/>
      <c r="L83" s="2"/>
      <c r="M83" s="2"/>
      <c r="N83" s="2"/>
    </row>
    <row r="84" spans="2:14" ht="15.75" thickBot="1" x14ac:dyDescent="0.3">
      <c r="B84" s="2"/>
      <c r="C84" s="2"/>
      <c r="D84" s="2"/>
      <c r="E84" s="55"/>
      <c r="F84" s="55"/>
      <c r="G84" s="55"/>
      <c r="H84" s="55"/>
      <c r="I84" s="55"/>
      <c r="J84" s="2"/>
      <c r="K84" s="2"/>
      <c r="L84" s="2"/>
      <c r="M84" s="2"/>
      <c r="N84" s="2"/>
    </row>
    <row r="85" spans="2:14" ht="15.75" thickBot="1" x14ac:dyDescent="0.3">
      <c r="B85" s="2"/>
      <c r="C85" s="2"/>
      <c r="D85" s="2"/>
      <c r="E85" s="11" t="s">
        <v>186</v>
      </c>
      <c r="F85" s="61" t="s">
        <v>224</v>
      </c>
      <c r="G85" s="55"/>
      <c r="H85" s="55"/>
      <c r="I85" s="55"/>
      <c r="J85" s="2"/>
      <c r="K85" s="2"/>
      <c r="L85" s="2"/>
      <c r="M85" s="2"/>
      <c r="N85" s="2"/>
    </row>
    <row r="86" spans="2:14" ht="15.75" thickBot="1" x14ac:dyDescent="0.3">
      <c r="B86" s="2"/>
      <c r="C86" s="2"/>
      <c r="D86" s="2"/>
      <c r="E86" s="55"/>
      <c r="F86" s="55"/>
      <c r="G86" s="55"/>
      <c r="H86" s="55"/>
      <c r="I86" s="55"/>
      <c r="J86" s="2"/>
      <c r="K86" s="2"/>
      <c r="L86" s="2"/>
      <c r="M86" s="2"/>
      <c r="N86" s="2"/>
    </row>
    <row r="87" spans="2:14" ht="15.75" thickBot="1" x14ac:dyDescent="0.3">
      <c r="B87" s="2"/>
      <c r="C87" s="2"/>
      <c r="D87" s="2"/>
      <c r="E87" s="11" t="s">
        <v>280</v>
      </c>
      <c r="F87" s="69">
        <v>32874</v>
      </c>
      <c r="G87" s="55"/>
      <c r="H87" s="55"/>
      <c r="I87" s="55"/>
      <c r="J87" s="2"/>
      <c r="K87" s="2"/>
      <c r="L87" s="2"/>
      <c r="M87" s="2"/>
      <c r="N87" s="2"/>
    </row>
    <row r="88" spans="2:14" x14ac:dyDescent="0.25">
      <c r="B88" s="2"/>
      <c r="C88" s="2"/>
      <c r="D88" s="2"/>
      <c r="E88" s="7" t="str">
        <f t="array" ref="E88:N105">_xll.flTransactionsGet(F83,F85,F87)</f>
        <v>#ERROR: User session not authenticated</v>
      </c>
      <c r="F88" s="9" t="str">
        <v>#ERROR: User session not authenticated</v>
      </c>
      <c r="G88" s="9" t="str">
        <v>#ERROR: User session not authenticated</v>
      </c>
      <c r="H88" s="9" t="str">
        <v>#ERROR: User session not authenticated</v>
      </c>
      <c r="I88" s="18" t="str">
        <v>#ERROR: User session not authenticated</v>
      </c>
      <c r="J88" s="7" t="str">
        <v>#ERROR: User session not authenticated</v>
      </c>
      <c r="K88" s="6" t="str">
        <v>#ERROR: User session not authenticated</v>
      </c>
      <c r="L88" s="9" t="str">
        <v>#ERROR: User session not authenticated</v>
      </c>
      <c r="M88" s="9" t="str">
        <v>#ERROR: User session not authenticated</v>
      </c>
      <c r="N88" s="9" t="str">
        <v>#ERROR: User session not authenticated</v>
      </c>
    </row>
    <row r="89" spans="2:14" x14ac:dyDescent="0.25">
      <c r="B89" s="2"/>
      <c r="C89" s="2"/>
      <c r="D89" s="11"/>
      <c r="E89" s="59" t="str">
        <v>#ERROR: User session not authenticated</v>
      </c>
      <c r="F89" s="59" t="str">
        <v>#ERROR: User session not authenticated</v>
      </c>
      <c r="G89" s="59" t="str">
        <v>#ERROR: User session not authenticated</v>
      </c>
      <c r="H89" s="65" t="str">
        <v>#ERROR: User session not authenticated</v>
      </c>
      <c r="I89" s="65" t="str">
        <v>#ERROR: User session not authenticated</v>
      </c>
      <c r="J89" s="27" t="str">
        <v>#ERROR: User session not authenticated</v>
      </c>
      <c r="K89" s="48" t="str">
        <v>#ERROR: User session not authenticated</v>
      </c>
      <c r="L89" s="39" t="str">
        <v>#ERROR: User session not authenticated</v>
      </c>
      <c r="M89" s="36" t="str">
        <v>#ERROR: User session not authenticated</v>
      </c>
      <c r="N89" s="36" t="str">
        <v>#ERROR: User session not authenticated</v>
      </c>
    </row>
    <row r="90" spans="2:14" x14ac:dyDescent="0.25">
      <c r="B90" s="2"/>
      <c r="C90" s="2"/>
      <c r="D90" s="11"/>
      <c r="E90" s="59" t="str">
        <v>#ERROR: User session not authenticated</v>
      </c>
      <c r="F90" s="59" t="str">
        <v>#ERROR: User session not authenticated</v>
      </c>
      <c r="G90" s="59" t="str">
        <v>#ERROR: User session not authenticated</v>
      </c>
      <c r="H90" s="65" t="str">
        <v>#ERROR: User session not authenticated</v>
      </c>
      <c r="I90" s="65" t="str">
        <v>#ERROR: User session not authenticated</v>
      </c>
      <c r="J90" s="27" t="str">
        <v>#ERROR: User session not authenticated</v>
      </c>
      <c r="K90" s="48" t="str">
        <v>#ERROR: User session not authenticated</v>
      </c>
      <c r="L90" s="39" t="str">
        <v>#ERROR: User session not authenticated</v>
      </c>
      <c r="M90" s="36" t="str">
        <v>#ERROR: User session not authenticated</v>
      </c>
      <c r="N90" s="36" t="str">
        <v>#ERROR: User session not authenticated</v>
      </c>
    </row>
    <row r="91" spans="2:14" x14ac:dyDescent="0.25">
      <c r="B91" s="2"/>
      <c r="C91" s="2"/>
      <c r="D91" s="11"/>
      <c r="E91" s="59" t="str">
        <v>#ERROR: User session not authenticated</v>
      </c>
      <c r="F91" s="59" t="str">
        <v>#ERROR: User session not authenticated</v>
      </c>
      <c r="G91" s="59" t="str">
        <v>#ERROR: User session not authenticated</v>
      </c>
      <c r="H91" s="65" t="str">
        <v>#ERROR: User session not authenticated</v>
      </c>
      <c r="I91" s="65" t="str">
        <v>#ERROR: User session not authenticated</v>
      </c>
      <c r="J91" s="27" t="str">
        <v>#ERROR: User session not authenticated</v>
      </c>
      <c r="K91" s="48" t="str">
        <v>#ERROR: User session not authenticated</v>
      </c>
      <c r="L91" s="39" t="str">
        <v>#ERROR: User session not authenticated</v>
      </c>
      <c r="M91" s="36" t="str">
        <v>#ERROR: User session not authenticated</v>
      </c>
      <c r="N91" s="36" t="str">
        <v>#ERROR: User session not authenticated</v>
      </c>
    </row>
    <row r="92" spans="2:14" x14ac:dyDescent="0.25">
      <c r="B92" s="2"/>
      <c r="C92" s="2"/>
      <c r="D92" s="11"/>
      <c r="E92" s="59" t="str">
        <v>#ERROR: User session not authenticated</v>
      </c>
      <c r="F92" s="59" t="str">
        <v>#ERROR: User session not authenticated</v>
      </c>
      <c r="G92" s="59" t="str">
        <v>#ERROR: User session not authenticated</v>
      </c>
      <c r="H92" s="65" t="str">
        <v>#ERROR: User session not authenticated</v>
      </c>
      <c r="I92" s="65" t="str">
        <v>#ERROR: User session not authenticated</v>
      </c>
      <c r="J92" s="27" t="str">
        <v>#ERROR: User session not authenticated</v>
      </c>
      <c r="K92" s="48" t="str">
        <v>#ERROR: User session not authenticated</v>
      </c>
      <c r="L92" s="39" t="str">
        <v>#ERROR: User session not authenticated</v>
      </c>
      <c r="M92" s="36" t="str">
        <v>#ERROR: User session not authenticated</v>
      </c>
      <c r="N92" s="36" t="str">
        <v>#ERROR: User session not authenticated</v>
      </c>
    </row>
    <row r="93" spans="2:14" x14ac:dyDescent="0.25">
      <c r="B93" s="2"/>
      <c r="C93" s="2"/>
      <c r="D93" s="11"/>
      <c r="E93" s="59" t="str">
        <v>#ERROR: User session not authenticated</v>
      </c>
      <c r="F93" s="59" t="str">
        <v>#ERROR: User session not authenticated</v>
      </c>
      <c r="G93" s="59" t="str">
        <v>#ERROR: User session not authenticated</v>
      </c>
      <c r="H93" s="65" t="str">
        <v>#ERROR: User session not authenticated</v>
      </c>
      <c r="I93" s="65" t="str">
        <v>#ERROR: User session not authenticated</v>
      </c>
      <c r="J93" s="27" t="str">
        <v>#ERROR: User session not authenticated</v>
      </c>
      <c r="K93" s="48" t="str">
        <v>#ERROR: User session not authenticated</v>
      </c>
      <c r="L93" s="39" t="str">
        <v>#ERROR: User session not authenticated</v>
      </c>
      <c r="M93" s="36" t="str">
        <v>#ERROR: User session not authenticated</v>
      </c>
      <c r="N93" s="36" t="str">
        <v>#ERROR: User session not authenticated</v>
      </c>
    </row>
    <row r="94" spans="2:14" x14ac:dyDescent="0.25">
      <c r="B94" s="2"/>
      <c r="C94" s="2"/>
      <c r="D94" s="11"/>
      <c r="E94" s="59" t="str">
        <v>#ERROR: User session not authenticated</v>
      </c>
      <c r="F94" s="59" t="str">
        <v>#ERROR: User session not authenticated</v>
      </c>
      <c r="G94" s="59" t="str">
        <v>#ERROR: User session not authenticated</v>
      </c>
      <c r="H94" s="65" t="str">
        <v>#ERROR: User session not authenticated</v>
      </c>
      <c r="I94" s="65" t="str">
        <v>#ERROR: User session not authenticated</v>
      </c>
      <c r="J94" s="27" t="str">
        <v>#ERROR: User session not authenticated</v>
      </c>
      <c r="K94" s="48" t="str">
        <v>#ERROR: User session not authenticated</v>
      </c>
      <c r="L94" s="39" t="str">
        <v>#ERROR: User session not authenticated</v>
      </c>
      <c r="M94" s="36" t="str">
        <v>#ERROR: User session not authenticated</v>
      </c>
      <c r="N94" s="36" t="str">
        <v>#ERROR: User session not authenticated</v>
      </c>
    </row>
    <row r="95" spans="2:14" x14ac:dyDescent="0.25">
      <c r="B95" s="2"/>
      <c r="C95" s="2"/>
      <c r="D95" s="11"/>
      <c r="E95" s="59" t="str">
        <v>#ERROR: User session not authenticated</v>
      </c>
      <c r="F95" s="59" t="str">
        <v>#ERROR: User session not authenticated</v>
      </c>
      <c r="G95" s="59" t="str">
        <v>#ERROR: User session not authenticated</v>
      </c>
      <c r="H95" s="65" t="str">
        <v>#ERROR: User session not authenticated</v>
      </c>
      <c r="I95" s="65" t="str">
        <v>#ERROR: User session not authenticated</v>
      </c>
      <c r="J95" s="27" t="str">
        <v>#ERROR: User session not authenticated</v>
      </c>
      <c r="K95" s="48" t="str">
        <v>#ERROR: User session not authenticated</v>
      </c>
      <c r="L95" s="39" t="str">
        <v>#ERROR: User session not authenticated</v>
      </c>
      <c r="M95" s="36" t="str">
        <v>#ERROR: User session not authenticated</v>
      </c>
      <c r="N95" s="36" t="str">
        <v>#ERROR: User session not authenticated</v>
      </c>
    </row>
    <row r="96" spans="2:14" x14ac:dyDescent="0.25">
      <c r="B96" s="2"/>
      <c r="C96" s="2"/>
      <c r="D96" s="11"/>
      <c r="E96" s="59" t="str">
        <v>#ERROR: User session not authenticated</v>
      </c>
      <c r="F96" s="59" t="str">
        <v>#ERROR: User session not authenticated</v>
      </c>
      <c r="G96" s="59" t="str">
        <v>#ERROR: User session not authenticated</v>
      </c>
      <c r="H96" s="65" t="str">
        <v>#ERROR: User session not authenticated</v>
      </c>
      <c r="I96" s="65" t="str">
        <v>#ERROR: User session not authenticated</v>
      </c>
      <c r="J96" s="27" t="str">
        <v>#ERROR: User session not authenticated</v>
      </c>
      <c r="K96" s="48" t="str">
        <v>#ERROR: User session not authenticated</v>
      </c>
      <c r="L96" s="39" t="str">
        <v>#ERROR: User session not authenticated</v>
      </c>
      <c r="M96" s="36" t="str">
        <v>#ERROR: User session not authenticated</v>
      </c>
      <c r="N96" s="36" t="str">
        <v>#ERROR: User session not authenticated</v>
      </c>
    </row>
    <row r="97" spans="2:35" x14ac:dyDescent="0.25">
      <c r="B97" s="2"/>
      <c r="C97" s="2"/>
      <c r="D97" s="11"/>
      <c r="E97" s="59" t="str">
        <v>#ERROR: User session not authenticated</v>
      </c>
      <c r="F97" s="59" t="str">
        <v>#ERROR: User session not authenticated</v>
      </c>
      <c r="G97" s="59" t="str">
        <v>#ERROR: User session not authenticated</v>
      </c>
      <c r="H97" s="65" t="str">
        <v>#ERROR: User session not authenticated</v>
      </c>
      <c r="I97" s="65" t="str">
        <v>#ERROR: User session not authenticated</v>
      </c>
      <c r="J97" s="27" t="str">
        <v>#ERROR: User session not authenticated</v>
      </c>
      <c r="K97" s="48" t="str">
        <v>#ERROR: User session not authenticated</v>
      </c>
      <c r="L97" s="39" t="str">
        <v>#ERROR: User session not authenticated</v>
      </c>
      <c r="M97" s="36" t="str">
        <v>#ERROR: User session not authenticated</v>
      </c>
      <c r="N97" s="36" t="str">
        <v>#ERROR: User session not authenticated</v>
      </c>
    </row>
    <row r="98" spans="2:35" x14ac:dyDescent="0.25">
      <c r="B98" s="2"/>
      <c r="C98" s="2"/>
      <c r="D98" s="11"/>
      <c r="E98" s="59" t="str">
        <v>#ERROR: User session not authenticated</v>
      </c>
      <c r="F98" s="59" t="str">
        <v>#ERROR: User session not authenticated</v>
      </c>
      <c r="G98" s="59" t="str">
        <v>#ERROR: User session not authenticated</v>
      </c>
      <c r="H98" s="65" t="str">
        <v>#ERROR: User session not authenticated</v>
      </c>
      <c r="I98" s="65" t="str">
        <v>#ERROR: User session not authenticated</v>
      </c>
      <c r="J98" s="27" t="str">
        <v>#ERROR: User session not authenticated</v>
      </c>
      <c r="K98" s="48" t="str">
        <v>#ERROR: User session not authenticated</v>
      </c>
      <c r="L98" s="39" t="str">
        <v>#ERROR: User session not authenticated</v>
      </c>
      <c r="M98" s="36" t="str">
        <v>#ERROR: User session not authenticated</v>
      </c>
      <c r="N98" s="36" t="str">
        <v>#ERROR: User session not authenticated</v>
      </c>
    </row>
    <row r="99" spans="2:35" x14ac:dyDescent="0.25">
      <c r="B99" s="2"/>
      <c r="C99" s="2"/>
      <c r="D99" s="2"/>
      <c r="E99" s="59" t="str">
        <v>#ERROR: User session not authenticated</v>
      </c>
      <c r="F99" s="59" t="str">
        <v>#ERROR: User session not authenticated</v>
      </c>
      <c r="G99" s="59" t="str">
        <v>#ERROR: User session not authenticated</v>
      </c>
      <c r="H99" s="65" t="str">
        <v>#ERROR: User session not authenticated</v>
      </c>
      <c r="I99" s="65" t="str">
        <v>#ERROR: User session not authenticated</v>
      </c>
      <c r="J99" s="27" t="str">
        <v>#ERROR: User session not authenticated</v>
      </c>
      <c r="K99" s="48" t="str">
        <v>#ERROR: User session not authenticated</v>
      </c>
      <c r="L99" s="39" t="str">
        <v>#ERROR: User session not authenticated</v>
      </c>
      <c r="M99" s="36" t="str">
        <v>#ERROR: User session not authenticated</v>
      </c>
      <c r="N99" s="36" t="str">
        <v>#ERROR: User session not authenticated</v>
      </c>
    </row>
    <row r="100" spans="2:35" x14ac:dyDescent="0.25">
      <c r="B100" s="2"/>
      <c r="C100" s="2"/>
      <c r="D100" s="2"/>
      <c r="E100" s="59" t="str">
        <v>#ERROR: User session not authenticated</v>
      </c>
      <c r="F100" s="59" t="str">
        <v>#ERROR: User session not authenticated</v>
      </c>
      <c r="G100" s="59" t="str">
        <v>#ERROR: User session not authenticated</v>
      </c>
      <c r="H100" s="65" t="str">
        <v>#ERROR: User session not authenticated</v>
      </c>
      <c r="I100" s="65" t="str">
        <v>#ERROR: User session not authenticated</v>
      </c>
      <c r="J100" s="27" t="str">
        <v>#ERROR: User session not authenticated</v>
      </c>
      <c r="K100" s="48" t="str">
        <v>#ERROR: User session not authenticated</v>
      </c>
      <c r="L100" s="39" t="str">
        <v>#ERROR: User session not authenticated</v>
      </c>
      <c r="M100" s="36" t="str">
        <v>#ERROR: User session not authenticated</v>
      </c>
      <c r="N100" s="36" t="str">
        <v>#ERROR: User session not authenticated</v>
      </c>
    </row>
    <row r="101" spans="2:35" x14ac:dyDescent="0.25">
      <c r="B101" s="2"/>
      <c r="C101" s="2"/>
      <c r="D101" s="2"/>
      <c r="E101" s="59" t="str">
        <v>#ERROR: User session not authenticated</v>
      </c>
      <c r="F101" s="59" t="str">
        <v>#ERROR: User session not authenticated</v>
      </c>
      <c r="G101" s="59" t="str">
        <v>#ERROR: User session not authenticated</v>
      </c>
      <c r="H101" s="65" t="str">
        <v>#ERROR: User session not authenticated</v>
      </c>
      <c r="I101" s="65" t="str">
        <v>#ERROR: User session not authenticated</v>
      </c>
      <c r="J101" s="27" t="str">
        <v>#ERROR: User session not authenticated</v>
      </c>
      <c r="K101" s="48" t="str">
        <v>#ERROR: User session not authenticated</v>
      </c>
      <c r="L101" s="39" t="str">
        <v>#ERROR: User session not authenticated</v>
      </c>
      <c r="M101" s="36" t="str">
        <v>#ERROR: User session not authenticated</v>
      </c>
      <c r="N101" s="36" t="str">
        <v>#ERROR: User session not authenticated</v>
      </c>
    </row>
    <row r="102" spans="2:35" x14ac:dyDescent="0.25">
      <c r="B102" s="2"/>
      <c r="C102" s="2"/>
      <c r="D102" s="2"/>
      <c r="E102" s="59" t="str">
        <v>#ERROR: User session not authenticated</v>
      </c>
      <c r="F102" s="59" t="str">
        <v>#ERROR: User session not authenticated</v>
      </c>
      <c r="G102" s="59" t="str">
        <v>#ERROR: User session not authenticated</v>
      </c>
      <c r="H102" s="65" t="str">
        <v>#ERROR: User session not authenticated</v>
      </c>
      <c r="I102" s="65" t="str">
        <v>#ERROR: User session not authenticated</v>
      </c>
      <c r="J102" s="27" t="str">
        <v>#ERROR: User session not authenticated</v>
      </c>
      <c r="K102" s="48" t="str">
        <v>#ERROR: User session not authenticated</v>
      </c>
      <c r="L102" s="39" t="str">
        <v>#ERROR: User session not authenticated</v>
      </c>
      <c r="M102" s="36" t="str">
        <v>#ERROR: User session not authenticated</v>
      </c>
      <c r="N102" s="36" t="str">
        <v>#ERROR: User session not authenticated</v>
      </c>
    </row>
    <row r="103" spans="2:35" x14ac:dyDescent="0.25">
      <c r="B103" s="2"/>
      <c r="C103" s="2"/>
      <c r="D103" s="2"/>
      <c r="E103" s="59" t="str">
        <v>#ERROR: User session not authenticated</v>
      </c>
      <c r="F103" s="59" t="str">
        <v>#ERROR: User session not authenticated</v>
      </c>
      <c r="G103" s="59" t="str">
        <v>#ERROR: User session not authenticated</v>
      </c>
      <c r="H103" s="65" t="str">
        <v>#ERROR: User session not authenticated</v>
      </c>
      <c r="I103" s="65" t="str">
        <v>#ERROR: User session not authenticated</v>
      </c>
      <c r="J103" s="27" t="str">
        <v>#ERROR: User session not authenticated</v>
      </c>
      <c r="K103" s="48" t="str">
        <v>#ERROR: User session not authenticated</v>
      </c>
      <c r="L103" s="39" t="str">
        <v>#ERROR: User session not authenticated</v>
      </c>
      <c r="M103" s="36" t="str">
        <v>#ERROR: User session not authenticated</v>
      </c>
      <c r="N103" s="36" t="str">
        <v>#ERROR: User session not authenticated</v>
      </c>
    </row>
    <row r="104" spans="2:35" x14ac:dyDescent="0.25">
      <c r="B104" s="2"/>
      <c r="C104" s="2"/>
      <c r="D104" s="2"/>
      <c r="E104" s="59" t="str">
        <v>#ERROR: User session not authenticated</v>
      </c>
      <c r="F104" s="59" t="str">
        <v>#ERROR: User session not authenticated</v>
      </c>
      <c r="G104" s="59" t="str">
        <v>#ERROR: User session not authenticated</v>
      </c>
      <c r="H104" s="65" t="str">
        <v>#ERROR: User session not authenticated</v>
      </c>
      <c r="I104" s="65" t="str">
        <v>#ERROR: User session not authenticated</v>
      </c>
      <c r="J104" s="27" t="str">
        <v>#ERROR: User session not authenticated</v>
      </c>
      <c r="K104" s="48" t="str">
        <v>#ERROR: User session not authenticated</v>
      </c>
      <c r="L104" s="39" t="str">
        <v>#ERROR: User session not authenticated</v>
      </c>
      <c r="M104" s="36" t="str">
        <v>#ERROR: User session not authenticated</v>
      </c>
      <c r="N104" s="36" t="str">
        <v>#ERROR: User session not authenticated</v>
      </c>
    </row>
    <row r="105" spans="2:35" x14ac:dyDescent="0.25">
      <c r="B105" s="2"/>
      <c r="C105" s="2"/>
      <c r="D105" s="2"/>
      <c r="E105" s="59" t="str">
        <v>#ERROR: User session not authenticated</v>
      </c>
      <c r="F105" s="59" t="str">
        <v>#ERROR: User session not authenticated</v>
      </c>
      <c r="G105" s="59" t="str">
        <v>#ERROR: User session not authenticated</v>
      </c>
      <c r="H105" s="65" t="str">
        <v>#ERROR: User session not authenticated</v>
      </c>
      <c r="I105" s="65" t="str">
        <v>#ERROR: User session not authenticated</v>
      </c>
      <c r="J105" s="27" t="str">
        <v>#ERROR: User session not authenticated</v>
      </c>
      <c r="K105" s="48" t="str">
        <v>#ERROR: User session not authenticated</v>
      </c>
      <c r="L105" s="39" t="str">
        <v>#ERROR: User session not authenticated</v>
      </c>
      <c r="M105" s="36" t="str">
        <v>#ERROR: User session not authenticated</v>
      </c>
      <c r="N105" s="36" t="str">
        <v>#ERROR: User session not authenticated</v>
      </c>
    </row>
    <row r="106" spans="2:35" x14ac:dyDescent="0.25">
      <c r="B106" s="2"/>
      <c r="C106" s="2"/>
      <c r="D106" s="2"/>
      <c r="E106" s="55"/>
      <c r="F106" s="55"/>
      <c r="G106" s="55"/>
      <c r="H106" s="55"/>
      <c r="I106" s="55"/>
      <c r="J106" s="2"/>
      <c r="K106" s="2"/>
      <c r="L106" s="2"/>
      <c r="M106" s="2"/>
      <c r="N106" s="2"/>
    </row>
    <row r="107" spans="2:35" x14ac:dyDescent="0.25">
      <c r="B107" s="2"/>
      <c r="C107" s="2"/>
      <c r="D107" s="2"/>
      <c r="E107" s="11"/>
      <c r="F107" s="55"/>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row>
    <row r="108" spans="2:35" x14ac:dyDescent="0.25">
      <c r="B108" s="2"/>
      <c r="C108" s="2"/>
      <c r="D108" s="2"/>
      <c r="E108" s="53" t="s">
        <v>290</v>
      </c>
      <c r="F108" s="54"/>
      <c r="G108" s="54"/>
      <c r="H108" s="54"/>
      <c r="I108" s="54"/>
      <c r="O108" s="11"/>
      <c r="P108" s="11"/>
      <c r="Q108" s="11"/>
      <c r="R108" s="11"/>
      <c r="S108" s="11"/>
      <c r="T108" s="11"/>
      <c r="U108" s="11"/>
      <c r="V108" s="11"/>
      <c r="W108" s="11"/>
      <c r="X108" s="11"/>
      <c r="Y108" s="11"/>
      <c r="Z108" s="11"/>
      <c r="AA108" s="11"/>
      <c r="AB108" s="11"/>
      <c r="AC108" s="11"/>
      <c r="AD108" s="11"/>
      <c r="AE108" s="11"/>
      <c r="AF108" s="11"/>
      <c r="AG108" s="11"/>
      <c r="AH108" s="11"/>
      <c r="AI108" s="11"/>
    </row>
    <row r="109" spans="2:35" x14ac:dyDescent="0.25">
      <c r="B109" s="2"/>
      <c r="C109" s="2"/>
      <c r="D109" s="2"/>
      <c r="E109" s="53" t="s">
        <v>291</v>
      </c>
      <c r="F109" s="54"/>
      <c r="G109" s="54"/>
      <c r="H109" s="54"/>
      <c r="I109" s="54"/>
      <c r="K109" s="42"/>
      <c r="L109" s="42"/>
      <c r="M109" s="42"/>
      <c r="N109" s="42"/>
      <c r="O109" s="11"/>
      <c r="P109" s="11"/>
      <c r="Q109" s="11"/>
      <c r="R109" s="11"/>
      <c r="S109" s="11"/>
      <c r="T109" s="11"/>
      <c r="U109" s="11"/>
      <c r="V109" s="11"/>
      <c r="W109" s="11"/>
      <c r="X109" s="11"/>
      <c r="Y109" s="11"/>
      <c r="Z109" s="11"/>
      <c r="AA109" s="11"/>
      <c r="AB109" s="11"/>
      <c r="AC109" s="11"/>
      <c r="AD109" s="11"/>
      <c r="AE109" s="11"/>
      <c r="AF109" s="11"/>
      <c r="AG109" s="11"/>
      <c r="AH109" s="11"/>
      <c r="AI109" s="11"/>
    </row>
    <row r="110" spans="2:35" x14ac:dyDescent="0.25">
      <c r="B110" s="2"/>
      <c r="C110" s="2"/>
      <c r="D110" s="2"/>
      <c r="E110" s="53" t="s">
        <v>292</v>
      </c>
      <c r="F110" s="54"/>
      <c r="G110" s="54"/>
      <c r="H110" s="54"/>
      <c r="I110" s="54"/>
      <c r="M110" s="42"/>
      <c r="O110" s="11"/>
      <c r="P110" s="11"/>
      <c r="Q110" s="11"/>
      <c r="R110" s="11"/>
      <c r="S110" s="11"/>
      <c r="T110" s="11"/>
      <c r="U110" s="11"/>
      <c r="V110" s="11"/>
      <c r="W110" s="11"/>
      <c r="X110" s="11"/>
      <c r="Y110" s="11"/>
      <c r="Z110" s="11"/>
      <c r="AA110" s="11"/>
      <c r="AB110" s="11"/>
      <c r="AC110" s="11"/>
      <c r="AD110" s="11"/>
      <c r="AE110" s="11"/>
      <c r="AF110" s="11"/>
      <c r="AG110" s="11"/>
      <c r="AH110" s="11"/>
      <c r="AI110" s="11"/>
    </row>
    <row r="111" spans="2:35" x14ac:dyDescent="0.25">
      <c r="B111" s="2"/>
      <c r="C111" s="2"/>
      <c r="D111" s="2"/>
      <c r="E111" s="55"/>
      <c r="F111" s="55"/>
      <c r="G111" s="55"/>
      <c r="H111" s="55"/>
      <c r="I111" s="55"/>
      <c r="J111" s="2"/>
      <c r="K111" s="2"/>
      <c r="L111" s="2"/>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row>
    <row r="112" spans="2:35" x14ac:dyDescent="0.25">
      <c r="E112" s="54"/>
      <c r="F112" s="54"/>
      <c r="G112" s="54"/>
      <c r="H112" s="54"/>
      <c r="I112" s="54"/>
    </row>
    <row r="113" spans="5:9" x14ac:dyDescent="0.25">
      <c r="E113" s="54"/>
      <c r="F113" s="54"/>
      <c r="G113" s="54"/>
      <c r="H113" s="54"/>
      <c r="I113" s="54"/>
    </row>
    <row r="114" spans="5:9" x14ac:dyDescent="0.25">
      <c r="E114" s="54"/>
      <c r="F114" s="54"/>
      <c r="G114" s="54"/>
      <c r="H114" s="54"/>
      <c r="I114" s="54"/>
    </row>
    <row r="115" spans="5:9" x14ac:dyDescent="0.25">
      <c r="E115" s="54"/>
      <c r="F115" s="54"/>
      <c r="G115" s="54"/>
      <c r="H115" s="54"/>
      <c r="I115" s="54"/>
    </row>
    <row r="116" spans="5:9" x14ac:dyDescent="0.25">
      <c r="E116" s="54"/>
      <c r="F116" s="54"/>
      <c r="G116" s="54"/>
      <c r="H116" s="54"/>
      <c r="I116" s="54"/>
    </row>
    <row r="117" spans="5:9" x14ac:dyDescent="0.25">
      <c r="E117" s="54"/>
      <c r="F117" s="54"/>
      <c r="G117" s="54"/>
      <c r="H117" s="54"/>
      <c r="I117" s="54"/>
    </row>
    <row r="118" spans="5:9" x14ac:dyDescent="0.25">
      <c r="E118" s="54"/>
      <c r="F118" s="54"/>
      <c r="G118" s="54"/>
      <c r="H118" s="54"/>
      <c r="I118" s="54"/>
    </row>
    <row r="119" spans="5:9" x14ac:dyDescent="0.25">
      <c r="E119" s="54"/>
      <c r="F119" s="54"/>
      <c r="G119" s="54"/>
      <c r="H119" s="54"/>
      <c r="I119" s="54"/>
    </row>
    <row r="120" spans="5:9" x14ac:dyDescent="0.25">
      <c r="E120" s="54"/>
      <c r="F120" s="54"/>
      <c r="G120" s="54"/>
      <c r="H120" s="54"/>
      <c r="I120" s="54"/>
    </row>
    <row r="121" spans="5:9" x14ac:dyDescent="0.25">
      <c r="E121" s="54"/>
      <c r="F121" s="54"/>
      <c r="G121" s="54"/>
      <c r="H121" s="54"/>
      <c r="I121" s="54"/>
    </row>
    <row r="122" spans="5:9" x14ac:dyDescent="0.25">
      <c r="E122" s="54"/>
      <c r="F122" s="54"/>
      <c r="G122" s="54"/>
      <c r="H122" s="54"/>
      <c r="I122" s="54"/>
    </row>
    <row r="123" spans="5:9" x14ac:dyDescent="0.25">
      <c r="E123" s="54"/>
      <c r="F123" s="54"/>
      <c r="G123" s="54"/>
      <c r="H123" s="54"/>
      <c r="I123" s="54"/>
    </row>
    <row r="124" spans="5:9" x14ac:dyDescent="0.25">
      <c r="E124" s="54"/>
      <c r="F124" s="54"/>
      <c r="G124" s="54"/>
      <c r="H124" s="54"/>
      <c r="I124" s="54"/>
    </row>
    <row r="125" spans="5:9" x14ac:dyDescent="0.25">
      <c r="E125" s="54"/>
      <c r="F125" s="54"/>
      <c r="G125" s="54"/>
      <c r="H125" s="54"/>
      <c r="I125" s="54"/>
    </row>
    <row r="126" spans="5:9" x14ac:dyDescent="0.25">
      <c r="E126" s="54"/>
      <c r="F126" s="54"/>
      <c r="G126" s="54"/>
      <c r="H126" s="54"/>
      <c r="I126" s="54"/>
    </row>
    <row r="127" spans="5:9" x14ac:dyDescent="0.25">
      <c r="E127" s="54"/>
      <c r="F127" s="54"/>
      <c r="G127" s="54"/>
      <c r="H127" s="54"/>
      <c r="I127" s="54"/>
    </row>
    <row r="128" spans="5:9" x14ac:dyDescent="0.25">
      <c r="E128" s="54"/>
      <c r="F128" s="54"/>
      <c r="G128" s="54"/>
      <c r="H128" s="54"/>
      <c r="I128" s="54"/>
    </row>
    <row r="129" spans="5:9" x14ac:dyDescent="0.25">
      <c r="E129" s="54"/>
      <c r="F129" s="54"/>
      <c r="G129" s="54"/>
      <c r="H129" s="54"/>
      <c r="I129" s="54"/>
    </row>
    <row r="130" spans="5:9" x14ac:dyDescent="0.25">
      <c r="E130" s="54"/>
      <c r="F130" s="54"/>
      <c r="G130" s="54"/>
      <c r="H130" s="54"/>
      <c r="I130" s="54"/>
    </row>
    <row r="131" spans="5:9" x14ac:dyDescent="0.25">
      <c r="E131" s="54"/>
      <c r="F131" s="54"/>
      <c r="G131" s="54"/>
      <c r="H131" s="54"/>
      <c r="I131" s="54"/>
    </row>
    <row r="132" spans="5:9" x14ac:dyDescent="0.25">
      <c r="E132" s="54"/>
      <c r="F132" s="54"/>
      <c r="G132" s="54"/>
      <c r="H132" s="54"/>
      <c r="I132" s="54"/>
    </row>
    <row r="133" spans="5:9" x14ac:dyDescent="0.25">
      <c r="E133" s="54"/>
      <c r="F133" s="54"/>
      <c r="G133" s="54"/>
      <c r="H133" s="54"/>
      <c r="I133" s="54"/>
    </row>
    <row r="134" spans="5:9" x14ac:dyDescent="0.25">
      <c r="E134" s="54"/>
      <c r="F134" s="54"/>
      <c r="G134" s="54"/>
      <c r="H134" s="54"/>
      <c r="I134" s="54"/>
    </row>
    <row r="135" spans="5:9" x14ac:dyDescent="0.25">
      <c r="E135" s="54"/>
      <c r="F135" s="54"/>
      <c r="G135" s="54"/>
      <c r="H135" s="54"/>
      <c r="I135" s="54"/>
    </row>
    <row r="136" spans="5:9" x14ac:dyDescent="0.25">
      <c r="E136" s="54"/>
      <c r="F136" s="54"/>
      <c r="G136" s="54"/>
      <c r="H136" s="54"/>
      <c r="I136" s="54"/>
    </row>
    <row r="137" spans="5:9" x14ac:dyDescent="0.25">
      <c r="E137" s="54"/>
      <c r="F137" s="54"/>
      <c r="G137" s="54"/>
      <c r="H137" s="54"/>
      <c r="I137" s="54"/>
    </row>
    <row r="138" spans="5:9" x14ac:dyDescent="0.25">
      <c r="E138" s="54"/>
      <c r="F138" s="54"/>
      <c r="G138" s="54"/>
      <c r="H138" s="54"/>
      <c r="I138" s="54"/>
    </row>
    <row r="139" spans="5:9" x14ac:dyDescent="0.25">
      <c r="E139" s="54"/>
      <c r="F139" s="54"/>
      <c r="G139" s="54"/>
      <c r="H139" s="54"/>
      <c r="I139" s="54"/>
    </row>
    <row r="140" spans="5:9" x14ac:dyDescent="0.25">
      <c r="E140" s="54"/>
      <c r="F140" s="54"/>
      <c r="G140" s="54"/>
      <c r="H140" s="54"/>
      <c r="I140" s="54"/>
    </row>
    <row r="141" spans="5:9" x14ac:dyDescent="0.25">
      <c r="E141" s="54"/>
      <c r="F141" s="54"/>
      <c r="G141" s="54"/>
      <c r="H141" s="54"/>
      <c r="I141" s="54"/>
    </row>
    <row r="142" spans="5:9" x14ac:dyDescent="0.25">
      <c r="E142" s="54"/>
      <c r="F142" s="54"/>
      <c r="G142" s="54"/>
      <c r="H142" s="54"/>
      <c r="I142" s="54"/>
    </row>
    <row r="143" spans="5:9" x14ac:dyDescent="0.25">
      <c r="E143" s="54"/>
      <c r="F143" s="54"/>
      <c r="G143" s="54"/>
      <c r="H143" s="54"/>
      <c r="I143" s="54"/>
    </row>
    <row r="144" spans="5:9" x14ac:dyDescent="0.25">
      <c r="E144" s="54"/>
      <c r="F144" s="54"/>
      <c r="G144" s="54"/>
      <c r="H144" s="54"/>
      <c r="I144" s="54"/>
    </row>
    <row r="145" spans="5:9" x14ac:dyDescent="0.25">
      <c r="E145" s="54"/>
      <c r="F145" s="54"/>
      <c r="G145" s="54"/>
      <c r="H145" s="54"/>
      <c r="I145" s="54"/>
    </row>
    <row r="146" spans="5:9" x14ac:dyDescent="0.25">
      <c r="E146" s="54"/>
      <c r="F146" s="54"/>
      <c r="G146" s="54"/>
      <c r="H146" s="54"/>
      <c r="I146" s="54"/>
    </row>
    <row r="147" spans="5:9" x14ac:dyDescent="0.25">
      <c r="E147" s="54"/>
      <c r="F147" s="54"/>
      <c r="G147" s="54"/>
      <c r="H147" s="54"/>
      <c r="I147" s="54"/>
    </row>
    <row r="148" spans="5:9" x14ac:dyDescent="0.25">
      <c r="E148" s="54"/>
      <c r="F148" s="54"/>
      <c r="G148" s="54"/>
      <c r="H148" s="54"/>
      <c r="I148" s="54"/>
    </row>
    <row r="149" spans="5:9" x14ac:dyDescent="0.25">
      <c r="E149" s="54"/>
      <c r="F149" s="54"/>
      <c r="G149" s="54"/>
      <c r="H149" s="54"/>
      <c r="I149" s="54"/>
    </row>
    <row r="150" spans="5:9" x14ac:dyDescent="0.25">
      <c r="E150" s="54"/>
      <c r="F150" s="54"/>
      <c r="G150" s="54"/>
      <c r="H150" s="54"/>
      <c r="I150" s="54"/>
    </row>
    <row r="151" spans="5:9" x14ac:dyDescent="0.25">
      <c r="E151" s="54"/>
      <c r="F151" s="54"/>
      <c r="G151" s="54"/>
      <c r="H151" s="54"/>
      <c r="I151" s="54"/>
    </row>
    <row r="152" spans="5:9" x14ac:dyDescent="0.25">
      <c r="E152" s="54"/>
      <c r="F152" s="54"/>
      <c r="G152" s="54"/>
      <c r="H152" s="54"/>
      <c r="I152" s="54"/>
    </row>
    <row r="153" spans="5:9" x14ac:dyDescent="0.25">
      <c r="E153" s="54"/>
      <c r="F153" s="54"/>
      <c r="G153" s="54"/>
      <c r="H153" s="54"/>
      <c r="I153" s="54"/>
    </row>
    <row r="154" spans="5:9" x14ac:dyDescent="0.25">
      <c r="E154" s="54"/>
      <c r="F154" s="54"/>
      <c r="G154" s="54"/>
      <c r="H154" s="54"/>
      <c r="I154" s="54"/>
    </row>
    <row r="155" spans="5:9" x14ac:dyDescent="0.25">
      <c r="E155" s="54"/>
      <c r="F155" s="54"/>
      <c r="G155" s="54"/>
      <c r="H155" s="54"/>
      <c r="I155" s="54"/>
    </row>
    <row r="156" spans="5:9" x14ac:dyDescent="0.25">
      <c r="E156" s="54"/>
      <c r="F156" s="54"/>
      <c r="G156" s="54"/>
      <c r="H156" s="54"/>
      <c r="I156" s="54"/>
    </row>
    <row r="157" spans="5:9" x14ac:dyDescent="0.25">
      <c r="E157" s="54"/>
      <c r="F157" s="54"/>
      <c r="G157" s="54"/>
      <c r="H157" s="54"/>
      <c r="I157" s="54"/>
    </row>
    <row r="158" spans="5:9" x14ac:dyDescent="0.25">
      <c r="E158" s="54"/>
      <c r="F158" s="54"/>
      <c r="G158" s="54"/>
      <c r="H158" s="54"/>
      <c r="I158" s="54"/>
    </row>
    <row r="159" spans="5:9" x14ac:dyDescent="0.25">
      <c r="E159" s="54"/>
      <c r="F159" s="54"/>
      <c r="G159" s="54"/>
      <c r="H159" s="54"/>
      <c r="I159" s="54"/>
    </row>
    <row r="160" spans="5:9" x14ac:dyDescent="0.25">
      <c r="E160" s="54"/>
      <c r="F160" s="54"/>
      <c r="G160" s="54"/>
      <c r="H160" s="54"/>
      <c r="I160" s="54"/>
    </row>
    <row r="161" spans="5:9" x14ac:dyDescent="0.25">
      <c r="E161" s="54"/>
      <c r="F161" s="54"/>
      <c r="G161" s="54"/>
      <c r="H161" s="54"/>
      <c r="I161" s="54"/>
    </row>
    <row r="162" spans="5:9" x14ac:dyDescent="0.25">
      <c r="E162" s="54"/>
      <c r="F162" s="54"/>
      <c r="G162" s="54"/>
      <c r="H162" s="54"/>
      <c r="I162" s="54"/>
    </row>
    <row r="163" spans="5:9" x14ac:dyDescent="0.25">
      <c r="E163" s="54"/>
      <c r="F163" s="54"/>
      <c r="G163" s="54"/>
      <c r="H163" s="54"/>
      <c r="I163" s="54"/>
    </row>
    <row r="164" spans="5:9" x14ac:dyDescent="0.25">
      <c r="E164" s="54"/>
      <c r="F164" s="54"/>
      <c r="G164" s="54"/>
      <c r="H164" s="54"/>
      <c r="I164" s="54"/>
    </row>
    <row r="165" spans="5:9" x14ac:dyDescent="0.25">
      <c r="E165" s="54"/>
      <c r="F165" s="54"/>
      <c r="G165" s="54"/>
      <c r="H165" s="54"/>
      <c r="I165" s="54"/>
    </row>
    <row r="166" spans="5:9" x14ac:dyDescent="0.25">
      <c r="E166" s="54"/>
      <c r="F166" s="54"/>
      <c r="G166" s="54"/>
      <c r="H166" s="54"/>
      <c r="I166" s="54"/>
    </row>
    <row r="167" spans="5:9" x14ac:dyDescent="0.25">
      <c r="E167" s="54"/>
      <c r="F167" s="54"/>
      <c r="G167" s="54"/>
      <c r="H167" s="54"/>
      <c r="I167" s="54"/>
    </row>
    <row r="168" spans="5:9" x14ac:dyDescent="0.25">
      <c r="E168" s="54"/>
      <c r="F168" s="54"/>
      <c r="G168" s="54"/>
      <c r="H168" s="54"/>
      <c r="I168" s="54"/>
    </row>
    <row r="169" spans="5:9" x14ac:dyDescent="0.25">
      <c r="E169" s="54"/>
      <c r="F169" s="54"/>
      <c r="G169" s="54"/>
      <c r="H169" s="54"/>
      <c r="I169" s="54"/>
    </row>
    <row r="170" spans="5:9" x14ac:dyDescent="0.25">
      <c r="E170" s="54"/>
      <c r="F170" s="54"/>
      <c r="G170" s="54"/>
      <c r="H170" s="54"/>
      <c r="I170" s="54"/>
    </row>
    <row r="171" spans="5:9" x14ac:dyDescent="0.25">
      <c r="E171" s="54"/>
      <c r="F171" s="54"/>
      <c r="G171" s="54"/>
      <c r="H171" s="54"/>
      <c r="I171" s="54"/>
    </row>
    <row r="172" spans="5:9" x14ac:dyDescent="0.25">
      <c r="E172" s="54"/>
      <c r="F172" s="54"/>
      <c r="G172" s="54"/>
      <c r="H172" s="54"/>
      <c r="I172" s="54"/>
    </row>
    <row r="173" spans="5:9" x14ac:dyDescent="0.25">
      <c r="E173" s="54"/>
      <c r="F173" s="54"/>
      <c r="G173" s="54"/>
      <c r="H173" s="54"/>
      <c r="I173" s="54"/>
    </row>
    <row r="174" spans="5:9" x14ac:dyDescent="0.25">
      <c r="E174" s="54"/>
      <c r="F174" s="54"/>
      <c r="G174" s="54"/>
      <c r="H174" s="54"/>
      <c r="I174" s="54"/>
    </row>
    <row r="175" spans="5:9" x14ac:dyDescent="0.25">
      <c r="E175" s="54"/>
      <c r="F175" s="54"/>
      <c r="G175" s="54"/>
      <c r="H175" s="54"/>
      <c r="I175" s="54"/>
    </row>
    <row r="176" spans="5:9" x14ac:dyDescent="0.25">
      <c r="E176" s="54"/>
      <c r="F176" s="54"/>
      <c r="G176" s="54"/>
      <c r="H176" s="54"/>
      <c r="I176" s="54"/>
    </row>
    <row r="177" spans="5:9" x14ac:dyDescent="0.25">
      <c r="E177" s="54"/>
      <c r="F177" s="54"/>
      <c r="G177" s="54"/>
      <c r="H177" s="54"/>
      <c r="I177" s="54"/>
    </row>
    <row r="178" spans="5:9" x14ac:dyDescent="0.25">
      <c r="E178" s="54"/>
      <c r="F178" s="54"/>
      <c r="G178" s="54"/>
      <c r="H178" s="54"/>
      <c r="I178" s="54"/>
    </row>
    <row r="179" spans="5:9" x14ac:dyDescent="0.25">
      <c r="E179" s="54"/>
      <c r="F179" s="54"/>
      <c r="G179" s="54"/>
      <c r="H179" s="54"/>
      <c r="I179" s="54"/>
    </row>
  </sheetData>
  <dataValidations disablePrompts="1" count="7">
    <dataValidation allowBlank="1" showInputMessage="1" showErrorMessage="1" prompt="Client supplied instrument Id" sqref="O22" xr:uid="{6DE801EF-E803-4F24-9639-93C698D7BF84}"/>
    <dataValidation allowBlank="1" showInputMessage="1" showErrorMessage="1" prompt="Instrument name" sqref="P22" xr:uid="{09D0EC0D-2552-4A66-8600-A4E494836F88}"/>
    <dataValidation allowBlank="1" showInputMessage="1" showErrorMessage="1" prompt="Instrument Id Type" sqref="Q22" xr:uid="{0E44AD90-68DA-4F63-9556-7A853661AEAC}"/>
    <dataValidation allowBlank="1" showInputMessage="1" showErrorMessage="1" prompt="Instrument Id Value" sqref="R22" xr:uid="{64DE36E8-D972-443D-80B9-1D22AE028385}"/>
    <dataValidation allowBlank="1" showInputMessage="1" showErrorMessage="1" prompt="LookThroughPortfolioId" sqref="S22" xr:uid="{435A268E-E039-44BE-B333-CCA8DAC8B82B}"/>
    <dataValidation allowBlank="1" showInputMessage="1" showErrorMessage="1" prompt="Instrument" sqref="T22" xr:uid="{78D919A2-F9C0-40E8-AB0D-1C6EAB09FA13}"/>
    <dataValidation allowBlank="1" showInputMessage="1" showErrorMessage="1" prompt="InstrumentFormat" sqref="U22" xr:uid="{F6C272E3-886F-4A59-B4D0-00CF8D26CA3B}"/>
  </dataValidations>
  <hyperlinks>
    <hyperlink ref="M17" r:id="rId1" display="https://support.lusid.com/creating-bespoke-instruments" xr:uid="{6147C76B-3E76-4C6B-AE2E-353AE976A536}"/>
    <hyperlink ref="F24" r:id="rId2" xr:uid="{CC48B0A9-DA00-4525-A66D-A904F3311DAB}"/>
  </hyperlinks>
  <pageMargins left="0.7" right="0.7" top="0.75" bottom="0.75" header="0.3" footer="0.3"/>
  <pageSetup orientation="portrait" r:id="rId3"/>
  <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7E7D4-FF99-48DB-ACD5-AAFD91F75881}">
  <sheetPr codeName="Sheet6"/>
  <dimension ref="B2:D180"/>
  <sheetViews>
    <sheetView workbookViewId="0">
      <selection activeCell="E28" sqref="E28"/>
    </sheetView>
  </sheetViews>
  <sheetFormatPr defaultRowHeight="15" x14ac:dyDescent="0.25"/>
  <cols>
    <col min="2" max="2" width="13.5703125" bestFit="1" customWidth="1"/>
    <col min="4" max="4" width="16.7109375" customWidth="1"/>
  </cols>
  <sheetData>
    <row r="2" spans="2:4" x14ac:dyDescent="0.25">
      <c r="B2" s="4" t="s">
        <v>2</v>
      </c>
      <c r="D2" s="4" t="s">
        <v>184</v>
      </c>
    </row>
    <row r="3" spans="2:4" x14ac:dyDescent="0.25">
      <c r="B3" t="s">
        <v>4</v>
      </c>
      <c r="D3" t="s">
        <v>183</v>
      </c>
    </row>
    <row r="4" spans="2:4" x14ac:dyDescent="0.25">
      <c r="B4" t="s">
        <v>5</v>
      </c>
      <c r="D4" t="s">
        <v>185</v>
      </c>
    </row>
    <row r="5" spans="2:4" x14ac:dyDescent="0.25">
      <c r="B5" t="s">
        <v>6</v>
      </c>
    </row>
    <row r="6" spans="2:4" x14ac:dyDescent="0.25">
      <c r="B6" t="s">
        <v>7</v>
      </c>
    </row>
    <row r="7" spans="2:4" x14ac:dyDescent="0.25">
      <c r="B7" t="s">
        <v>8</v>
      </c>
    </row>
    <row r="8" spans="2:4" x14ac:dyDescent="0.25">
      <c r="B8" t="s">
        <v>9</v>
      </c>
    </row>
    <row r="9" spans="2:4" x14ac:dyDescent="0.25">
      <c r="B9" t="s">
        <v>10</v>
      </c>
    </row>
    <row r="10" spans="2:4" x14ac:dyDescent="0.25">
      <c r="B10" t="s">
        <v>11</v>
      </c>
    </row>
    <row r="11" spans="2:4" x14ac:dyDescent="0.25">
      <c r="B11" t="s">
        <v>12</v>
      </c>
    </row>
    <row r="12" spans="2:4" x14ac:dyDescent="0.25">
      <c r="B12" t="s">
        <v>13</v>
      </c>
    </row>
    <row r="13" spans="2:4" x14ac:dyDescent="0.25">
      <c r="B13" t="s">
        <v>14</v>
      </c>
    </row>
    <row r="14" spans="2:4" x14ac:dyDescent="0.25">
      <c r="B14" t="s">
        <v>15</v>
      </c>
    </row>
    <row r="15" spans="2:4" x14ac:dyDescent="0.25">
      <c r="B15" t="s">
        <v>16</v>
      </c>
    </row>
    <row r="16" spans="2:4" x14ac:dyDescent="0.25">
      <c r="B16" t="s">
        <v>17</v>
      </c>
    </row>
    <row r="17" spans="2:2" x14ac:dyDescent="0.25">
      <c r="B17" t="s">
        <v>18</v>
      </c>
    </row>
    <row r="18" spans="2:2" x14ac:dyDescent="0.25">
      <c r="B18" t="s">
        <v>19</v>
      </c>
    </row>
    <row r="19" spans="2:2" x14ac:dyDescent="0.25">
      <c r="B19" t="s">
        <v>20</v>
      </c>
    </row>
    <row r="20" spans="2:2" x14ac:dyDescent="0.25">
      <c r="B20" t="s">
        <v>21</v>
      </c>
    </row>
    <row r="21" spans="2:2" x14ac:dyDescent="0.25">
      <c r="B21" t="s">
        <v>22</v>
      </c>
    </row>
    <row r="22" spans="2:2" x14ac:dyDescent="0.25">
      <c r="B22" t="s">
        <v>23</v>
      </c>
    </row>
    <row r="23" spans="2:2" x14ac:dyDescent="0.25">
      <c r="B23" t="s">
        <v>24</v>
      </c>
    </row>
    <row r="24" spans="2:2" x14ac:dyDescent="0.25">
      <c r="B24" t="s">
        <v>25</v>
      </c>
    </row>
    <row r="25" spans="2:2" x14ac:dyDescent="0.25">
      <c r="B25" t="s">
        <v>26</v>
      </c>
    </row>
    <row r="26" spans="2:2" x14ac:dyDescent="0.25">
      <c r="B26" t="s">
        <v>27</v>
      </c>
    </row>
    <row r="27" spans="2:2" x14ac:dyDescent="0.25">
      <c r="B27" t="s">
        <v>28</v>
      </c>
    </row>
    <row r="28" spans="2:2" x14ac:dyDescent="0.25">
      <c r="B28" t="s">
        <v>29</v>
      </c>
    </row>
    <row r="29" spans="2:2" x14ac:dyDescent="0.25">
      <c r="B29" t="s">
        <v>30</v>
      </c>
    </row>
    <row r="30" spans="2:2" x14ac:dyDescent="0.25">
      <c r="B30" t="s">
        <v>31</v>
      </c>
    </row>
    <row r="31" spans="2:2" x14ac:dyDescent="0.25">
      <c r="B31" t="s">
        <v>32</v>
      </c>
    </row>
    <row r="32" spans="2:2" x14ac:dyDescent="0.25">
      <c r="B32" t="s">
        <v>33</v>
      </c>
    </row>
    <row r="33" spans="2:2" x14ac:dyDescent="0.25">
      <c r="B33" t="s">
        <v>34</v>
      </c>
    </row>
    <row r="34" spans="2:2" x14ac:dyDescent="0.25">
      <c r="B34" t="s">
        <v>35</v>
      </c>
    </row>
    <row r="35" spans="2:2" x14ac:dyDescent="0.25">
      <c r="B35" t="s">
        <v>36</v>
      </c>
    </row>
    <row r="36" spans="2:2" x14ac:dyDescent="0.25">
      <c r="B36" t="s">
        <v>37</v>
      </c>
    </row>
    <row r="37" spans="2:2" x14ac:dyDescent="0.25">
      <c r="B37" t="s">
        <v>38</v>
      </c>
    </row>
    <row r="38" spans="2:2" x14ac:dyDescent="0.25">
      <c r="B38" t="s">
        <v>39</v>
      </c>
    </row>
    <row r="39" spans="2:2" x14ac:dyDescent="0.25">
      <c r="B39" t="s">
        <v>40</v>
      </c>
    </row>
    <row r="40" spans="2:2" x14ac:dyDescent="0.25">
      <c r="B40" t="s">
        <v>41</v>
      </c>
    </row>
    <row r="41" spans="2:2" x14ac:dyDescent="0.25">
      <c r="B41" t="s">
        <v>42</v>
      </c>
    </row>
    <row r="42" spans="2:2" x14ac:dyDescent="0.25">
      <c r="B42" t="s">
        <v>43</v>
      </c>
    </row>
    <row r="43" spans="2:2" x14ac:dyDescent="0.25">
      <c r="B43" t="s">
        <v>44</v>
      </c>
    </row>
    <row r="44" spans="2:2" x14ac:dyDescent="0.25">
      <c r="B44" t="s">
        <v>45</v>
      </c>
    </row>
    <row r="45" spans="2:2" x14ac:dyDescent="0.25">
      <c r="B45" t="s">
        <v>46</v>
      </c>
    </row>
    <row r="46" spans="2:2" x14ac:dyDescent="0.25">
      <c r="B46" t="s">
        <v>47</v>
      </c>
    </row>
    <row r="47" spans="2:2" x14ac:dyDescent="0.25">
      <c r="B47" t="s">
        <v>48</v>
      </c>
    </row>
    <row r="48" spans="2:2" x14ac:dyDescent="0.25">
      <c r="B48" t="s">
        <v>49</v>
      </c>
    </row>
    <row r="49" spans="2:2" x14ac:dyDescent="0.25">
      <c r="B49" t="s">
        <v>50</v>
      </c>
    </row>
    <row r="50" spans="2:2" x14ac:dyDescent="0.25">
      <c r="B50" t="s">
        <v>51</v>
      </c>
    </row>
    <row r="51" spans="2:2" x14ac:dyDescent="0.25">
      <c r="B51" t="s">
        <v>52</v>
      </c>
    </row>
    <row r="52" spans="2:2" x14ac:dyDescent="0.25">
      <c r="B52" t="s">
        <v>53</v>
      </c>
    </row>
    <row r="53" spans="2:2" x14ac:dyDescent="0.25">
      <c r="B53" t="s">
        <v>54</v>
      </c>
    </row>
    <row r="54" spans="2:2" x14ac:dyDescent="0.25">
      <c r="B54" t="s">
        <v>55</v>
      </c>
    </row>
    <row r="55" spans="2:2" x14ac:dyDescent="0.25">
      <c r="B55" t="s">
        <v>56</v>
      </c>
    </row>
    <row r="56" spans="2:2" x14ac:dyDescent="0.25">
      <c r="B56" t="s">
        <v>57</v>
      </c>
    </row>
    <row r="57" spans="2:2" x14ac:dyDescent="0.25">
      <c r="B57" t="s">
        <v>58</v>
      </c>
    </row>
    <row r="58" spans="2:2" x14ac:dyDescent="0.25">
      <c r="B58" t="s">
        <v>59</v>
      </c>
    </row>
    <row r="59" spans="2:2" x14ac:dyDescent="0.25">
      <c r="B59" t="s">
        <v>60</v>
      </c>
    </row>
    <row r="60" spans="2:2" x14ac:dyDescent="0.25">
      <c r="B60" t="s">
        <v>61</v>
      </c>
    </row>
    <row r="61" spans="2:2" x14ac:dyDescent="0.25">
      <c r="B61" t="s">
        <v>62</v>
      </c>
    </row>
    <row r="62" spans="2:2" x14ac:dyDescent="0.25">
      <c r="B62" t="s">
        <v>63</v>
      </c>
    </row>
    <row r="63" spans="2:2" x14ac:dyDescent="0.25">
      <c r="B63" t="s">
        <v>64</v>
      </c>
    </row>
    <row r="64" spans="2:2" x14ac:dyDescent="0.25">
      <c r="B64" t="s">
        <v>65</v>
      </c>
    </row>
    <row r="65" spans="2:2" x14ac:dyDescent="0.25">
      <c r="B65" t="s">
        <v>66</v>
      </c>
    </row>
    <row r="66" spans="2:2" x14ac:dyDescent="0.25">
      <c r="B66" t="s">
        <v>67</v>
      </c>
    </row>
    <row r="67" spans="2:2" x14ac:dyDescent="0.25">
      <c r="B67" t="s">
        <v>68</v>
      </c>
    </row>
    <row r="68" spans="2:2" x14ac:dyDescent="0.25">
      <c r="B68" t="s">
        <v>69</v>
      </c>
    </row>
    <row r="69" spans="2:2" x14ac:dyDescent="0.25">
      <c r="B69" t="s">
        <v>70</v>
      </c>
    </row>
    <row r="70" spans="2:2" x14ac:dyDescent="0.25">
      <c r="B70" t="s">
        <v>71</v>
      </c>
    </row>
    <row r="71" spans="2:2" x14ac:dyDescent="0.25">
      <c r="B71" t="s">
        <v>72</v>
      </c>
    </row>
    <row r="72" spans="2:2" x14ac:dyDescent="0.25">
      <c r="B72" t="s">
        <v>73</v>
      </c>
    </row>
    <row r="73" spans="2:2" x14ac:dyDescent="0.25">
      <c r="B73" t="s">
        <v>74</v>
      </c>
    </row>
    <row r="74" spans="2:2" x14ac:dyDescent="0.25">
      <c r="B74" t="s">
        <v>75</v>
      </c>
    </row>
    <row r="75" spans="2:2" x14ac:dyDescent="0.25">
      <c r="B75" t="s">
        <v>76</v>
      </c>
    </row>
    <row r="76" spans="2:2" x14ac:dyDescent="0.25">
      <c r="B76" t="s">
        <v>77</v>
      </c>
    </row>
    <row r="77" spans="2:2" x14ac:dyDescent="0.25">
      <c r="B77" t="s">
        <v>78</v>
      </c>
    </row>
    <row r="78" spans="2:2" x14ac:dyDescent="0.25">
      <c r="B78" t="s">
        <v>79</v>
      </c>
    </row>
    <row r="79" spans="2:2" x14ac:dyDescent="0.25">
      <c r="B79" t="s">
        <v>80</v>
      </c>
    </row>
    <row r="80" spans="2:2" x14ac:dyDescent="0.25">
      <c r="B80" t="s">
        <v>81</v>
      </c>
    </row>
    <row r="81" spans="2:2" x14ac:dyDescent="0.25">
      <c r="B81" t="s">
        <v>82</v>
      </c>
    </row>
    <row r="82" spans="2:2" x14ac:dyDescent="0.25">
      <c r="B82" t="s">
        <v>83</v>
      </c>
    </row>
    <row r="83" spans="2:2" x14ac:dyDescent="0.25">
      <c r="B83" t="s">
        <v>84</v>
      </c>
    </row>
    <row r="84" spans="2:2" x14ac:dyDescent="0.25">
      <c r="B84" t="s">
        <v>85</v>
      </c>
    </row>
    <row r="85" spans="2:2" x14ac:dyDescent="0.25">
      <c r="B85" t="s">
        <v>86</v>
      </c>
    </row>
    <row r="86" spans="2:2" x14ac:dyDescent="0.25">
      <c r="B86" t="s">
        <v>87</v>
      </c>
    </row>
    <row r="87" spans="2:2" x14ac:dyDescent="0.25">
      <c r="B87" t="s">
        <v>88</v>
      </c>
    </row>
    <row r="88" spans="2:2" x14ac:dyDescent="0.25">
      <c r="B88" t="s">
        <v>89</v>
      </c>
    </row>
    <row r="89" spans="2:2" x14ac:dyDescent="0.25">
      <c r="B89" t="s">
        <v>90</v>
      </c>
    </row>
    <row r="90" spans="2:2" x14ac:dyDescent="0.25">
      <c r="B90" t="s">
        <v>91</v>
      </c>
    </row>
    <row r="91" spans="2:2" x14ac:dyDescent="0.25">
      <c r="B91" t="s">
        <v>92</v>
      </c>
    </row>
    <row r="92" spans="2:2" x14ac:dyDescent="0.25">
      <c r="B92" t="s">
        <v>93</v>
      </c>
    </row>
    <row r="93" spans="2:2" x14ac:dyDescent="0.25">
      <c r="B93" t="s">
        <v>94</v>
      </c>
    </row>
    <row r="94" spans="2:2" x14ac:dyDescent="0.25">
      <c r="B94" t="s">
        <v>95</v>
      </c>
    </row>
    <row r="95" spans="2:2" x14ac:dyDescent="0.25">
      <c r="B95" t="s">
        <v>96</v>
      </c>
    </row>
    <row r="96" spans="2:2" x14ac:dyDescent="0.25">
      <c r="B96" t="s">
        <v>97</v>
      </c>
    </row>
    <row r="97" spans="2:2" x14ac:dyDescent="0.25">
      <c r="B97" t="s">
        <v>98</v>
      </c>
    </row>
    <row r="98" spans="2:2" x14ac:dyDescent="0.25">
      <c r="B98" t="s">
        <v>99</v>
      </c>
    </row>
    <row r="99" spans="2:2" x14ac:dyDescent="0.25">
      <c r="B99" t="s">
        <v>100</v>
      </c>
    </row>
    <row r="100" spans="2:2" x14ac:dyDescent="0.25">
      <c r="B100" t="s">
        <v>101</v>
      </c>
    </row>
    <row r="101" spans="2:2" x14ac:dyDescent="0.25">
      <c r="B101" t="s">
        <v>102</v>
      </c>
    </row>
    <row r="102" spans="2:2" x14ac:dyDescent="0.25">
      <c r="B102" t="s">
        <v>103</v>
      </c>
    </row>
    <row r="103" spans="2:2" x14ac:dyDescent="0.25">
      <c r="B103" t="s">
        <v>104</v>
      </c>
    </row>
    <row r="104" spans="2:2" x14ac:dyDescent="0.25">
      <c r="B104" t="s">
        <v>105</v>
      </c>
    </row>
    <row r="105" spans="2:2" x14ac:dyDescent="0.25">
      <c r="B105" t="s">
        <v>106</v>
      </c>
    </row>
    <row r="106" spans="2:2" x14ac:dyDescent="0.25">
      <c r="B106" t="s">
        <v>107</v>
      </c>
    </row>
    <row r="107" spans="2:2" x14ac:dyDescent="0.25">
      <c r="B107" t="s">
        <v>108</v>
      </c>
    </row>
    <row r="108" spans="2:2" x14ac:dyDescent="0.25">
      <c r="B108" t="s">
        <v>109</v>
      </c>
    </row>
    <row r="109" spans="2:2" x14ac:dyDescent="0.25">
      <c r="B109" t="s">
        <v>110</v>
      </c>
    </row>
    <row r="110" spans="2:2" x14ac:dyDescent="0.25">
      <c r="B110" t="s">
        <v>111</v>
      </c>
    </row>
    <row r="111" spans="2:2" x14ac:dyDescent="0.25">
      <c r="B111" t="s">
        <v>112</v>
      </c>
    </row>
    <row r="112" spans="2:2" x14ac:dyDescent="0.25">
      <c r="B112" t="s">
        <v>113</v>
      </c>
    </row>
    <row r="113" spans="2:2" x14ac:dyDescent="0.25">
      <c r="B113" t="s">
        <v>114</v>
      </c>
    </row>
    <row r="114" spans="2:2" x14ac:dyDescent="0.25">
      <c r="B114" t="s">
        <v>115</v>
      </c>
    </row>
    <row r="115" spans="2:2" x14ac:dyDescent="0.25">
      <c r="B115" t="s">
        <v>116</v>
      </c>
    </row>
    <row r="116" spans="2:2" x14ac:dyDescent="0.25">
      <c r="B116" t="s">
        <v>117</v>
      </c>
    </row>
    <row r="117" spans="2:2" x14ac:dyDescent="0.25">
      <c r="B117" t="s">
        <v>118</v>
      </c>
    </row>
    <row r="118" spans="2:2" x14ac:dyDescent="0.25">
      <c r="B118" t="s">
        <v>119</v>
      </c>
    </row>
    <row r="119" spans="2:2" x14ac:dyDescent="0.25">
      <c r="B119" t="s">
        <v>120</v>
      </c>
    </row>
    <row r="120" spans="2:2" x14ac:dyDescent="0.25">
      <c r="B120" t="s">
        <v>121</v>
      </c>
    </row>
    <row r="121" spans="2:2" x14ac:dyDescent="0.25">
      <c r="B121" t="s">
        <v>122</v>
      </c>
    </row>
    <row r="122" spans="2:2" x14ac:dyDescent="0.25">
      <c r="B122" t="s">
        <v>123</v>
      </c>
    </row>
    <row r="123" spans="2:2" x14ac:dyDescent="0.25">
      <c r="B123" t="s">
        <v>124</v>
      </c>
    </row>
    <row r="124" spans="2:2" x14ac:dyDescent="0.25">
      <c r="B124" t="s">
        <v>125</v>
      </c>
    </row>
    <row r="125" spans="2:2" x14ac:dyDescent="0.25">
      <c r="B125" t="s">
        <v>126</v>
      </c>
    </row>
    <row r="126" spans="2:2" x14ac:dyDescent="0.25">
      <c r="B126" t="s">
        <v>127</v>
      </c>
    </row>
    <row r="127" spans="2:2" x14ac:dyDescent="0.25">
      <c r="B127" t="s">
        <v>128</v>
      </c>
    </row>
    <row r="128" spans="2:2" x14ac:dyDescent="0.25">
      <c r="B128" t="s">
        <v>129</v>
      </c>
    </row>
    <row r="129" spans="2:2" x14ac:dyDescent="0.25">
      <c r="B129" t="s">
        <v>130</v>
      </c>
    </row>
    <row r="130" spans="2:2" x14ac:dyDescent="0.25">
      <c r="B130" t="s">
        <v>131</v>
      </c>
    </row>
    <row r="131" spans="2:2" x14ac:dyDescent="0.25">
      <c r="B131" t="s">
        <v>132</v>
      </c>
    </row>
    <row r="132" spans="2:2" x14ac:dyDescent="0.25">
      <c r="B132" t="s">
        <v>133</v>
      </c>
    </row>
    <row r="133" spans="2:2" x14ac:dyDescent="0.25">
      <c r="B133" t="s">
        <v>134</v>
      </c>
    </row>
    <row r="134" spans="2:2" x14ac:dyDescent="0.25">
      <c r="B134" t="s">
        <v>135</v>
      </c>
    </row>
    <row r="135" spans="2:2" x14ac:dyDescent="0.25">
      <c r="B135" t="s">
        <v>136</v>
      </c>
    </row>
    <row r="136" spans="2:2" x14ac:dyDescent="0.25">
      <c r="B136" t="s">
        <v>137</v>
      </c>
    </row>
    <row r="137" spans="2:2" x14ac:dyDescent="0.25">
      <c r="B137" t="s">
        <v>138</v>
      </c>
    </row>
    <row r="138" spans="2:2" x14ac:dyDescent="0.25">
      <c r="B138" t="s">
        <v>139</v>
      </c>
    </row>
    <row r="139" spans="2:2" x14ac:dyDescent="0.25">
      <c r="B139" t="s">
        <v>140</v>
      </c>
    </row>
    <row r="140" spans="2:2" x14ac:dyDescent="0.25">
      <c r="B140" t="s">
        <v>141</v>
      </c>
    </row>
    <row r="141" spans="2:2" x14ac:dyDescent="0.25">
      <c r="B141" t="s">
        <v>142</v>
      </c>
    </row>
    <row r="142" spans="2:2" x14ac:dyDescent="0.25">
      <c r="B142" t="s">
        <v>143</v>
      </c>
    </row>
    <row r="143" spans="2:2" x14ac:dyDescent="0.25">
      <c r="B143" t="s">
        <v>144</v>
      </c>
    </row>
    <row r="144" spans="2:2" x14ac:dyDescent="0.25">
      <c r="B144" t="s">
        <v>145</v>
      </c>
    </row>
    <row r="145" spans="2:2" x14ac:dyDescent="0.25">
      <c r="B145" t="s">
        <v>146</v>
      </c>
    </row>
    <row r="146" spans="2:2" x14ac:dyDescent="0.25">
      <c r="B146" t="s">
        <v>147</v>
      </c>
    </row>
    <row r="147" spans="2:2" x14ac:dyDescent="0.25">
      <c r="B147" t="s">
        <v>148</v>
      </c>
    </row>
    <row r="148" spans="2:2" x14ac:dyDescent="0.25">
      <c r="B148" t="s">
        <v>149</v>
      </c>
    </row>
    <row r="149" spans="2:2" x14ac:dyDescent="0.25">
      <c r="B149" t="s">
        <v>150</v>
      </c>
    </row>
    <row r="150" spans="2:2" x14ac:dyDescent="0.25">
      <c r="B150" t="s">
        <v>151</v>
      </c>
    </row>
    <row r="151" spans="2:2" x14ac:dyDescent="0.25">
      <c r="B151" t="s">
        <v>152</v>
      </c>
    </row>
    <row r="152" spans="2:2" x14ac:dyDescent="0.25">
      <c r="B152" t="s">
        <v>153</v>
      </c>
    </row>
    <row r="153" spans="2:2" x14ac:dyDescent="0.25">
      <c r="B153" t="s">
        <v>154</v>
      </c>
    </row>
    <row r="154" spans="2:2" x14ac:dyDescent="0.25">
      <c r="B154" t="s">
        <v>155</v>
      </c>
    </row>
    <row r="155" spans="2:2" x14ac:dyDescent="0.25">
      <c r="B155" t="s">
        <v>156</v>
      </c>
    </row>
    <row r="156" spans="2:2" x14ac:dyDescent="0.25">
      <c r="B156" t="s">
        <v>157</v>
      </c>
    </row>
    <row r="157" spans="2:2" x14ac:dyDescent="0.25">
      <c r="B157" t="s">
        <v>158</v>
      </c>
    </row>
    <row r="158" spans="2:2" x14ac:dyDescent="0.25">
      <c r="B158" t="s">
        <v>159</v>
      </c>
    </row>
    <row r="159" spans="2:2" x14ac:dyDescent="0.25">
      <c r="B159" t="s">
        <v>160</v>
      </c>
    </row>
    <row r="160" spans="2:2" x14ac:dyDescent="0.25">
      <c r="B160" t="s">
        <v>161</v>
      </c>
    </row>
    <row r="161" spans="2:2" x14ac:dyDescent="0.25">
      <c r="B161" t="s">
        <v>162</v>
      </c>
    </row>
    <row r="162" spans="2:2" x14ac:dyDescent="0.25">
      <c r="B162" t="s">
        <v>163</v>
      </c>
    </row>
    <row r="163" spans="2:2" x14ac:dyDescent="0.25">
      <c r="B163" t="s">
        <v>164</v>
      </c>
    </row>
    <row r="164" spans="2:2" x14ac:dyDescent="0.25">
      <c r="B164" t="s">
        <v>165</v>
      </c>
    </row>
    <row r="165" spans="2:2" x14ac:dyDescent="0.25">
      <c r="B165" t="s">
        <v>166</v>
      </c>
    </row>
    <row r="166" spans="2:2" x14ac:dyDescent="0.25">
      <c r="B166" t="s">
        <v>167</v>
      </c>
    </row>
    <row r="167" spans="2:2" x14ac:dyDescent="0.25">
      <c r="B167" t="s">
        <v>168</v>
      </c>
    </row>
    <row r="168" spans="2:2" x14ac:dyDescent="0.25">
      <c r="B168" t="s">
        <v>169</v>
      </c>
    </row>
    <row r="169" spans="2:2" x14ac:dyDescent="0.25">
      <c r="B169" t="s">
        <v>170</v>
      </c>
    </row>
    <row r="170" spans="2:2" x14ac:dyDescent="0.25">
      <c r="B170" t="s">
        <v>171</v>
      </c>
    </row>
    <row r="171" spans="2:2" x14ac:dyDescent="0.25">
      <c r="B171" t="s">
        <v>172</v>
      </c>
    </row>
    <row r="172" spans="2:2" x14ac:dyDescent="0.25">
      <c r="B172" t="s">
        <v>173</v>
      </c>
    </row>
    <row r="173" spans="2:2" x14ac:dyDescent="0.25">
      <c r="B173" t="s">
        <v>174</v>
      </c>
    </row>
    <row r="174" spans="2:2" x14ac:dyDescent="0.25">
      <c r="B174" t="s">
        <v>175</v>
      </c>
    </row>
    <row r="175" spans="2:2" x14ac:dyDescent="0.25">
      <c r="B175" t="s">
        <v>176</v>
      </c>
    </row>
    <row r="176" spans="2:2" x14ac:dyDescent="0.25">
      <c r="B176" t="s">
        <v>177</v>
      </c>
    </row>
    <row r="177" spans="2:2" x14ac:dyDescent="0.25">
      <c r="B177" t="s">
        <v>178</v>
      </c>
    </row>
    <row r="178" spans="2:2" x14ac:dyDescent="0.25">
      <c r="B178" t="s">
        <v>179</v>
      </c>
    </row>
    <row r="179" spans="2:2" x14ac:dyDescent="0.25">
      <c r="B179" t="s">
        <v>180</v>
      </c>
    </row>
    <row r="180" spans="2:2" x14ac:dyDescent="0.25">
      <c r="B180" t="s">
        <v>181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D7FFFC81E40E242B1541D0602C582EC" ma:contentTypeVersion="5" ma:contentTypeDescription="Create a new document." ma:contentTypeScope="" ma:versionID="392b4aa86b54b1b44668db5e449e18a7">
  <xsd:schema xmlns:xsd="http://www.w3.org/2001/XMLSchema" xmlns:xs="http://www.w3.org/2001/XMLSchema" xmlns:p="http://schemas.microsoft.com/office/2006/metadata/properties" xmlns:ns3="43d77729-b3b5-43d2-8eeb-4fba98ba19cc" xmlns:ns4="bfb7c3a1-8446-4cdf-8803-34a87e3df632" targetNamespace="http://schemas.microsoft.com/office/2006/metadata/properties" ma:root="true" ma:fieldsID="da7639e5c2e6b11c3a3b85f93dd9e28c" ns3:_="" ns4:_="">
    <xsd:import namespace="43d77729-b3b5-43d2-8eeb-4fba98ba19cc"/>
    <xsd:import namespace="bfb7c3a1-8446-4cdf-8803-34a87e3df63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3d77729-b3b5-43d2-8eeb-4fba98ba19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b7c3a1-8446-4cdf-8803-34a87e3df63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EE340CE-0FB2-490C-8292-BC185D93D3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3d77729-b3b5-43d2-8eeb-4fba98ba19cc"/>
    <ds:schemaRef ds:uri="bfb7c3a1-8446-4cdf-8803-34a87e3df6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7F7B26-A8FB-44CC-BC1A-494CF9683469}">
  <ds:schemaRefs>
    <ds:schemaRef ds:uri="http://schemas.microsoft.com/office/2006/metadata/properties"/>
    <ds:schemaRef ds:uri="http://purl.org/dc/terms/"/>
    <ds:schemaRef ds:uri="bfb7c3a1-8446-4cdf-8803-34a87e3df632"/>
    <ds:schemaRef ds:uri="http://schemas.microsoft.com/office/2006/documentManagement/types"/>
    <ds:schemaRef ds:uri="http://schemas.openxmlformats.org/package/2006/metadata/core-properties"/>
    <ds:schemaRef ds:uri="43d77729-b3b5-43d2-8eeb-4fba98ba19cc"/>
    <ds:schemaRef ds:uri="http://purl.org/dc/elements/1.1/"/>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806B5E61-CB82-4E98-BB90-ED4847D7777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9</vt:i4>
      </vt:variant>
    </vt:vector>
  </HeadingPairs>
  <TitlesOfParts>
    <vt:vector size="24" baseType="lpstr">
      <vt:lpstr>Introduction</vt:lpstr>
      <vt:lpstr>Create scope and portfolio</vt:lpstr>
      <vt:lpstr>Create your instrument universe</vt:lpstr>
      <vt:lpstr>Set up initial holdings</vt:lpstr>
      <vt:lpstr>Upserting market quotes</vt:lpstr>
      <vt:lpstr>Run valuation</vt:lpstr>
      <vt:lpstr>Securitising base fund</vt:lpstr>
      <vt:lpstr>Unit price calc</vt:lpstr>
      <vt:lpstr>Create foreign ccy portfolios</vt:lpstr>
      <vt:lpstr>Add FX quotes</vt:lpstr>
      <vt:lpstr>Set up foreign holdings</vt:lpstr>
      <vt:lpstr>Create your test environment</vt:lpstr>
      <vt:lpstr>Make live trades in production</vt:lpstr>
      <vt:lpstr>Add some test transactions</vt:lpstr>
      <vt:lpstr>Inputs</vt:lpstr>
      <vt:lpstr>'Run valuation'!fbnAggregationParameters_Template_ref</vt:lpstr>
      <vt:lpstr>'Unit price calc'!fbnAggregationParameters_Template_ref</vt:lpstr>
      <vt:lpstr>'Create your instrument universe'!fbnInstrumentProperties_Template_ref</vt:lpstr>
      <vt:lpstr>'Securitising base fund'!fbnInstrumentProperties_Template_ref</vt:lpstr>
      <vt:lpstr>'Create your instrument universe'!fbnInstruments_Template_ref</vt:lpstr>
      <vt:lpstr>'Create your instrument universe'!fbnPropertiesAdd_Template_ref</vt:lpstr>
      <vt:lpstr>'Securitising base fund'!fbnPropertiesAdd_Template_ref</vt:lpstr>
      <vt:lpstr>'Add some test transactions'!fbnTransactionsAdd_Template_ref</vt:lpstr>
      <vt:lpstr>'Make live trades in production'!fbnTransactionsAdd_Template_ref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Wong;gus.sekhon@finbourne.com</dc:creator>
  <cp:lastModifiedBy>Gus Sekhon</cp:lastModifiedBy>
  <dcterms:created xsi:type="dcterms:W3CDTF">2019-03-20T09:26:45Z</dcterms:created>
  <dcterms:modified xsi:type="dcterms:W3CDTF">2020-01-07T09:21:44Z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0x010100ED7FFFC81E40E242B1541D0602C582EC</vt:lpwstr>
  </property>
  <property fmtid="{D5CDD505-2E9C-101B-9397-08002B2CF9AE}" pid="3" name="AuthorIds_UIVersion_18432">
    <vt:lpwstr>184</vt:lpwstr>
  </property>
</Properties>
</file>