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B9D6E7B6-05D8-4B0C-AFB7-FA7353567961}" xr6:coauthVersionLast="45" xr6:coauthVersionMax="45" xr10:uidLastSave="{00000000-0000-0000-0000-000000000000}"/>
  <bookViews>
    <workbookView xWindow="-120" yWindow="-120" windowWidth="29040" windowHeight="15840" tabRatio="798" firstSheet="3" activeTab="5" xr2:uid="{AE1F34B8-DE16-4837-B47E-A2CAD3EC07DA}"/>
  </bookViews>
  <sheets>
    <sheet name="Introduction" sheetId="14" r:id="rId1"/>
    <sheet name="Create scope, portfolio, group" sheetId="1" r:id="rId2"/>
    <sheet name="Create your instrument universe" sheetId="15" r:id="rId3"/>
    <sheet name="Set up initial holdings" sheetId="12" r:id="rId4"/>
    <sheet name="Add property definition" sheetId="23" r:id="rId5"/>
    <sheet name="Add transactions" sheetId="17" r:id="rId6"/>
    <sheet name="Upserting market quotes" sheetId="19" r:id="rId7"/>
    <sheet name="Run valuation" sheetId="20" r:id="rId8"/>
    <sheet name="Add instrument" sheetId="21" r:id="rId9"/>
    <sheet name="Create your test environment" sheetId="16" r:id="rId10"/>
    <sheet name="Make live trades in production" sheetId="4" r:id="rId11"/>
    <sheet name="Inputs" sheetId="3" state="hidden" r:id="rId12"/>
  </sheets>
  <externalReferences>
    <externalReference r:id="rId13"/>
  </externalReferences>
  <definedNames>
    <definedName name="AsAtDate" localSheetId="8">#REF!</definedName>
    <definedName name="AsAtDate" localSheetId="4">#REF!</definedName>
    <definedName name="AsAtDate" localSheetId="2">#REF!</definedName>
    <definedName name="AsAtDate" localSheetId="7">'[1]View portfolios'!$F$23</definedName>
    <definedName name="AsAtDate">#REF!</definedName>
    <definedName name="EffectiveDate" localSheetId="8">#REF!</definedName>
    <definedName name="EffectiveDate" localSheetId="4">#REF!</definedName>
    <definedName name="EffectiveDate" localSheetId="2">#REF!</definedName>
    <definedName name="EffectiveDate" localSheetId="7">'[1]View portfolios'!$F$21</definedName>
    <definedName name="EffectiveDate">#REF!</definedName>
    <definedName name="fbnAggregationParameters_Template_ref" localSheetId="8">'Add instrument'!#REF!</definedName>
    <definedName name="fbnAggregationParameters_Template_ref" localSheetId="4">'Add property definition'!#REF!</definedName>
    <definedName name="fbnAggregationParameters_Template_ref" localSheetId="2">'Create your instrument universe'!#REF!</definedName>
    <definedName name="fbnAggregationParameters_Template_ref" localSheetId="7">'Run valuation'!$O$33:$P$35</definedName>
    <definedName name="fbnHoldings_Template_ref" localSheetId="8">'Add instrument'!#REF!</definedName>
    <definedName name="fbnHoldings_Template_ref" localSheetId="4">'Add property definition'!#REF!</definedName>
    <definedName name="fbnHoldings_Template_ref" localSheetId="2">'Create your instrument universe'!#REF!</definedName>
    <definedName name="fbnHoldings_Template_ref" localSheetId="3">'Set up initial holdings'!#REF!</definedName>
    <definedName name="fbnHoldings_Template_ref" localSheetId="6">'Upserting market quotes'!#REF!</definedName>
    <definedName name="fbnInstrumentProperties_Template_ref" localSheetId="8">'Add instrument'!$G$50:$H$50</definedName>
    <definedName name="fbnInstrumentProperties_Template_ref" localSheetId="4">'Add property definition'!$G$33:$H$33</definedName>
    <definedName name="fbnInstrumentProperties_Template_ref" localSheetId="2">'Create your instrument universe'!#REF!</definedName>
    <definedName name="fbnInstruments_Template_ref" localSheetId="8">'Add instrument'!$O$25:$U$25</definedName>
    <definedName name="fbnInstruments_Template_ref" localSheetId="4">'Add property definition'!#REF!</definedName>
    <definedName name="fbnInstruments_Template_ref" localSheetId="2">'Create your instrument universe'!$O$22:$U$22</definedName>
    <definedName name="fbnPortfoliosAdd_Template_ref" localSheetId="1">'Create scope, portfolio, group'!#REF!</definedName>
    <definedName name="fbnPortfoliosAdd_Template_ref" localSheetId="9">'Create your test environment'!#REF!</definedName>
    <definedName name="fbnPropertiesAdd_Template_ref" localSheetId="8">'Add instrument'!$G$46:$M$46</definedName>
    <definedName name="fbnPropertiesAdd_Template_ref" localSheetId="4">'Add property definition'!$G$29:$M$29</definedName>
    <definedName name="fbnPropertiesAdd_Template_ref" localSheetId="2">'Create your instrument universe'!#REF!</definedName>
    <definedName name="fbnSecurities_Template_ref" localSheetId="8">'Add instrument'!#REF!</definedName>
    <definedName name="fbnSecurities_Template_ref" localSheetId="4">'Add property definition'!#REF!</definedName>
    <definedName name="fbnSecurities_Template_ref" localSheetId="2">'Create your instrument universe'!#REF!</definedName>
    <definedName name="fbnTransactionsAdd_Template_ref" localSheetId="5">'Add transactions'!#REF!</definedName>
    <definedName name="fbnTransactionsAdd_Template_ref" localSheetId="10">'Make live trades in production'!$E$44:$P$44</definedName>
    <definedName name="Portfolio" localSheetId="8">#REF!</definedName>
    <definedName name="Portfolio" localSheetId="4">#REF!</definedName>
    <definedName name="Portfolio" localSheetId="5">#REF!</definedName>
    <definedName name="Portfolio" localSheetId="2">#REF!</definedName>
    <definedName name="Portfolio" localSheetId="9">#REF!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4" i="17" l="1"/>
  <c r="I31" i="17" s="1"/>
  <c r="H124" i="12"/>
  <c r="J124" i="12" s="1"/>
  <c r="H123" i="12"/>
  <c r="J123" i="12" s="1"/>
  <c r="H122" i="12"/>
  <c r="J122" i="12" s="1"/>
  <c r="J102" i="12"/>
  <c r="J101" i="12"/>
  <c r="H102" i="12"/>
  <c r="H101" i="12"/>
  <c r="H100" i="12"/>
  <c r="J100" i="12" s="1"/>
  <c r="H99" i="12"/>
  <c r="J99" i="12" s="1"/>
  <c r="J78" i="12"/>
  <c r="J77" i="12"/>
  <c r="H82" i="12"/>
  <c r="J82" i="12" s="1"/>
  <c r="H81" i="12"/>
  <c r="J81" i="12" s="1"/>
  <c r="H80" i="12"/>
  <c r="J80" i="12" s="1"/>
  <c r="H79" i="12"/>
  <c r="J79" i="12" s="1"/>
  <c r="H78" i="12"/>
  <c r="H77" i="12"/>
  <c r="J56" i="12"/>
  <c r="H56" i="12"/>
  <c r="H55" i="12"/>
  <c r="J55" i="12" s="1"/>
  <c r="H54" i="12"/>
  <c r="J54" i="12" s="1"/>
  <c r="H35" i="12"/>
  <c r="J35" i="12" s="1"/>
  <c r="H34" i="12"/>
  <c r="J34" i="12" s="1"/>
  <c r="H33" i="12"/>
  <c r="J33" i="12" s="1"/>
  <c r="H32" i="12"/>
  <c r="J32" i="12" s="1"/>
  <c r="H31" i="12"/>
  <c r="J31" i="12" s="1"/>
  <c r="L27" i="23" a="1"/>
  <c r="K24" i="15" a="1"/>
  <c r="F52" i="15" a="1"/>
  <c r="E63" i="1" a="1"/>
  <c r="G52" i="15" l="1"/>
  <c r="H53" i="15"/>
  <c r="I54" i="15"/>
  <c r="J55" i="15"/>
  <c r="K56" i="15"/>
  <c r="L57" i="15"/>
  <c r="F59" i="15"/>
  <c r="G60" i="15"/>
  <c r="H61" i="15"/>
  <c r="I62" i="15"/>
  <c r="J63" i="15"/>
  <c r="K64" i="15"/>
  <c r="L65" i="15"/>
  <c r="F67" i="15"/>
  <c r="G68" i="15"/>
  <c r="H69" i="15"/>
  <c r="I70" i="15"/>
  <c r="J71" i="15"/>
  <c r="K72" i="15"/>
  <c r="H52" i="15"/>
  <c r="I53" i="15"/>
  <c r="K55" i="15"/>
  <c r="L56" i="15"/>
  <c r="F58" i="15"/>
  <c r="H60" i="15"/>
  <c r="J62" i="15"/>
  <c r="K63" i="15"/>
  <c r="G67" i="15"/>
  <c r="J70" i="15"/>
  <c r="I52" i="15"/>
  <c r="K54" i="15"/>
  <c r="F57" i="15"/>
  <c r="H59" i="15"/>
  <c r="J61" i="15"/>
  <c r="F65" i="15"/>
  <c r="I68" i="15"/>
  <c r="L71" i="15"/>
  <c r="F71" i="15"/>
  <c r="J52" i="15"/>
  <c r="K53" i="15"/>
  <c r="L54" i="15"/>
  <c r="F56" i="15"/>
  <c r="G57" i="15"/>
  <c r="H58" i="15"/>
  <c r="I59" i="15"/>
  <c r="J60" i="15"/>
  <c r="K61" i="15"/>
  <c r="L62" i="15"/>
  <c r="F64" i="15"/>
  <c r="G65" i="15"/>
  <c r="H66" i="15"/>
  <c r="I67" i="15"/>
  <c r="J68" i="15"/>
  <c r="K69" i="15"/>
  <c r="L70" i="15"/>
  <c r="F72" i="15"/>
  <c r="K52" i="15"/>
  <c r="L53" i="15"/>
  <c r="F55" i="15"/>
  <c r="G56" i="15"/>
  <c r="H57" i="15"/>
  <c r="I58" i="15"/>
  <c r="J59" i="15"/>
  <c r="K60" i="15"/>
  <c r="L61" i="15"/>
  <c r="F63" i="15"/>
  <c r="G64" i="15"/>
  <c r="H65" i="15"/>
  <c r="I66" i="15"/>
  <c r="J67" i="15"/>
  <c r="K68" i="15"/>
  <c r="L69" i="15"/>
  <c r="L52" i="15"/>
  <c r="F54" i="15"/>
  <c r="G55" i="15"/>
  <c r="H56" i="15"/>
  <c r="I57" i="15"/>
  <c r="J58" i="15"/>
  <c r="K59" i="15"/>
  <c r="L60" i="15"/>
  <c r="F62" i="15"/>
  <c r="G63" i="15"/>
  <c r="H64" i="15"/>
  <c r="I65" i="15"/>
  <c r="J66" i="15"/>
  <c r="K67" i="15"/>
  <c r="L68" i="15"/>
  <c r="F70" i="15"/>
  <c r="G71" i="15"/>
  <c r="H72" i="15"/>
  <c r="F53" i="15"/>
  <c r="G54" i="15"/>
  <c r="H55" i="15"/>
  <c r="I56" i="15"/>
  <c r="J57" i="15"/>
  <c r="K58" i="15"/>
  <c r="L59" i="15"/>
  <c r="F61" i="15"/>
  <c r="G62" i="15"/>
  <c r="H63" i="15"/>
  <c r="I64" i="15"/>
  <c r="J65" i="15"/>
  <c r="K66" i="15"/>
  <c r="L67" i="15"/>
  <c r="F69" i="15"/>
  <c r="G70" i="15"/>
  <c r="H71" i="15"/>
  <c r="I72" i="15"/>
  <c r="G59" i="15"/>
  <c r="F66" i="15"/>
  <c r="H68" i="15"/>
  <c r="K71" i="15"/>
  <c r="L55" i="15"/>
  <c r="I60" i="15"/>
  <c r="L63" i="15"/>
  <c r="H67" i="15"/>
  <c r="J69" i="15"/>
  <c r="F52" i="15"/>
  <c r="G53" i="15"/>
  <c r="H54" i="15"/>
  <c r="I55" i="15"/>
  <c r="J56" i="15"/>
  <c r="K57" i="15"/>
  <c r="L58" i="15"/>
  <c r="F60" i="15"/>
  <c r="G61" i="15"/>
  <c r="H62" i="15"/>
  <c r="I63" i="15"/>
  <c r="J64" i="15"/>
  <c r="K65" i="15"/>
  <c r="L66" i="15"/>
  <c r="F68" i="15"/>
  <c r="G69" i="15"/>
  <c r="H70" i="15"/>
  <c r="I71" i="15"/>
  <c r="J72" i="15"/>
  <c r="J54" i="15"/>
  <c r="I61" i="15"/>
  <c r="L64" i="15"/>
  <c r="I69" i="15"/>
  <c r="L72" i="15"/>
  <c r="J53" i="15"/>
  <c r="G58" i="15"/>
  <c r="K62" i="15"/>
  <c r="G66" i="15"/>
  <c r="K70" i="15"/>
  <c r="G72" i="15"/>
  <c r="K29" i="15"/>
  <c r="K37" i="15"/>
  <c r="K30" i="15"/>
  <c r="K31" i="15"/>
  <c r="K25" i="15"/>
  <c r="K24" i="15"/>
  <c r="K32" i="15"/>
  <c r="K40" i="15"/>
  <c r="K33" i="15"/>
  <c r="K26" i="15"/>
  <c r="K34" i="15"/>
  <c r="K42" i="15"/>
  <c r="K27" i="15"/>
  <c r="K35" i="15"/>
  <c r="K43" i="15"/>
  <c r="K28" i="15"/>
  <c r="K36" i="15"/>
  <c r="K38" i="15"/>
  <c r="K39" i="15"/>
  <c r="K41" i="15"/>
  <c r="L27" i="23"/>
  <c r="L28" i="23"/>
  <c r="I29" i="17"/>
  <c r="I30" i="17"/>
  <c r="I36" i="17"/>
  <c r="I35" i="17"/>
  <c r="I34" i="17"/>
  <c r="I33" i="17"/>
  <c r="I32" i="17"/>
  <c r="I26" i="17"/>
  <c r="H63" i="1"/>
  <c r="I64" i="1"/>
  <c r="G63" i="1"/>
  <c r="E63" i="1"/>
  <c r="I63" i="1"/>
  <c r="H64" i="1"/>
  <c r="K64" i="1"/>
  <c r="F63" i="1"/>
  <c r="J64" i="1"/>
  <c r="K63" i="1"/>
  <c r="J63" i="1"/>
  <c r="E64" i="1"/>
  <c r="G64" i="1"/>
  <c r="F64" i="1"/>
  <c r="J30" i="17" l="1"/>
  <c r="J31" i="17"/>
  <c r="J32" i="17"/>
  <c r="J33" i="17"/>
  <c r="J34" i="17"/>
  <c r="J35" i="17"/>
  <c r="J36" i="17"/>
  <c r="J29" i="17"/>
  <c r="H35" i="1" l="1"/>
  <c r="H34" i="1"/>
  <c r="H33" i="1"/>
  <c r="H32" i="1"/>
  <c r="H31" i="1"/>
  <c r="M31" i="1" a="1"/>
  <c r="G53" i="1" l="1"/>
  <c r="F118" i="12"/>
  <c r="F95" i="12"/>
  <c r="F73" i="12"/>
  <c r="F50" i="12"/>
  <c r="F27" i="12"/>
  <c r="M32" i="1"/>
  <c r="M33" i="1"/>
  <c r="M34" i="1"/>
  <c r="M31" i="1"/>
  <c r="M35" i="1"/>
  <c r="L46" i="21" a="1"/>
  <c r="G36" i="21" a="1"/>
  <c r="J70" i="21"/>
  <c r="K62" i="21"/>
  <c r="E110" i="12"/>
  <c r="E88" i="12"/>
  <c r="E65" i="12"/>
  <c r="E42" i="12"/>
  <c r="L53" i="1"/>
  <c r="E133" i="12"/>
  <c r="G39" i="21"/>
  <c r="L49" i="21" l="1"/>
  <c r="L46" i="21"/>
  <c r="L47" i="21"/>
  <c r="L48" i="21"/>
  <c r="I36" i="21"/>
  <c r="L37" i="21"/>
  <c r="I37" i="21"/>
  <c r="H36" i="21"/>
  <c r="K37" i="21"/>
  <c r="K36" i="21"/>
  <c r="J37" i="21"/>
  <c r="J36" i="21"/>
  <c r="G37" i="21"/>
  <c r="L36" i="21"/>
  <c r="H37" i="21"/>
  <c r="G36" i="21"/>
  <c r="D65" i="21" l="1"/>
  <c r="E42" i="21"/>
  <c r="F57" i="20" l="1" a="1"/>
  <c r="L33" i="19" l="1"/>
  <c r="L32" i="19"/>
  <c r="L31" i="19"/>
  <c r="L30" i="19"/>
  <c r="F26" i="19"/>
  <c r="F59" i="20"/>
  <c r="H62" i="20"/>
  <c r="H67" i="20"/>
  <c r="J60" i="20"/>
  <c r="F57" i="20"/>
  <c r="G60" i="20"/>
  <c r="F61" i="20"/>
  <c r="I67" i="20"/>
  <c r="J67" i="20"/>
  <c r="G64" i="20"/>
  <c r="G59" i="20"/>
  <c r="F67" i="20"/>
  <c r="J66" i="20"/>
  <c r="I59" i="20"/>
  <c r="F66" i="20"/>
  <c r="G66" i="20"/>
  <c r="I62" i="20"/>
  <c r="I57" i="20"/>
  <c r="H65" i="20"/>
  <c r="G65" i="20"/>
  <c r="H64" i="20"/>
  <c r="I64" i="20"/>
  <c r="H59" i="20"/>
  <c r="J61" i="20"/>
  <c r="J58" i="20"/>
  <c r="G58" i="20"/>
  <c r="I58" i="20"/>
  <c r="J57" i="20"/>
  <c r="H66" i="20"/>
  <c r="G57" i="20"/>
  <c r="I66" i="20"/>
  <c r="J63" i="20"/>
  <c r="I63" i="20"/>
  <c r="J64" i="20"/>
  <c r="J62" i="20"/>
  <c r="F63" i="20"/>
  <c r="G67" i="20"/>
  <c r="F65" i="20"/>
  <c r="G62" i="20"/>
  <c r="F62" i="20"/>
  <c r="G63" i="20"/>
  <c r="G61" i="20"/>
  <c r="H61" i="20"/>
  <c r="I65" i="20"/>
  <c r="H63" i="20"/>
  <c r="I60" i="20"/>
  <c r="H60" i="20"/>
  <c r="I61" i="20"/>
  <c r="F58" i="20"/>
  <c r="J59" i="20"/>
  <c r="F64" i="20"/>
  <c r="F60" i="20"/>
  <c r="J65" i="20"/>
  <c r="H57" i="20"/>
  <c r="H58" i="20"/>
  <c r="M30" i="19" l="1"/>
  <c r="F27" i="20"/>
  <c r="J37" i="20" s="1"/>
  <c r="E34" i="20" a="1"/>
  <c r="M31" i="19" l="1"/>
  <c r="Y25" i="15"/>
  <c r="Y26" i="15"/>
  <c r="Y27" i="15"/>
  <c r="Y28" i="15"/>
  <c r="Y29" i="15"/>
  <c r="Y30" i="15"/>
  <c r="Y31" i="15"/>
  <c r="Y32" i="15"/>
  <c r="Y24" i="15"/>
  <c r="F34" i="20"/>
  <c r="F42" i="20"/>
  <c r="G34" i="20"/>
  <c r="F37" i="20"/>
  <c r="E44" i="20"/>
  <c r="E43" i="20"/>
  <c r="G42" i="20"/>
  <c r="F44" i="20"/>
  <c r="G45" i="20"/>
  <c r="F36" i="20"/>
  <c r="E42" i="20"/>
  <c r="F39" i="20"/>
  <c r="F43" i="20"/>
  <c r="G41" i="20"/>
  <c r="G44" i="20"/>
  <c r="E35" i="20"/>
  <c r="G40" i="20"/>
  <c r="G37" i="20"/>
  <c r="E45" i="20"/>
  <c r="E36" i="20"/>
  <c r="G43" i="20"/>
  <c r="E41" i="20"/>
  <c r="F40" i="20"/>
  <c r="E39" i="20"/>
  <c r="F41" i="20"/>
  <c r="E38" i="20"/>
  <c r="E37" i="20"/>
  <c r="E40" i="20"/>
  <c r="G36" i="20"/>
  <c r="G38" i="20"/>
  <c r="G39" i="20"/>
  <c r="G35" i="20"/>
  <c r="F35" i="20"/>
  <c r="F38" i="20"/>
  <c r="F45" i="20"/>
  <c r="E34" i="20"/>
  <c r="M32" i="19" l="1"/>
  <c r="M33" i="19" l="1"/>
  <c r="E52" i="4" a="1"/>
  <c r="P30" i="19"/>
  <c r="M28" i="4" l="1"/>
  <c r="M29" i="4"/>
  <c r="M30" i="4"/>
  <c r="I25" i="4" l="1"/>
  <c r="J28" i="4" s="1"/>
  <c r="J29" i="4" s="1"/>
  <c r="J30" i="4" s="1"/>
  <c r="I23" i="4"/>
  <c r="I28" i="4" s="1"/>
  <c r="I29" i="4" s="1"/>
  <c r="I30" i="4" s="1"/>
  <c r="L28" i="16" l="1"/>
  <c r="E26" i="16" a="1"/>
  <c r="E26" i="16" l="1"/>
  <c r="E68" i="4"/>
  <c r="F59" i="4"/>
  <c r="AH92" i="4"/>
  <c r="R87" i="4"/>
  <c r="U67" i="4"/>
  <c r="E61" i="4"/>
  <c r="G80" i="4"/>
  <c r="AF114" i="4"/>
  <c r="N105" i="4"/>
  <c r="J59" i="4"/>
  <c r="R58" i="4"/>
  <c r="F74" i="4"/>
  <c r="Q54" i="4"/>
  <c r="AE74" i="4"/>
  <c r="AH62" i="4"/>
  <c r="Y92" i="4"/>
  <c r="AF118" i="4"/>
  <c r="I57" i="4"/>
  <c r="AH101" i="4"/>
  <c r="L106" i="4"/>
  <c r="H136" i="4"/>
  <c r="L88" i="4"/>
  <c r="X78" i="4"/>
  <c r="P93" i="4"/>
  <c r="AF59" i="4"/>
  <c r="N81" i="4"/>
  <c r="G60" i="4"/>
  <c r="AE52" i="4"/>
  <c r="P91" i="4"/>
  <c r="AJ132" i="4"/>
  <c r="G99" i="4"/>
  <c r="I73" i="4"/>
  <c r="Y73" i="4"/>
  <c r="AJ97" i="4"/>
  <c r="T93" i="4"/>
  <c r="U59" i="4"/>
  <c r="K60" i="4"/>
  <c r="AJ57" i="4"/>
  <c r="AE84" i="4"/>
  <c r="F57" i="4"/>
  <c r="X92" i="4"/>
  <c r="AJ72" i="4"/>
  <c r="L128" i="4"/>
  <c r="L54" i="4"/>
  <c r="H125" i="4"/>
  <c r="R74" i="4"/>
  <c r="AJ136" i="4"/>
  <c r="X85" i="4"/>
  <c r="AF128" i="4"/>
  <c r="AE62" i="4"/>
  <c r="AF98" i="4"/>
  <c r="X126" i="4"/>
  <c r="AJ135" i="4"/>
  <c r="AF126" i="4"/>
  <c r="AJ123" i="4"/>
  <c r="T91" i="4"/>
  <c r="P72" i="4"/>
  <c r="W76" i="4"/>
  <c r="AB86" i="4"/>
  <c r="J64" i="4"/>
  <c r="L137" i="4"/>
  <c r="AC56" i="4"/>
  <c r="S54" i="4"/>
  <c r="AG121" i="4"/>
  <c r="N55" i="4"/>
  <c r="AJ99" i="4"/>
  <c r="T83" i="4"/>
  <c r="S52" i="4"/>
  <c r="L84" i="4"/>
  <c r="AF96" i="4"/>
  <c r="L59" i="4"/>
  <c r="AJ113" i="4"/>
  <c r="AF99" i="4"/>
  <c r="AB57" i="4"/>
  <c r="I147" i="4"/>
  <c r="N63" i="4"/>
  <c r="AB56" i="4"/>
  <c r="AB73" i="4"/>
  <c r="H111" i="4"/>
  <c r="AF104" i="4"/>
  <c r="T87" i="4"/>
  <c r="K62" i="4"/>
  <c r="S64" i="4"/>
  <c r="AJ86" i="4"/>
  <c r="O73" i="4"/>
  <c r="AH88" i="4"/>
  <c r="R95" i="4"/>
  <c r="J104" i="4"/>
  <c r="L79" i="4"/>
  <c r="AF63" i="4"/>
  <c r="X138" i="4"/>
  <c r="AI74" i="4"/>
  <c r="T65" i="4"/>
  <c r="AD105" i="4"/>
  <c r="R64" i="4"/>
  <c r="I88" i="4"/>
  <c r="R52" i="4"/>
  <c r="X120" i="4"/>
  <c r="X108" i="4"/>
  <c r="AF107" i="4"/>
  <c r="Y94" i="4"/>
  <c r="Z54" i="4"/>
  <c r="AI144" i="4"/>
  <c r="P120" i="4"/>
  <c r="T110" i="4"/>
  <c r="AJ84" i="4"/>
  <c r="L144" i="4"/>
  <c r="AE86" i="4"/>
  <c r="AB144" i="4"/>
  <c r="AF86" i="4"/>
  <c r="AB68" i="4"/>
  <c r="X54" i="4"/>
  <c r="N123" i="4"/>
  <c r="AA60" i="4"/>
  <c r="I119" i="4"/>
  <c r="Y56" i="4"/>
  <c r="S147" i="4"/>
  <c r="G97" i="4"/>
  <c r="N69" i="4"/>
  <c r="M62" i="4"/>
  <c r="AB113" i="4"/>
  <c r="AD133" i="4"/>
  <c r="E99" i="4"/>
  <c r="P152" i="4"/>
  <c r="AF97" i="4"/>
  <c r="R99" i="4"/>
  <c r="AE76" i="4"/>
  <c r="AD52" i="4"/>
  <c r="Y76" i="4"/>
  <c r="M61" i="4"/>
  <c r="E55" i="4"/>
  <c r="AB64" i="4"/>
  <c r="Q74" i="4"/>
  <c r="E67" i="4"/>
  <c r="L122" i="4"/>
  <c r="H152" i="4"/>
  <c r="AE57" i="4"/>
  <c r="X130" i="4"/>
  <c r="H139" i="4"/>
  <c r="L143" i="4"/>
  <c r="AB95" i="4"/>
  <c r="AC76" i="4"/>
  <c r="AA66" i="4"/>
  <c r="S60" i="4"/>
  <c r="AI84" i="4"/>
  <c r="R94" i="4"/>
  <c r="AF116" i="4"/>
  <c r="AI128" i="4"/>
  <c r="T81" i="4"/>
  <c r="AJ125" i="4"/>
  <c r="AH71" i="4"/>
  <c r="L135" i="4"/>
  <c r="K71" i="4"/>
  <c r="AF110" i="4"/>
  <c r="AJ107" i="4"/>
  <c r="W63" i="4"/>
  <c r="AG92" i="4"/>
  <c r="H117" i="4"/>
  <c r="AJ111" i="4"/>
  <c r="I75" i="4"/>
  <c r="AF117" i="4"/>
  <c r="S70" i="4"/>
  <c r="T72" i="4"/>
  <c r="P111" i="4"/>
  <c r="H141" i="4"/>
  <c r="X90" i="4"/>
  <c r="AF92" i="4"/>
  <c r="X140" i="4"/>
  <c r="N75" i="4"/>
  <c r="AJ116" i="4"/>
  <c r="Y57" i="4"/>
  <c r="AH53" i="4"/>
  <c r="AF132" i="4"/>
  <c r="AH100" i="4"/>
  <c r="S58" i="4"/>
  <c r="AD121" i="4"/>
  <c r="S74" i="4"/>
  <c r="AJ91" i="4"/>
  <c r="AJ52" i="4"/>
  <c r="AF69" i="4"/>
  <c r="M95" i="4"/>
  <c r="Z70" i="4"/>
  <c r="M79" i="4"/>
  <c r="AA64" i="4"/>
  <c r="L124" i="4"/>
  <c r="W66" i="4"/>
  <c r="J67" i="4"/>
  <c r="I56" i="4"/>
  <c r="X70" i="4"/>
  <c r="AJ83" i="4"/>
  <c r="AG64" i="4"/>
  <c r="X116" i="4"/>
  <c r="AH87" i="4"/>
  <c r="T71" i="4"/>
  <c r="AB90" i="4"/>
  <c r="AF141" i="4"/>
  <c r="H53" i="4"/>
  <c r="AJ80" i="4"/>
  <c r="N107" i="4"/>
  <c r="X81" i="4"/>
  <c r="M68" i="4"/>
  <c r="L81" i="4"/>
  <c r="AJ78" i="4"/>
  <c r="AD53" i="4"/>
  <c r="X148" i="4"/>
  <c r="O58" i="4"/>
  <c r="L111" i="4"/>
  <c r="K66" i="4"/>
  <c r="P79" i="4"/>
  <c r="S66" i="4"/>
  <c r="AC64" i="4"/>
  <c r="S143" i="4"/>
  <c r="G72" i="4"/>
  <c r="I127" i="4"/>
  <c r="F66" i="4"/>
  <c r="AH78" i="4"/>
  <c r="Y62" i="4"/>
  <c r="U55" i="4"/>
  <c r="S124" i="4"/>
  <c r="N112" i="4"/>
  <c r="AH52" i="4"/>
  <c r="AD132" i="4"/>
  <c r="X113" i="4"/>
  <c r="AJ141" i="4"/>
  <c r="L52" i="4"/>
  <c r="X100" i="4"/>
  <c r="AB52" i="4"/>
  <c r="S72" i="4"/>
  <c r="AB53" i="4"/>
  <c r="U57" i="4"/>
  <c r="O65" i="4"/>
  <c r="J72" i="4"/>
  <c r="P109" i="4"/>
  <c r="X128" i="4"/>
  <c r="AJ137" i="4"/>
  <c r="E59" i="4"/>
  <c r="I135" i="4"/>
  <c r="U69" i="4"/>
  <c r="AF90" i="4"/>
  <c r="W98" i="4"/>
  <c r="P60" i="4"/>
  <c r="L140" i="4"/>
  <c r="J70" i="4"/>
  <c r="X65" i="4"/>
  <c r="O55" i="4"/>
  <c r="L60" i="4"/>
  <c r="S56" i="4"/>
  <c r="AC69" i="4"/>
  <c r="N64" i="4"/>
  <c r="L91" i="4"/>
  <c r="AF137" i="4"/>
  <c r="AF109" i="4"/>
  <c r="K52" i="4"/>
  <c r="T61" i="4"/>
  <c r="X96" i="4"/>
  <c r="AC59" i="4"/>
  <c r="P149" i="4"/>
  <c r="W65" i="4"/>
  <c r="H95" i="4"/>
  <c r="AF88" i="4"/>
  <c r="I103" i="4"/>
  <c r="AA86" i="4"/>
  <c r="AB61" i="4"/>
  <c r="N68" i="4"/>
  <c r="H135" i="4"/>
  <c r="P56" i="4"/>
  <c r="R80" i="4"/>
  <c r="M93" i="4"/>
  <c r="L69" i="4"/>
  <c r="H66" i="4"/>
  <c r="AD60" i="4"/>
  <c r="AC77" i="4"/>
  <c r="T128" i="4"/>
  <c r="AD145" i="4"/>
  <c r="Y133" i="4"/>
  <c r="T62" i="4"/>
  <c r="P117" i="4"/>
  <c r="L53" i="4"/>
  <c r="K72" i="4"/>
  <c r="H86" i="4"/>
  <c r="T76" i="4"/>
  <c r="T121" i="4"/>
  <c r="X152" i="4"/>
  <c r="V56" i="4"/>
  <c r="AC88" i="4"/>
  <c r="H113" i="4"/>
  <c r="X87" i="4"/>
  <c r="X57" i="4"/>
  <c r="H63" i="4"/>
  <c r="P125" i="4"/>
  <c r="S140" i="4"/>
  <c r="L95" i="4"/>
  <c r="AF140" i="4"/>
  <c r="L117" i="4"/>
  <c r="AJ147" i="4"/>
  <c r="L85" i="4"/>
  <c r="X83" i="4"/>
  <c r="AJ90" i="4"/>
  <c r="P129" i="4"/>
  <c r="Q69" i="4"/>
  <c r="W64" i="4"/>
  <c r="L55" i="4"/>
  <c r="O84" i="4"/>
  <c r="AH83" i="4"/>
  <c r="R54" i="4"/>
  <c r="AB70" i="4"/>
  <c r="J75" i="4"/>
  <c r="AH81" i="4"/>
  <c r="K70" i="4"/>
  <c r="G58" i="4"/>
  <c r="X86" i="4"/>
  <c r="K74" i="4"/>
  <c r="AC92" i="4"/>
  <c r="J102" i="4"/>
  <c r="K65" i="4"/>
  <c r="P52" i="4"/>
  <c r="P71" i="4"/>
  <c r="V93" i="4"/>
  <c r="M100" i="4"/>
  <c r="W92" i="4"/>
  <c r="M84" i="4"/>
  <c r="AB60" i="4"/>
  <c r="F55" i="4"/>
  <c r="X66" i="4"/>
  <c r="AC93" i="4"/>
  <c r="X129" i="4"/>
  <c r="O53" i="4"/>
  <c r="AJ73" i="4"/>
  <c r="N150" i="4"/>
  <c r="L57" i="4"/>
  <c r="H123" i="4"/>
  <c r="G62" i="4"/>
  <c r="AJ104" i="4"/>
  <c r="AC97" i="4"/>
  <c r="J55" i="4"/>
  <c r="I144" i="4"/>
  <c r="I108" i="4"/>
  <c r="AB131" i="4"/>
  <c r="V132" i="4"/>
  <c r="M85" i="4"/>
  <c r="X61" i="4"/>
  <c r="AI76" i="4"/>
  <c r="AF91" i="4"/>
  <c r="W94" i="4"/>
  <c r="H115" i="4"/>
  <c r="P68" i="4"/>
  <c r="AG53" i="4"/>
  <c r="L121" i="4"/>
  <c r="L68" i="4"/>
  <c r="H122" i="4"/>
  <c r="H138" i="4"/>
  <c r="N147" i="4"/>
  <c r="L80" i="4"/>
  <c r="X109" i="4"/>
  <c r="AI119" i="4"/>
  <c r="L98" i="4"/>
  <c r="K100" i="4"/>
  <c r="T92" i="4"/>
  <c r="AE68" i="4"/>
  <c r="Z62" i="4"/>
  <c r="P62" i="4"/>
  <c r="P83" i="4"/>
  <c r="L125" i="4"/>
  <c r="W57" i="4"/>
  <c r="J58" i="4"/>
  <c r="Y82" i="4"/>
  <c r="M52" i="4"/>
  <c r="K68" i="4"/>
  <c r="P81" i="4"/>
  <c r="Y65" i="4"/>
  <c r="T63" i="4"/>
  <c r="AF146" i="4"/>
  <c r="W67" i="4"/>
  <c r="H65" i="4"/>
  <c r="W78" i="4"/>
  <c r="AJ101" i="4"/>
  <c r="AJ96" i="4"/>
  <c r="Y128" i="4"/>
  <c r="H103" i="4"/>
  <c r="AH75" i="4"/>
  <c r="M87" i="4"/>
  <c r="L123" i="4"/>
  <c r="AF54" i="4"/>
  <c r="AF76" i="4"/>
  <c r="X124" i="4"/>
  <c r="F53" i="4"/>
  <c r="AI79" i="4"/>
  <c r="AB54" i="4"/>
  <c r="H93" i="4"/>
  <c r="T54" i="4"/>
  <c r="AD69" i="4"/>
  <c r="X122" i="4"/>
  <c r="H73" i="4"/>
  <c r="AJ98" i="4"/>
  <c r="L101" i="4"/>
  <c r="X99" i="4"/>
  <c r="AG61" i="4"/>
  <c r="K59" i="4"/>
  <c r="W100" i="4"/>
  <c r="M82" i="4"/>
  <c r="AE70" i="4"/>
  <c r="AC80" i="4"/>
  <c r="L129" i="4"/>
  <c r="L87" i="4"/>
  <c r="M89" i="4"/>
  <c r="P123" i="4"/>
  <c r="S104" i="4"/>
  <c r="Y74" i="4"/>
  <c r="L119" i="4"/>
  <c r="K55" i="4"/>
  <c r="S57" i="4"/>
  <c r="AA75" i="4"/>
  <c r="W60" i="4"/>
  <c r="Y67" i="4"/>
  <c r="N74" i="4"/>
  <c r="AD93" i="4"/>
  <c r="T73" i="4"/>
  <c r="AH86" i="4"/>
  <c r="X131" i="4"/>
  <c r="H81" i="4"/>
  <c r="X62" i="4"/>
  <c r="N76" i="4"/>
  <c r="X121" i="4"/>
  <c r="H105" i="4"/>
  <c r="AD62" i="4"/>
  <c r="AI70" i="4"/>
  <c r="N78" i="4"/>
  <c r="AJ88" i="4"/>
  <c r="P127" i="4"/>
  <c r="I65" i="4"/>
  <c r="E92" i="4"/>
  <c r="P64" i="4"/>
  <c r="AF100" i="4"/>
  <c r="E62" i="4"/>
  <c r="P61" i="4"/>
  <c r="P121" i="4"/>
  <c r="I62" i="4"/>
  <c r="AJ133" i="4"/>
  <c r="R83" i="4"/>
  <c r="W59" i="4"/>
  <c r="V71" i="4"/>
  <c r="AB85" i="4"/>
  <c r="G79" i="4"/>
  <c r="Y60" i="4"/>
  <c r="N84" i="4"/>
  <c r="L108" i="4"/>
  <c r="AB83" i="4"/>
  <c r="G94" i="4"/>
  <c r="AF52" i="4"/>
  <c r="L78" i="4"/>
  <c r="AJ115" i="4"/>
  <c r="AB72" i="4"/>
  <c r="F67" i="4"/>
  <c r="Q57" i="4"/>
  <c r="L99" i="4"/>
  <c r="P130" i="4"/>
  <c r="AC146" i="4"/>
  <c r="P140" i="4"/>
  <c r="M53" i="4"/>
  <c r="U99" i="4"/>
  <c r="P103" i="4"/>
  <c r="R57" i="4"/>
  <c r="AJ110" i="4"/>
  <c r="Y68" i="4"/>
  <c r="E79" i="4"/>
  <c r="W99" i="4"/>
  <c r="P89" i="4"/>
  <c r="Y87" i="4"/>
  <c r="N110" i="4"/>
  <c r="J108" i="4"/>
  <c r="K56" i="4"/>
  <c r="X145" i="4"/>
  <c r="AB129" i="4"/>
  <c r="V67" i="4"/>
  <c r="X84" i="4"/>
  <c r="S65" i="4"/>
  <c r="K63" i="4"/>
  <c r="Y131" i="4"/>
  <c r="W101" i="4"/>
  <c r="N95" i="4"/>
  <c r="N104" i="4"/>
  <c r="J61" i="4"/>
  <c r="I122" i="4"/>
  <c r="Z56" i="4"/>
  <c r="G81" i="4"/>
  <c r="AH68" i="4"/>
  <c r="H102" i="4"/>
  <c r="AA73" i="4"/>
  <c r="AB152" i="4"/>
  <c r="AF65" i="4"/>
  <c r="Y66" i="4"/>
  <c r="I52" i="4"/>
  <c r="M97" i="4"/>
  <c r="H107" i="4"/>
  <c r="X75" i="4"/>
  <c r="G78" i="4"/>
  <c r="AF56" i="4"/>
  <c r="X105" i="4"/>
  <c r="W84" i="4"/>
  <c r="V83" i="4"/>
  <c r="AE103" i="4"/>
  <c r="AC101" i="4"/>
  <c r="AI56" i="4"/>
  <c r="W86" i="4"/>
  <c r="Q79" i="4"/>
  <c r="AF115" i="4"/>
  <c r="I71" i="4"/>
  <c r="T80" i="4"/>
  <c r="AH64" i="4"/>
  <c r="AD113" i="4"/>
  <c r="AF144" i="4"/>
  <c r="H88" i="4"/>
  <c r="AC60" i="4"/>
  <c r="X80" i="4"/>
  <c r="M70" i="4"/>
  <c r="AC84" i="4"/>
  <c r="K64" i="4"/>
  <c r="AH91" i="4"/>
  <c r="AJ103" i="4"/>
  <c r="X137" i="4"/>
  <c r="H121" i="4"/>
  <c r="L141" i="4"/>
  <c r="R59" i="4"/>
  <c r="AF125" i="4"/>
  <c r="P144" i="4"/>
  <c r="T90" i="4"/>
  <c r="AB75" i="4"/>
  <c r="AJ77" i="4"/>
  <c r="AA52" i="4"/>
  <c r="AG100" i="4"/>
  <c r="Q67" i="4"/>
  <c r="Q66" i="4"/>
  <c r="AI57" i="4"/>
  <c r="Z65" i="4"/>
  <c r="AC52" i="4"/>
  <c r="X82" i="4"/>
  <c r="H91" i="4"/>
  <c r="P69" i="4"/>
  <c r="AI149" i="4"/>
  <c r="R73" i="4"/>
  <c r="U56" i="4"/>
  <c r="P143" i="4"/>
  <c r="AC96" i="4"/>
  <c r="AI68" i="4"/>
  <c r="AB58" i="4"/>
  <c r="T59" i="4"/>
  <c r="AA67" i="4"/>
  <c r="AI58" i="4"/>
  <c r="Y81" i="4"/>
  <c r="AH60" i="4"/>
  <c r="Y70" i="4"/>
  <c r="K69" i="4"/>
  <c r="G91" i="4"/>
  <c r="L97" i="4"/>
  <c r="K61" i="4"/>
  <c r="Y78" i="4"/>
  <c r="AF138" i="4"/>
  <c r="AE64" i="4"/>
  <c r="X144" i="4"/>
  <c r="AJ55" i="4"/>
  <c r="O64" i="4"/>
  <c r="W53" i="4"/>
  <c r="Q56" i="4"/>
  <c r="Z109" i="4"/>
  <c r="L113" i="4"/>
  <c r="AH89" i="4"/>
  <c r="AA56" i="4"/>
  <c r="H69" i="4"/>
  <c r="AF57" i="4"/>
  <c r="G52" i="4"/>
  <c r="AB91" i="4"/>
  <c r="AA54" i="4"/>
  <c r="W96" i="4"/>
  <c r="H99" i="4"/>
  <c r="V69" i="4"/>
  <c r="H133" i="4"/>
  <c r="AF106" i="4"/>
  <c r="X147" i="4"/>
  <c r="G56" i="4"/>
  <c r="X135" i="4"/>
  <c r="N113" i="4"/>
  <c r="M94" i="4"/>
  <c r="T74" i="4"/>
  <c r="G90" i="4"/>
  <c r="P119" i="4"/>
  <c r="AJ143" i="4"/>
  <c r="G89" i="4"/>
  <c r="T130" i="4"/>
  <c r="L64" i="4"/>
  <c r="M60" i="4"/>
  <c r="X114" i="4"/>
  <c r="L127" i="4"/>
  <c r="G83" i="4"/>
  <c r="I125" i="4"/>
  <c r="G61" i="4"/>
  <c r="T95" i="4"/>
  <c r="G74" i="4"/>
  <c r="AD56" i="4"/>
  <c r="AE69" i="4"/>
  <c r="H149" i="4"/>
  <c r="U63" i="4"/>
  <c r="AE54" i="4"/>
  <c r="P84" i="4"/>
  <c r="F84" i="4"/>
  <c r="P106" i="4"/>
  <c r="X143" i="4"/>
  <c r="Q89" i="4"/>
  <c r="AF79" i="4"/>
  <c r="R101" i="4"/>
  <c r="T108" i="4"/>
  <c r="O71" i="4"/>
  <c r="AA101" i="4"/>
  <c r="P139" i="4"/>
  <c r="AD125" i="4"/>
  <c r="H67" i="4"/>
  <c r="H77" i="4"/>
  <c r="T75" i="4"/>
  <c r="P137" i="4"/>
  <c r="AC55" i="4"/>
  <c r="R65" i="4"/>
  <c r="AF131" i="4"/>
  <c r="K67" i="4"/>
  <c r="S100" i="4"/>
  <c r="AI75" i="4"/>
  <c r="J66" i="4"/>
  <c r="AF152" i="4"/>
  <c r="AI64" i="4"/>
  <c r="X93" i="4"/>
  <c r="AJ71" i="4"/>
  <c r="AJ68" i="4"/>
  <c r="V95" i="4"/>
  <c r="AI62" i="4"/>
  <c r="P108" i="4"/>
  <c r="G63" i="4"/>
  <c r="AJ148" i="4"/>
  <c r="L109" i="4"/>
  <c r="P54" i="4"/>
  <c r="X150" i="4"/>
  <c r="AD152" i="4"/>
  <c r="AG59" i="4"/>
  <c r="L107" i="4"/>
  <c r="W61" i="4"/>
  <c r="L89" i="4"/>
  <c r="P115" i="4"/>
  <c r="O108" i="4"/>
  <c r="AF102" i="4"/>
  <c r="K54" i="4"/>
  <c r="AA62" i="4"/>
  <c r="AJ89" i="4"/>
  <c r="N56" i="4"/>
  <c r="H119" i="4"/>
  <c r="AI131" i="4"/>
  <c r="AB89" i="4"/>
  <c r="AF58" i="4"/>
  <c r="H89" i="4"/>
  <c r="AF66" i="4"/>
  <c r="L116" i="4"/>
  <c r="AF93" i="4"/>
  <c r="Q72" i="4"/>
  <c r="K111" i="4"/>
  <c r="H79" i="4"/>
  <c r="N72" i="4"/>
  <c r="AJ129" i="4"/>
  <c r="W77" i="4"/>
  <c r="AJ117" i="4"/>
  <c r="P101" i="4"/>
  <c r="L131" i="4"/>
  <c r="AJ109" i="4"/>
  <c r="Z69" i="4"/>
  <c r="T53" i="4"/>
  <c r="AG67" i="4"/>
  <c r="N65" i="4"/>
  <c r="I80" i="4"/>
  <c r="AI66" i="4"/>
  <c r="AH84" i="4"/>
  <c r="S71" i="4"/>
  <c r="AB101" i="4"/>
  <c r="R100" i="4"/>
  <c r="AE73" i="4"/>
  <c r="W89" i="4"/>
  <c r="Y86" i="4"/>
  <c r="X59" i="4"/>
  <c r="T52" i="4"/>
  <c r="L146" i="4"/>
  <c r="J62" i="4"/>
  <c r="R56" i="4"/>
  <c r="P99" i="4"/>
  <c r="AH66" i="4"/>
  <c r="X142" i="4"/>
  <c r="AJ151" i="4"/>
  <c r="AD57" i="4"/>
  <c r="P55" i="4"/>
  <c r="AE72" i="4"/>
  <c r="L61" i="4"/>
  <c r="I58" i="4"/>
  <c r="E57" i="4"/>
  <c r="X98" i="4"/>
  <c r="V62" i="4"/>
  <c r="R70" i="4"/>
  <c r="X69" i="4"/>
  <c r="AJ53" i="4"/>
  <c r="AB117" i="4"/>
  <c r="Y63" i="4"/>
  <c r="L114" i="4"/>
  <c r="L65" i="4"/>
  <c r="AF112" i="4"/>
  <c r="T86" i="4"/>
  <c r="AE90" i="4"/>
  <c r="R91" i="4"/>
  <c r="AI60" i="4"/>
  <c r="P77" i="4"/>
  <c r="T125" i="4"/>
  <c r="Z63" i="4"/>
  <c r="Y126" i="4"/>
  <c r="AJ128" i="4"/>
  <c r="M102" i="4"/>
  <c r="O124" i="4"/>
  <c r="W87" i="4"/>
  <c r="L145" i="4"/>
  <c r="L133" i="4"/>
  <c r="T100" i="4"/>
  <c r="L71" i="4"/>
  <c r="E70" i="4"/>
  <c r="T101" i="4"/>
  <c r="P86" i="4"/>
  <c r="M81" i="4"/>
  <c r="AI78" i="4"/>
  <c r="H57" i="4"/>
  <c r="AJ69" i="4"/>
  <c r="AD115" i="4"/>
  <c r="E87" i="4"/>
  <c r="N58" i="4"/>
  <c r="N128" i="4"/>
  <c r="AA63" i="4"/>
  <c r="S152" i="4"/>
  <c r="P134" i="4"/>
  <c r="N85" i="4"/>
  <c r="L62" i="4"/>
  <c r="R76" i="4"/>
  <c r="H85" i="4"/>
  <c r="P124" i="4"/>
  <c r="AJ119" i="4"/>
  <c r="AB120" i="4"/>
  <c r="AI86" i="4"/>
  <c r="M98" i="4"/>
  <c r="H132" i="4"/>
  <c r="E71" i="4"/>
  <c r="Q60" i="4"/>
  <c r="X123" i="4"/>
  <c r="X94" i="4"/>
  <c r="AJ61" i="4"/>
  <c r="G57" i="4"/>
  <c r="AJ149" i="4"/>
  <c r="P92" i="4"/>
  <c r="X97" i="4"/>
  <c r="AA59" i="4"/>
  <c r="AF74" i="4"/>
  <c r="G98" i="4"/>
  <c r="N73" i="4"/>
  <c r="X115" i="4"/>
  <c r="AJ76" i="4"/>
  <c r="AD129" i="4"/>
  <c r="L138" i="4"/>
  <c r="K75" i="4"/>
  <c r="P100" i="4"/>
  <c r="AG94" i="4"/>
  <c r="W93" i="4"/>
  <c r="E94" i="4"/>
  <c r="AB148" i="4"/>
  <c r="N86" i="4"/>
  <c r="AG58" i="4"/>
  <c r="M126" i="4"/>
  <c r="Y118" i="4"/>
  <c r="G75" i="4"/>
  <c r="F65" i="4"/>
  <c r="AB87" i="4"/>
  <c r="O59" i="4"/>
  <c r="K53" i="4"/>
  <c r="L149" i="4"/>
  <c r="W79" i="4"/>
  <c r="L63" i="4"/>
  <c r="AH54" i="4"/>
  <c r="G65" i="4"/>
  <c r="AF108" i="4"/>
  <c r="W62" i="4"/>
  <c r="AI63" i="4"/>
  <c r="R75" i="4"/>
  <c r="W82" i="4"/>
  <c r="I130" i="4"/>
  <c r="M77" i="4"/>
  <c r="X89" i="4"/>
  <c r="R72" i="4"/>
  <c r="R88" i="4"/>
  <c r="U65" i="4"/>
  <c r="AI52" i="4"/>
  <c r="AH97" i="4"/>
  <c r="AA95" i="4"/>
  <c r="Q64" i="4"/>
  <c r="S119" i="4"/>
  <c r="AA55" i="4"/>
  <c r="AI69" i="4"/>
  <c r="H56" i="4"/>
  <c r="AJ105" i="4"/>
  <c r="H120" i="4"/>
  <c r="AI133" i="4"/>
  <c r="W75" i="4"/>
  <c r="I105" i="4"/>
  <c r="W54" i="4"/>
  <c r="AH82" i="4"/>
  <c r="V84" i="4"/>
  <c r="AA120" i="4"/>
  <c r="AF130" i="4"/>
  <c r="S108" i="4"/>
  <c r="F89" i="4"/>
  <c r="AD117" i="4"/>
  <c r="Z111" i="4"/>
  <c r="S121" i="4"/>
  <c r="AF121" i="4"/>
  <c r="S125" i="4"/>
  <c r="F61" i="4"/>
  <c r="AC85" i="4"/>
  <c r="H148" i="4"/>
  <c r="AF143" i="4"/>
  <c r="AF135" i="4"/>
  <c r="AF85" i="4"/>
  <c r="L130" i="4"/>
  <c r="AG96" i="4"/>
  <c r="AC70" i="4"/>
  <c r="I60" i="4"/>
  <c r="O61" i="4"/>
  <c r="E90" i="4"/>
  <c r="S76" i="4"/>
  <c r="Y144" i="4"/>
  <c r="AH80" i="4"/>
  <c r="H98" i="4"/>
  <c r="U97" i="4"/>
  <c r="AB62" i="4"/>
  <c r="Q101" i="4"/>
  <c r="M55" i="4"/>
  <c r="AI139" i="4"/>
  <c r="AG80" i="4"/>
  <c r="Q92" i="4"/>
  <c r="U107" i="4"/>
  <c r="AA141" i="4"/>
  <c r="U104" i="4"/>
  <c r="P87" i="4"/>
  <c r="N53" i="4"/>
  <c r="H144" i="4"/>
  <c r="Y71" i="4"/>
  <c r="AD118" i="4"/>
  <c r="S90" i="4"/>
  <c r="U122" i="4"/>
  <c r="W108" i="4"/>
  <c r="AA93" i="4"/>
  <c r="AG65" i="4"/>
  <c r="O91" i="4"/>
  <c r="T119" i="4"/>
  <c r="AG88" i="4"/>
  <c r="N89" i="4"/>
  <c r="F144" i="4"/>
  <c r="AC91" i="4"/>
  <c r="Y114" i="4"/>
  <c r="W55" i="4"/>
  <c r="H146" i="4"/>
  <c r="I74" i="4"/>
  <c r="S122" i="4"/>
  <c r="U78" i="4"/>
  <c r="N106" i="4"/>
  <c r="I145" i="4"/>
  <c r="AJ118" i="4"/>
  <c r="Z99" i="4"/>
  <c r="J107" i="4"/>
  <c r="M104" i="4"/>
  <c r="AG110" i="4"/>
  <c r="Z103" i="4"/>
  <c r="T126" i="4"/>
  <c r="AB97" i="4"/>
  <c r="AI87" i="4"/>
  <c r="T58" i="4"/>
  <c r="AD128" i="4"/>
  <c r="AI148" i="4"/>
  <c r="P63" i="4"/>
  <c r="S114" i="4"/>
  <c r="E114" i="4"/>
  <c r="S151" i="4"/>
  <c r="AG52" i="4"/>
  <c r="AD75" i="4"/>
  <c r="U81" i="4"/>
  <c r="V119" i="4"/>
  <c r="AH57" i="4"/>
  <c r="AF127" i="4"/>
  <c r="AJ146" i="4"/>
  <c r="K77" i="4"/>
  <c r="AD103" i="4"/>
  <c r="F73" i="4"/>
  <c r="V55" i="4"/>
  <c r="AI137" i="4"/>
  <c r="AC86" i="4"/>
  <c r="AF119" i="4"/>
  <c r="Q116" i="4"/>
  <c r="R82" i="4"/>
  <c r="AH93" i="4"/>
  <c r="O57" i="4"/>
  <c r="AH76" i="4"/>
  <c r="P85" i="4"/>
  <c r="P105" i="4"/>
  <c r="AF142" i="4"/>
  <c r="H80" i="4"/>
  <c r="AE83" i="4"/>
  <c r="S116" i="4"/>
  <c r="S68" i="4"/>
  <c r="AG54" i="4"/>
  <c r="N77" i="4"/>
  <c r="K58" i="4"/>
  <c r="T113" i="4"/>
  <c r="E63" i="4"/>
  <c r="H137" i="4"/>
  <c r="AB99" i="4"/>
  <c r="U53" i="4"/>
  <c r="X91" i="4"/>
  <c r="AF61" i="4"/>
  <c r="J69" i="4"/>
  <c r="L93" i="4"/>
  <c r="AD73" i="4"/>
  <c r="W102" i="4"/>
  <c r="AD141" i="4"/>
  <c r="J94" i="4"/>
  <c r="H55" i="4"/>
  <c r="L90" i="4"/>
  <c r="AF122" i="4"/>
  <c r="X104" i="4"/>
  <c r="P96" i="4"/>
  <c r="AG55" i="4"/>
  <c r="E52" i="4"/>
  <c r="O75" i="4"/>
  <c r="AF111" i="4"/>
  <c r="H60" i="4"/>
  <c r="S67" i="4"/>
  <c r="W97" i="4"/>
  <c r="L115" i="4"/>
  <c r="G68" i="4"/>
  <c r="L147" i="4"/>
  <c r="F105" i="4"/>
  <c r="L74" i="4"/>
  <c r="X88" i="4"/>
  <c r="R79" i="4"/>
  <c r="AB79" i="4"/>
  <c r="AA72" i="4"/>
  <c r="G54" i="4"/>
  <c r="L120" i="4"/>
  <c r="H101" i="4"/>
  <c r="AD137" i="4"/>
  <c r="AA70" i="4"/>
  <c r="P113" i="4"/>
  <c r="AJ145" i="4"/>
  <c r="T99" i="4"/>
  <c r="L105" i="4"/>
  <c r="T85" i="4"/>
  <c r="I66" i="4"/>
  <c r="AD55" i="4"/>
  <c r="AF105" i="4"/>
  <c r="T94" i="4"/>
  <c r="AB77" i="4"/>
  <c r="K115" i="4"/>
  <c r="AJ92" i="4"/>
  <c r="X103" i="4"/>
  <c r="AB74" i="4"/>
  <c r="I91" i="4"/>
  <c r="X107" i="4"/>
  <c r="N144" i="4"/>
  <c r="AC99" i="4"/>
  <c r="AE100" i="4"/>
  <c r="W127" i="4"/>
  <c r="P97" i="4"/>
  <c r="Q63" i="4"/>
  <c r="X95" i="4"/>
  <c r="E53" i="4"/>
  <c r="AE88" i="4"/>
  <c r="AB136" i="4"/>
  <c r="S112" i="4"/>
  <c r="T68" i="4"/>
  <c r="I63" i="4"/>
  <c r="AC54" i="4"/>
  <c r="H97" i="4"/>
  <c r="AB128" i="4"/>
  <c r="Q73" i="4"/>
  <c r="AF60" i="4"/>
  <c r="AJ63" i="4"/>
  <c r="Z90" i="4"/>
  <c r="AD97" i="4"/>
  <c r="AF78" i="4"/>
  <c r="AF72" i="4"/>
  <c r="Y141" i="4"/>
  <c r="AI89" i="4"/>
  <c r="Y123" i="4"/>
  <c r="P104" i="4"/>
  <c r="E65" i="4"/>
  <c r="J132" i="4"/>
  <c r="P118" i="4"/>
  <c r="X139" i="4"/>
  <c r="AG113" i="4"/>
  <c r="M88" i="4"/>
  <c r="H54" i="4"/>
  <c r="AB143" i="4"/>
  <c r="AB124" i="4"/>
  <c r="Q149" i="4"/>
  <c r="S75" i="4"/>
  <c r="H118" i="4"/>
  <c r="AI120" i="4"/>
  <c r="O97" i="4"/>
  <c r="P80" i="4"/>
  <c r="G59" i="4"/>
  <c r="AD142" i="4"/>
  <c r="X71" i="4"/>
  <c r="AH151" i="4"/>
  <c r="AH126" i="4"/>
  <c r="AD61" i="4"/>
  <c r="P110" i="4"/>
  <c r="E135" i="4"/>
  <c r="Z124" i="4"/>
  <c r="U145" i="4"/>
  <c r="T98" i="4"/>
  <c r="M91" i="4"/>
  <c r="AD151" i="4"/>
  <c r="Z80" i="4"/>
  <c r="AF67" i="4"/>
  <c r="G53" i="4"/>
  <c r="AE78" i="4"/>
  <c r="AD91" i="4"/>
  <c r="AB135" i="4"/>
  <c r="E141" i="4"/>
  <c r="AE63" i="4"/>
  <c r="Q96" i="4"/>
  <c r="Z72" i="4"/>
  <c r="AC61" i="4"/>
  <c r="Q83" i="4"/>
  <c r="E103" i="4"/>
  <c r="H114" i="4"/>
  <c r="AB82" i="4"/>
  <c r="H62" i="4"/>
  <c r="I132" i="4"/>
  <c r="S69" i="4"/>
  <c r="V102" i="4"/>
  <c r="I98" i="4"/>
  <c r="E108" i="4"/>
  <c r="M63" i="4"/>
  <c r="E82" i="4"/>
  <c r="T122" i="4"/>
  <c r="Y130" i="4"/>
  <c r="V90" i="4"/>
  <c r="AE136" i="4"/>
  <c r="P94" i="4"/>
  <c r="W88" i="4"/>
  <c r="Q133" i="4"/>
  <c r="X125" i="4"/>
  <c r="L152" i="4"/>
  <c r="O101" i="4"/>
  <c r="O82" i="4"/>
  <c r="Z92" i="4"/>
  <c r="M74" i="4"/>
  <c r="H90" i="4"/>
  <c r="AC58" i="4"/>
  <c r="AA144" i="4"/>
  <c r="P145" i="4"/>
  <c r="M58" i="4"/>
  <c r="U75" i="4"/>
  <c r="AG57" i="4"/>
  <c r="M90" i="4"/>
  <c r="AJ139" i="4"/>
  <c r="X112" i="4"/>
  <c r="X134" i="4"/>
  <c r="AF134" i="4"/>
  <c r="AD58" i="4"/>
  <c r="AF94" i="4"/>
  <c r="AD71" i="4"/>
  <c r="I104" i="4"/>
  <c r="X63" i="4"/>
  <c r="AH90" i="4"/>
  <c r="H129" i="4"/>
  <c r="X72" i="4"/>
  <c r="AI54" i="4"/>
  <c r="M76" i="4"/>
  <c r="AF89" i="4"/>
  <c r="AG56" i="4"/>
  <c r="O52" i="4"/>
  <c r="AJ79" i="4"/>
  <c r="X119" i="4"/>
  <c r="H78" i="4"/>
  <c r="AE56" i="4"/>
  <c r="AA85" i="4"/>
  <c r="S144" i="4"/>
  <c r="P76" i="4"/>
  <c r="T145" i="4"/>
  <c r="AI125" i="4"/>
  <c r="U110" i="4"/>
  <c r="N101" i="4"/>
  <c r="AH63" i="4"/>
  <c r="F56" i="4"/>
  <c r="V86" i="4"/>
  <c r="U88" i="4"/>
  <c r="AF147" i="4"/>
  <c r="P133" i="4"/>
  <c r="S94" i="4"/>
  <c r="I150" i="4"/>
  <c r="AC83" i="4"/>
  <c r="AF151" i="4"/>
  <c r="V63" i="4"/>
  <c r="AH110" i="4"/>
  <c r="E74" i="4"/>
  <c r="H143" i="4"/>
  <c r="AE60" i="4"/>
  <c r="AE59" i="4"/>
  <c r="P146" i="4"/>
  <c r="P107" i="4"/>
  <c r="AF84" i="4"/>
  <c r="V59" i="4"/>
  <c r="V68" i="4"/>
  <c r="AJ131" i="4"/>
  <c r="AA58" i="4"/>
  <c r="M66" i="4"/>
  <c r="S59" i="4"/>
  <c r="R55" i="4"/>
  <c r="L82" i="4"/>
  <c r="I59" i="4"/>
  <c r="AI95" i="4"/>
  <c r="U95" i="4"/>
  <c r="AI122" i="4"/>
  <c r="AH77" i="4"/>
  <c r="E106" i="4"/>
  <c r="S73" i="4"/>
  <c r="AF55" i="4"/>
  <c r="AE133" i="4"/>
  <c r="Y134" i="4"/>
  <c r="X117" i="4"/>
  <c r="AD79" i="4"/>
  <c r="K87" i="4"/>
  <c r="O79" i="4"/>
  <c r="AA65" i="4"/>
  <c r="AB103" i="4"/>
  <c r="N132" i="4"/>
  <c r="AI118" i="4"/>
  <c r="F100" i="4"/>
  <c r="AA81" i="4"/>
  <c r="K103" i="4"/>
  <c r="R123" i="4"/>
  <c r="AE152" i="4"/>
  <c r="AA118" i="4"/>
  <c r="I72" i="4"/>
  <c r="Y52" i="4"/>
  <c r="AD139" i="4"/>
  <c r="I133" i="4"/>
  <c r="Z61" i="4"/>
  <c r="V79" i="4"/>
  <c r="F75" i="4"/>
  <c r="M120" i="4"/>
  <c r="O98" i="4"/>
  <c r="W103" i="4"/>
  <c r="I86" i="4"/>
  <c r="R62" i="4"/>
  <c r="AA84" i="4"/>
  <c r="Z94" i="4"/>
  <c r="G76" i="4"/>
  <c r="Q86" i="4"/>
  <c r="X67" i="4"/>
  <c r="N146" i="4"/>
  <c r="H130" i="4"/>
  <c r="AB100" i="4"/>
  <c r="U101" i="4"/>
  <c r="H83" i="4"/>
  <c r="S55" i="4"/>
  <c r="F58" i="4"/>
  <c r="AH59" i="4"/>
  <c r="AI72" i="4"/>
  <c r="H127" i="4"/>
  <c r="H87" i="4"/>
  <c r="X151" i="4"/>
  <c r="I54" i="4"/>
  <c r="N82" i="4"/>
  <c r="AI83" i="4"/>
  <c r="L151" i="4"/>
  <c r="AJ127" i="4"/>
  <c r="H131" i="4"/>
  <c r="W80" i="4"/>
  <c r="AF80" i="4"/>
  <c r="L112" i="4"/>
  <c r="AB67" i="4"/>
  <c r="G86" i="4"/>
  <c r="AH61" i="4"/>
  <c r="H151" i="4"/>
  <c r="L103" i="4"/>
  <c r="X79" i="4"/>
  <c r="P95" i="4"/>
  <c r="AD143" i="4"/>
  <c r="L102" i="4"/>
  <c r="Z57" i="4"/>
  <c r="Q68" i="4"/>
  <c r="AE53" i="4"/>
  <c r="AF53" i="4"/>
  <c r="AJ152" i="4"/>
  <c r="F107" i="4"/>
  <c r="P138" i="4"/>
  <c r="W85" i="4"/>
  <c r="E81" i="4"/>
  <c r="M140" i="4"/>
  <c r="J131" i="4"/>
  <c r="G82" i="4"/>
  <c r="AA68" i="4"/>
  <c r="I118" i="4"/>
  <c r="S146" i="4"/>
  <c r="F60" i="4"/>
  <c r="AI141" i="4"/>
  <c r="J68" i="4"/>
  <c r="E77" i="4"/>
  <c r="Q85" i="4"/>
  <c r="N61" i="4"/>
  <c r="AJ82" i="4"/>
  <c r="M80" i="4"/>
  <c r="Y64" i="4"/>
  <c r="AF77" i="4"/>
  <c r="N59" i="4"/>
  <c r="O107" i="4"/>
  <c r="M73" i="4"/>
  <c r="N88" i="4"/>
  <c r="W95" i="4"/>
  <c r="S61" i="4"/>
  <c r="AB104" i="4"/>
  <c r="AE71" i="4"/>
  <c r="J100" i="4"/>
  <c r="AC63" i="4"/>
  <c r="O150" i="4"/>
  <c r="P136" i="4"/>
  <c r="AF75" i="4"/>
  <c r="S85" i="4"/>
  <c r="AC94" i="4"/>
  <c r="AF113" i="4"/>
  <c r="M147" i="4"/>
  <c r="N131" i="4"/>
  <c r="Y72" i="4"/>
  <c r="P128" i="4"/>
  <c r="I131" i="4"/>
  <c r="AJ106" i="4"/>
  <c r="AA97" i="4"/>
  <c r="O88" i="4"/>
  <c r="K139" i="4"/>
  <c r="AI92" i="4"/>
  <c r="O137" i="4"/>
  <c r="AG119" i="4"/>
  <c r="AI140" i="4"/>
  <c r="E111" i="4"/>
  <c r="Y145" i="4"/>
  <c r="V151" i="4"/>
  <c r="AH143" i="4"/>
  <c r="AI90" i="4"/>
  <c r="L73" i="4"/>
  <c r="U100" i="4"/>
  <c r="AD140" i="4"/>
  <c r="H108" i="4"/>
  <c r="P132" i="4"/>
  <c r="P74" i="4"/>
  <c r="AH136" i="4"/>
  <c r="AG105" i="4"/>
  <c r="AA136" i="4"/>
  <c r="J135" i="4"/>
  <c r="AG116" i="4"/>
  <c r="O140" i="4"/>
  <c r="E66" i="4"/>
  <c r="AG122" i="4"/>
  <c r="AG79" i="4"/>
  <c r="X111" i="4"/>
  <c r="AB139" i="4"/>
  <c r="T142" i="4"/>
  <c r="L118" i="4"/>
  <c r="Z84" i="4"/>
  <c r="AG129" i="4"/>
  <c r="AD127" i="4"/>
  <c r="Q97" i="4"/>
  <c r="T57" i="4"/>
  <c r="AG124" i="4"/>
  <c r="AE129" i="4"/>
  <c r="R98" i="4"/>
  <c r="Q117" i="4"/>
  <c r="Q107" i="4"/>
  <c r="Z145" i="4"/>
  <c r="T56" i="4"/>
  <c r="AD63" i="4"/>
  <c r="J92" i="4"/>
  <c r="AJ94" i="4"/>
  <c r="AD72" i="4"/>
  <c r="L67" i="4"/>
  <c r="AJ121" i="4"/>
  <c r="I126" i="4"/>
  <c r="X132" i="4"/>
  <c r="L77" i="4"/>
  <c r="Z73" i="4"/>
  <c r="L70" i="4"/>
  <c r="H145" i="4"/>
  <c r="AF82" i="4"/>
  <c r="AA74" i="4"/>
  <c r="AF150" i="4"/>
  <c r="H116" i="4"/>
  <c r="M92" i="4"/>
  <c r="AH98" i="4"/>
  <c r="P75" i="4"/>
  <c r="AD59" i="4"/>
  <c r="X118" i="4"/>
  <c r="Y79" i="4"/>
  <c r="L148" i="4"/>
  <c r="S111" i="4"/>
  <c r="I129" i="4"/>
  <c r="O69" i="4"/>
  <c r="J52" i="4"/>
  <c r="H104" i="4"/>
  <c r="U70" i="4"/>
  <c r="R92" i="4"/>
  <c r="W72" i="4"/>
  <c r="AI138" i="4"/>
  <c r="Y83" i="4"/>
  <c r="H134" i="4"/>
  <c r="AJ66" i="4"/>
  <c r="S117" i="4"/>
  <c r="T89" i="4"/>
  <c r="N57" i="4"/>
  <c r="AB76" i="4"/>
  <c r="AB92" i="4"/>
  <c r="AD64" i="4"/>
  <c r="AA53" i="4"/>
  <c r="L76" i="4"/>
  <c r="V72" i="4"/>
  <c r="AJ87" i="4"/>
  <c r="AJ75" i="4"/>
  <c r="W81" i="4"/>
  <c r="I81" i="4"/>
  <c r="P141" i="4"/>
  <c r="AJ100" i="4"/>
  <c r="AF83" i="4"/>
  <c r="J98" i="4"/>
  <c r="AE87" i="4"/>
  <c r="AH55" i="4"/>
  <c r="AA57" i="4"/>
  <c r="S115" i="4"/>
  <c r="AF129" i="4"/>
  <c r="G67" i="4"/>
  <c r="AD109" i="4"/>
  <c r="X149" i="4"/>
  <c r="Y117" i="4"/>
  <c r="AF81" i="4"/>
  <c r="AD149" i="4"/>
  <c r="AB78" i="4"/>
  <c r="H106" i="4"/>
  <c r="Y104" i="4"/>
  <c r="K83" i="4"/>
  <c r="O145" i="4"/>
  <c r="T60" i="4"/>
  <c r="G100" i="4"/>
  <c r="N115" i="4"/>
  <c r="AA69" i="4"/>
  <c r="H124" i="4"/>
  <c r="O56" i="4"/>
  <c r="AE89" i="4"/>
  <c r="M108" i="4"/>
  <c r="AI143" i="4"/>
  <c r="I55" i="4"/>
  <c r="N93" i="4"/>
  <c r="O85" i="4"/>
  <c r="AC135" i="4"/>
  <c r="Z86" i="4"/>
  <c r="G110" i="4"/>
  <c r="W107" i="4"/>
  <c r="S82" i="4"/>
  <c r="J109" i="4"/>
  <c r="J106" i="4"/>
  <c r="P151" i="4"/>
  <c r="G102" i="4"/>
  <c r="Q94" i="4"/>
  <c r="AA140" i="4"/>
  <c r="AG77" i="4"/>
  <c r="I90" i="4"/>
  <c r="R126" i="4"/>
  <c r="AI126" i="4"/>
  <c r="I85" i="4"/>
  <c r="J82" i="4"/>
  <c r="AB114" i="4"/>
  <c r="AI55" i="4"/>
  <c r="J54" i="4"/>
  <c r="E149" i="4"/>
  <c r="AB125" i="4"/>
  <c r="M101" i="4"/>
  <c r="P114" i="4"/>
  <c r="N70" i="4"/>
  <c r="AA112" i="4"/>
  <c r="T117" i="4"/>
  <c r="N133" i="4"/>
  <c r="N141" i="4"/>
  <c r="AI108" i="4"/>
  <c r="J77" i="4"/>
  <c r="Y116" i="4"/>
  <c r="AC132" i="4"/>
  <c r="AI142" i="4"/>
  <c r="P58" i="4"/>
  <c r="X76" i="4"/>
  <c r="L139" i="4"/>
  <c r="AI152" i="4"/>
  <c r="H94" i="4"/>
  <c r="O130" i="4"/>
  <c r="S139" i="4"/>
  <c r="K57" i="4"/>
  <c r="S83" i="4"/>
  <c r="Y69" i="4"/>
  <c r="AC100" i="4"/>
  <c r="AE55" i="4"/>
  <c r="I143" i="4"/>
  <c r="F54" i="4"/>
  <c r="AI130" i="4"/>
  <c r="P65" i="4"/>
  <c r="AB94" i="4"/>
  <c r="Y89" i="4"/>
  <c r="K98" i="4"/>
  <c r="Q80" i="4"/>
  <c r="U92" i="4"/>
  <c r="N91" i="4"/>
  <c r="AB119" i="4"/>
  <c r="T66" i="4"/>
  <c r="T103" i="4"/>
  <c r="AI97" i="4"/>
  <c r="O127" i="4"/>
  <c r="Y108" i="4"/>
  <c r="AC62" i="4"/>
  <c r="AD104" i="4"/>
  <c r="Y115" i="4"/>
  <c r="AH133" i="4"/>
  <c r="AA148" i="4"/>
  <c r="AB121" i="4"/>
  <c r="V120" i="4"/>
  <c r="Y143" i="4"/>
  <c r="Z74" i="4"/>
  <c r="Y85" i="4"/>
  <c r="AB84" i="4"/>
  <c r="F114" i="4"/>
  <c r="AE65" i="4"/>
  <c r="U93" i="4"/>
  <c r="E112" i="4"/>
  <c r="S97" i="4"/>
  <c r="AB146" i="4"/>
  <c r="U61" i="4"/>
  <c r="R143" i="4"/>
  <c r="E118" i="4"/>
  <c r="R149" i="4"/>
  <c r="AB127" i="4"/>
  <c r="Z87" i="4"/>
  <c r="V57" i="4"/>
  <c r="AJ150" i="4"/>
  <c r="X110" i="4"/>
  <c r="L94" i="4"/>
  <c r="AH99" i="4"/>
  <c r="AD120" i="4"/>
  <c r="T140" i="4"/>
  <c r="AA99" i="4"/>
  <c r="L132" i="4"/>
  <c r="P70" i="4"/>
  <c r="J110" i="4"/>
  <c r="AJ81" i="4"/>
  <c r="H109" i="4"/>
  <c r="H84" i="4"/>
  <c r="O77" i="4"/>
  <c r="AJ114" i="4"/>
  <c r="G93" i="4"/>
  <c r="AF101" i="4"/>
  <c r="AI77" i="4"/>
  <c r="F150" i="4"/>
  <c r="AD95" i="4"/>
  <c r="W71" i="4"/>
  <c r="AD98" i="4"/>
  <c r="Y150" i="4"/>
  <c r="AE80" i="4"/>
  <c r="E73" i="4"/>
  <c r="Y125" i="4"/>
  <c r="AJ120" i="4"/>
  <c r="AH105" i="4"/>
  <c r="T114" i="4"/>
  <c r="Z97" i="4"/>
  <c r="I112" i="4"/>
  <c r="O106" i="4"/>
  <c r="M139" i="4"/>
  <c r="V124" i="4"/>
  <c r="AE123" i="4"/>
  <c r="AC143" i="4"/>
  <c r="E64" i="4"/>
  <c r="K78" i="4"/>
  <c r="Y54" i="4"/>
  <c r="X101" i="4"/>
  <c r="I95" i="4"/>
  <c r="AI59" i="4"/>
  <c r="Z137" i="4"/>
  <c r="O93" i="4"/>
  <c r="K79" i="4"/>
  <c r="Z136" i="4"/>
  <c r="S101" i="4"/>
  <c r="K149" i="4"/>
  <c r="AH107" i="4"/>
  <c r="AD89" i="4"/>
  <c r="F138" i="4"/>
  <c r="K89" i="4"/>
  <c r="F106" i="4"/>
  <c r="AI129" i="4"/>
  <c r="G149" i="4"/>
  <c r="AD119" i="4"/>
  <c r="V143" i="4"/>
  <c r="H70" i="4"/>
  <c r="I152" i="4"/>
  <c r="Y109" i="4"/>
  <c r="G144" i="4"/>
  <c r="AB66" i="4"/>
  <c r="N80" i="4"/>
  <c r="N120" i="4"/>
  <c r="I149" i="4"/>
  <c r="K76" i="4"/>
  <c r="S145" i="4"/>
  <c r="AG134" i="4"/>
  <c r="Z119" i="4"/>
  <c r="S137" i="4"/>
  <c r="E139" i="4"/>
  <c r="AH116" i="4"/>
  <c r="Q140" i="4"/>
  <c r="E117" i="4"/>
  <c r="Z139" i="4"/>
  <c r="AI53" i="4"/>
  <c r="P98" i="4"/>
  <c r="J105" i="4"/>
  <c r="P135" i="4"/>
  <c r="P148" i="4"/>
  <c r="M69" i="4"/>
  <c r="K135" i="4"/>
  <c r="R125" i="4"/>
  <c r="F72" i="4"/>
  <c r="AG73" i="4"/>
  <c r="AG142" i="4"/>
  <c r="J95" i="4"/>
  <c r="E102" i="4"/>
  <c r="AG120" i="4"/>
  <c r="AC73" i="4"/>
  <c r="AJ134" i="4"/>
  <c r="N152" i="4"/>
  <c r="V91" i="4"/>
  <c r="L150" i="4"/>
  <c r="I110" i="4"/>
  <c r="Y61" i="4"/>
  <c r="Z107" i="4"/>
  <c r="AC127" i="4"/>
  <c r="V73" i="4"/>
  <c r="V70" i="4"/>
  <c r="Q108" i="4"/>
  <c r="AC87" i="4"/>
  <c r="AG83" i="4"/>
  <c r="S102" i="4"/>
  <c r="X77" i="4"/>
  <c r="AI67" i="4"/>
  <c r="U68" i="4"/>
  <c r="V75" i="4"/>
  <c r="AJ122" i="4"/>
  <c r="G96" i="4"/>
  <c r="AG70" i="4"/>
  <c r="J84" i="4"/>
  <c r="N127" i="4"/>
  <c r="M105" i="4"/>
  <c r="V110" i="4"/>
  <c r="R135" i="4"/>
  <c r="S133" i="4"/>
  <c r="V99" i="4"/>
  <c r="O67" i="4"/>
  <c r="S79" i="4"/>
  <c r="M144" i="4"/>
  <c r="Q75" i="4"/>
  <c r="AG86" i="4"/>
  <c r="T150" i="4"/>
  <c r="K141" i="4"/>
  <c r="Y101" i="4"/>
  <c r="Y99" i="4"/>
  <c r="E104" i="4"/>
  <c r="AH140" i="4"/>
  <c r="J90" i="4"/>
  <c r="AE77" i="4"/>
  <c r="S103" i="4"/>
  <c r="I148" i="4"/>
  <c r="W136" i="4"/>
  <c r="F123" i="4"/>
  <c r="AC145" i="4"/>
  <c r="AC53" i="4"/>
  <c r="E101" i="4"/>
  <c r="M129" i="4"/>
  <c r="J60" i="4"/>
  <c r="T77" i="4"/>
  <c r="S62" i="4"/>
  <c r="Q61" i="4"/>
  <c r="AH122" i="4"/>
  <c r="AF148" i="4"/>
  <c r="K102" i="4"/>
  <c r="W58" i="4"/>
  <c r="F68" i="4"/>
  <c r="G84" i="4"/>
  <c r="AB93" i="4"/>
  <c r="Q93" i="4"/>
  <c r="G64" i="4"/>
  <c r="AI71" i="4"/>
  <c r="F95" i="4"/>
  <c r="F70" i="4"/>
  <c r="S142" i="4"/>
  <c r="E125" i="4"/>
  <c r="T148" i="4"/>
  <c r="F69" i="4"/>
  <c r="Y135" i="4"/>
  <c r="E83" i="4"/>
  <c r="AD84" i="4"/>
  <c r="AG69" i="4"/>
  <c r="H128" i="4"/>
  <c r="S63" i="4"/>
  <c r="AA87" i="4"/>
  <c r="S129" i="4"/>
  <c r="AA78" i="4"/>
  <c r="O70" i="4"/>
  <c r="AD66" i="4"/>
  <c r="AG137" i="4"/>
  <c r="AD88" i="4"/>
  <c r="AI150" i="4"/>
  <c r="N114" i="4"/>
  <c r="AE112" i="4"/>
  <c r="AG91" i="4"/>
  <c r="AH117" i="4"/>
  <c r="Y136" i="4"/>
  <c r="H142" i="4"/>
  <c r="S126" i="4"/>
  <c r="O104" i="4"/>
  <c r="F99" i="4"/>
  <c r="T127" i="4"/>
  <c r="AA126" i="4"/>
  <c r="U64" i="4"/>
  <c r="AH141" i="4"/>
  <c r="Q122" i="4"/>
  <c r="P142" i="4"/>
  <c r="AA124" i="4"/>
  <c r="R102" i="4"/>
  <c r="Z52" i="4"/>
  <c r="AC109" i="4"/>
  <c r="Q53" i="4"/>
  <c r="AD67" i="4"/>
  <c r="AH95" i="4"/>
  <c r="R66" i="4"/>
  <c r="AA109" i="4"/>
  <c r="AH94" i="4"/>
  <c r="AF133" i="4"/>
  <c r="AJ130" i="4"/>
  <c r="T79" i="4"/>
  <c r="M71" i="4"/>
  <c r="AI73" i="4"/>
  <c r="V80" i="4"/>
  <c r="I137" i="4"/>
  <c r="G136" i="4"/>
  <c r="AF73" i="4"/>
  <c r="AB149" i="4"/>
  <c r="AA119" i="4"/>
  <c r="M86" i="4"/>
  <c r="Z68" i="4"/>
  <c r="AJ85" i="4"/>
  <c r="O62" i="4"/>
  <c r="V94" i="4"/>
  <c r="V98" i="4"/>
  <c r="M57" i="4"/>
  <c r="AB145" i="4"/>
  <c r="AJ95" i="4"/>
  <c r="F78" i="4"/>
  <c r="O87" i="4"/>
  <c r="R131" i="4"/>
  <c r="AC90" i="4"/>
  <c r="AD86" i="4"/>
  <c r="S150" i="4"/>
  <c r="T69" i="4"/>
  <c r="E110" i="4"/>
  <c r="AE96" i="4"/>
  <c r="AG66" i="4"/>
  <c r="L126" i="4"/>
  <c r="K80" i="4"/>
  <c r="AJ140" i="4"/>
  <c r="I141" i="4"/>
  <c r="I117" i="4"/>
  <c r="Z67" i="4"/>
  <c r="R89" i="4"/>
  <c r="J133" i="4"/>
  <c r="O144" i="4"/>
  <c r="F64" i="4"/>
  <c r="AE146" i="4"/>
  <c r="AA131" i="4"/>
  <c r="V104" i="4"/>
  <c r="AE121" i="4"/>
  <c r="V142" i="4"/>
  <c r="G128" i="4"/>
  <c r="E56" i="4"/>
  <c r="V133" i="4"/>
  <c r="AE98" i="4"/>
  <c r="Z82" i="4"/>
  <c r="F122" i="4"/>
  <c r="E96" i="4"/>
  <c r="AF149" i="4"/>
  <c r="M83" i="4"/>
  <c r="T144" i="4"/>
  <c r="AD146" i="4"/>
  <c r="K73" i="4"/>
  <c r="O74" i="4"/>
  <c r="Z108" i="4"/>
  <c r="AE137" i="4"/>
  <c r="AG111" i="4"/>
  <c r="AE127" i="4"/>
  <c r="AC111" i="4"/>
  <c r="AG84" i="4"/>
  <c r="K128" i="4"/>
  <c r="R110" i="4"/>
  <c r="G114" i="4"/>
  <c r="S132" i="4"/>
  <c r="AJ126" i="4"/>
  <c r="H110" i="4"/>
  <c r="AB80" i="4"/>
  <c r="O54" i="4"/>
  <c r="Z106" i="4"/>
  <c r="AD85" i="4"/>
  <c r="O131" i="4"/>
  <c r="I124" i="4"/>
  <c r="AD83" i="4"/>
  <c r="V130" i="4"/>
  <c r="AB150" i="4"/>
  <c r="Y100" i="4"/>
  <c r="Z143" i="4"/>
  <c r="Q106" i="4"/>
  <c r="I64" i="4"/>
  <c r="X127" i="4"/>
  <c r="P66" i="4"/>
  <c r="AH96" i="4"/>
  <c r="R90" i="4"/>
  <c r="S148" i="4"/>
  <c r="F133" i="4"/>
  <c r="Z93" i="4"/>
  <c r="AA127" i="4"/>
  <c r="M134" i="4"/>
  <c r="U74" i="4"/>
  <c r="AB88" i="4"/>
  <c r="AB63" i="4"/>
  <c r="J97" i="4"/>
  <c r="AE147" i="4"/>
  <c r="L75" i="4"/>
  <c r="J85" i="4"/>
  <c r="O110" i="4"/>
  <c r="AD87" i="4"/>
  <c r="AI115" i="4"/>
  <c r="H64" i="4"/>
  <c r="O78" i="4"/>
  <c r="AJ62" i="4"/>
  <c r="Z77" i="4"/>
  <c r="J134" i="4"/>
  <c r="M110" i="4"/>
  <c r="AG93" i="4"/>
  <c r="R77" i="4"/>
  <c r="O109" i="4"/>
  <c r="V66" i="4"/>
  <c r="W138" i="4"/>
  <c r="G109" i="4"/>
  <c r="H150" i="4"/>
  <c r="AH127" i="4"/>
  <c r="AD101" i="4"/>
  <c r="O148" i="4"/>
  <c r="AC116" i="4"/>
  <c r="AE93" i="4"/>
  <c r="AA143" i="4"/>
  <c r="S80" i="4"/>
  <c r="K90" i="4"/>
  <c r="J86" i="4"/>
  <c r="U103" i="4"/>
  <c r="Y140" i="4"/>
  <c r="Q145" i="4"/>
  <c r="U133" i="4"/>
  <c r="AG107" i="4"/>
  <c r="Z144" i="4"/>
  <c r="AE114" i="4"/>
  <c r="AA96" i="4"/>
  <c r="X106" i="4"/>
  <c r="X102" i="4"/>
  <c r="P131" i="4"/>
  <c r="S98" i="4"/>
  <c r="F148" i="4"/>
  <c r="Q76" i="4"/>
  <c r="Y75" i="4"/>
  <c r="Y110" i="4"/>
  <c r="T97" i="4"/>
  <c r="AB108" i="4"/>
  <c r="R96" i="4"/>
  <c r="V64" i="4"/>
  <c r="G95" i="4"/>
  <c r="Q58" i="4"/>
  <c r="AD136" i="4"/>
  <c r="AB133" i="4"/>
  <c r="V109" i="4"/>
  <c r="AA82" i="4"/>
  <c r="AI91" i="4"/>
  <c r="AB116" i="4"/>
  <c r="U96" i="4"/>
  <c r="AC104" i="4"/>
  <c r="AE139" i="4"/>
  <c r="M75" i="4"/>
  <c r="T133" i="4"/>
  <c r="F88" i="4"/>
  <c r="G134" i="4"/>
  <c r="Z113" i="4"/>
  <c r="O92" i="4"/>
  <c r="R86" i="4"/>
  <c r="AF95" i="4"/>
  <c r="AF139" i="4"/>
  <c r="J145" i="4"/>
  <c r="K92" i="4"/>
  <c r="AB118" i="4"/>
  <c r="U62" i="4"/>
  <c r="H100" i="4"/>
  <c r="AD65" i="4"/>
  <c r="AJ74" i="4"/>
  <c r="AD135" i="4"/>
  <c r="M124" i="4"/>
  <c r="S78" i="4"/>
  <c r="AC138" i="4"/>
  <c r="N124" i="4"/>
  <c r="M130" i="4"/>
  <c r="R129" i="4"/>
  <c r="F110" i="4"/>
  <c r="K133" i="4"/>
  <c r="AF70" i="4"/>
  <c r="K129" i="4"/>
  <c r="AB147" i="4"/>
  <c r="AG82" i="4"/>
  <c r="AG60" i="4"/>
  <c r="AC65" i="4"/>
  <c r="Q98" i="4"/>
  <c r="F109" i="4"/>
  <c r="Q65" i="4"/>
  <c r="F63" i="4"/>
  <c r="AH85" i="4"/>
  <c r="AA71" i="4"/>
  <c r="H126" i="4"/>
  <c r="AB96" i="4"/>
  <c r="F80" i="4"/>
  <c r="L86" i="4"/>
  <c r="AC105" i="4"/>
  <c r="AI102" i="4"/>
  <c r="E150" i="4"/>
  <c r="M103" i="4"/>
  <c r="AH125" i="4"/>
  <c r="T88" i="4"/>
  <c r="AD134" i="4"/>
  <c r="AI88" i="4"/>
  <c r="AB115" i="4"/>
  <c r="J63" i="4"/>
  <c r="AJ144" i="4"/>
  <c r="AE75" i="4"/>
  <c r="J96" i="4"/>
  <c r="L136" i="4"/>
  <c r="S120" i="4"/>
  <c r="H75" i="4"/>
  <c r="Y59" i="4"/>
  <c r="Y129" i="4"/>
  <c r="F92" i="4"/>
  <c r="AD116" i="4"/>
  <c r="R113" i="4"/>
  <c r="AI65" i="4"/>
  <c r="R121" i="4"/>
  <c r="AD147" i="4"/>
  <c r="P82" i="4"/>
  <c r="G87" i="4"/>
  <c r="AB81" i="4"/>
  <c r="W73" i="4"/>
  <c r="Z104" i="4"/>
  <c r="T107" i="4"/>
  <c r="N143" i="4"/>
  <c r="V87" i="4"/>
  <c r="N90" i="4"/>
  <c r="E127" i="4"/>
  <c r="AG132" i="4"/>
  <c r="AA111" i="4"/>
  <c r="I77" i="4"/>
  <c r="W142" i="4"/>
  <c r="AI93" i="4"/>
  <c r="P112" i="4"/>
  <c r="Y84" i="4"/>
  <c r="AJ142" i="4"/>
  <c r="Z102" i="4"/>
  <c r="Z83" i="4"/>
  <c r="AE105" i="4"/>
  <c r="I136" i="4"/>
  <c r="O139" i="4"/>
  <c r="V152" i="4"/>
  <c r="AH144" i="4"/>
  <c r="M96" i="4"/>
  <c r="AF120" i="4"/>
  <c r="E75" i="4"/>
  <c r="X136" i="4"/>
  <c r="X146" i="4"/>
  <c r="O83" i="4"/>
  <c r="L83" i="4"/>
  <c r="O66" i="4"/>
  <c r="Q90" i="4"/>
  <c r="T96" i="4"/>
  <c r="H82" i="4"/>
  <c r="AD78" i="4"/>
  <c r="V58" i="4"/>
  <c r="Z60" i="4"/>
  <c r="AF103" i="4"/>
  <c r="AI85" i="4"/>
  <c r="P150" i="4"/>
  <c r="U124" i="4"/>
  <c r="I140" i="4"/>
  <c r="AI146" i="4"/>
  <c r="AC144" i="4"/>
  <c r="AG81" i="4"/>
  <c r="Q138" i="4"/>
  <c r="K152" i="4"/>
  <c r="Y113" i="4"/>
  <c r="AB98" i="4"/>
  <c r="X60" i="4"/>
  <c r="AC128" i="4"/>
  <c r="O115" i="4"/>
  <c r="P102" i="4"/>
  <c r="G101" i="4"/>
  <c r="N134" i="4"/>
  <c r="V111" i="4"/>
  <c r="M128" i="4"/>
  <c r="Z114" i="4"/>
  <c r="AC113" i="4"/>
  <c r="W104" i="4"/>
  <c r="T124" i="4"/>
  <c r="AI82" i="4"/>
  <c r="AB137" i="4"/>
  <c r="AJ138" i="4"/>
  <c r="AG127" i="4"/>
  <c r="S106" i="4"/>
  <c r="E116" i="4"/>
  <c r="F141" i="4"/>
  <c r="O132" i="4"/>
  <c r="W115" i="4"/>
  <c r="U109" i="4"/>
  <c r="AC129" i="4"/>
  <c r="U87" i="4"/>
  <c r="F152" i="4"/>
  <c r="T147" i="4"/>
  <c r="V96" i="4"/>
  <c r="J124" i="4"/>
  <c r="AC120" i="4"/>
  <c r="N108" i="4"/>
  <c r="AC134" i="4"/>
  <c r="AG148" i="4"/>
  <c r="AD74" i="4"/>
  <c r="H112" i="4"/>
  <c r="AB105" i="4"/>
  <c r="AD112" i="4"/>
  <c r="Y58" i="4"/>
  <c r="P88" i="4"/>
  <c r="AC152" i="4"/>
  <c r="O114" i="4"/>
  <c r="O68" i="4"/>
  <c r="Q123" i="4"/>
  <c r="AA77" i="4"/>
  <c r="O122" i="4"/>
  <c r="F85" i="4"/>
  <c r="G116" i="4"/>
  <c r="O119" i="4"/>
  <c r="T115" i="4"/>
  <c r="AC89" i="4"/>
  <c r="T109" i="4"/>
  <c r="Y149" i="4"/>
  <c r="K86" i="4"/>
  <c r="G70" i="4"/>
  <c r="P90" i="4"/>
  <c r="AG125" i="4"/>
  <c r="Y97" i="4"/>
  <c r="T118" i="4"/>
  <c r="AA106" i="4"/>
  <c r="N109" i="4"/>
  <c r="R63" i="4"/>
  <c r="W133" i="4"/>
  <c r="AG140" i="4"/>
  <c r="H52" i="4"/>
  <c r="AJ108" i="4"/>
  <c r="T112" i="4"/>
  <c r="AC95" i="4"/>
  <c r="AI112" i="4"/>
  <c r="T78" i="4"/>
  <c r="Y137" i="4"/>
  <c r="F62" i="4"/>
  <c r="K146" i="4"/>
  <c r="AG115" i="4"/>
  <c r="AE131" i="4"/>
  <c r="W114" i="4"/>
  <c r="N148" i="4"/>
  <c r="Q135" i="4"/>
  <c r="AG102" i="4"/>
  <c r="G118" i="4"/>
  <c r="N83" i="4"/>
  <c r="T105" i="4"/>
  <c r="T55" i="4"/>
  <c r="W52" i="4"/>
  <c r="H68" i="4"/>
  <c r="AB112" i="4"/>
  <c r="T149" i="4"/>
  <c r="AG71" i="4"/>
  <c r="I79" i="4"/>
  <c r="AI99" i="4"/>
  <c r="AG133" i="4"/>
  <c r="S127" i="4"/>
  <c r="F97" i="4"/>
  <c r="O103" i="4"/>
  <c r="AE101" i="4"/>
  <c r="E113" i="4"/>
  <c r="W129" i="4"/>
  <c r="O129" i="4"/>
  <c r="U130" i="4"/>
  <c r="AJ70" i="4"/>
  <c r="AI111" i="4"/>
  <c r="AA108" i="4"/>
  <c r="R122" i="4"/>
  <c r="J122" i="4"/>
  <c r="Z100" i="4"/>
  <c r="R53" i="4"/>
  <c r="AF124" i="4"/>
  <c r="AJ112" i="4"/>
  <c r="Z79" i="4"/>
  <c r="H96" i="4"/>
  <c r="I139" i="4"/>
  <c r="L100" i="4"/>
  <c r="AJ93" i="4"/>
  <c r="V52" i="4"/>
  <c r="H92" i="4"/>
  <c r="P147" i="4"/>
  <c r="U86" i="4"/>
  <c r="F91" i="4"/>
  <c r="Z88" i="4"/>
  <c r="AI80" i="4"/>
  <c r="AH108" i="4"/>
  <c r="N139" i="4"/>
  <c r="M56" i="4"/>
  <c r="I116" i="4"/>
  <c r="AC121" i="4"/>
  <c r="F71" i="4"/>
  <c r="K93" i="4"/>
  <c r="J76" i="4"/>
  <c r="S123" i="4"/>
  <c r="AD148" i="4"/>
  <c r="E140" i="4"/>
  <c r="N129" i="4"/>
  <c r="W83" i="4"/>
  <c r="AE79" i="4"/>
  <c r="T102" i="4"/>
  <c r="V106" i="4"/>
  <c r="N121" i="4"/>
  <c r="I69" i="4"/>
  <c r="I101" i="4"/>
  <c r="N126" i="4"/>
  <c r="AJ58" i="4"/>
  <c r="X141" i="4"/>
  <c r="W68" i="4"/>
  <c r="J56" i="4"/>
  <c r="Q113" i="4"/>
  <c r="P67" i="4"/>
  <c r="AH134" i="4"/>
  <c r="H74" i="4"/>
  <c r="AA122" i="4"/>
  <c r="K119" i="4"/>
  <c r="R139" i="4"/>
  <c r="AH147" i="4"/>
  <c r="E84" i="4"/>
  <c r="AE58" i="4"/>
  <c r="AE109" i="4"/>
  <c r="AD138" i="4"/>
  <c r="Q147" i="4"/>
  <c r="N116" i="4"/>
  <c r="K138" i="4"/>
  <c r="N103" i="4"/>
  <c r="AG128" i="4"/>
  <c r="H76" i="4"/>
  <c r="J65" i="4"/>
  <c r="Q55" i="4"/>
  <c r="Y91" i="4"/>
  <c r="AG85" i="4"/>
  <c r="AI61" i="4"/>
  <c r="R144" i="4"/>
  <c r="V134" i="4"/>
  <c r="AI109" i="4"/>
  <c r="AD90" i="4"/>
  <c r="AB123" i="4"/>
  <c r="J141" i="4"/>
  <c r="W147" i="4"/>
  <c r="Z131" i="4"/>
  <c r="Q134" i="4"/>
  <c r="I134" i="4"/>
  <c r="R78" i="4"/>
  <c r="AD130" i="4"/>
  <c r="Z64" i="4"/>
  <c r="AA98" i="4"/>
  <c r="AD150" i="4"/>
  <c r="O80" i="4"/>
  <c r="G124" i="4"/>
  <c r="AI123" i="4"/>
  <c r="M148" i="4"/>
  <c r="Y88" i="4"/>
  <c r="E109" i="4"/>
  <c r="AF62" i="4"/>
  <c r="AG68" i="4"/>
  <c r="U141" i="4"/>
  <c r="X55" i="4"/>
  <c r="T116" i="4"/>
  <c r="O60" i="4"/>
  <c r="U72" i="4"/>
  <c r="N99" i="4"/>
  <c r="S86" i="4"/>
  <c r="N54" i="4"/>
  <c r="AJ56" i="4"/>
  <c r="F87" i="4"/>
  <c r="F104" i="4"/>
  <c r="Y148" i="4"/>
  <c r="AC74" i="4"/>
  <c r="E69" i="4"/>
  <c r="O81" i="4"/>
  <c r="AE130" i="4"/>
  <c r="Y103" i="4"/>
  <c r="AI117" i="4"/>
  <c r="AG75" i="4"/>
  <c r="AB71" i="4"/>
  <c r="L110" i="4"/>
  <c r="T84" i="4"/>
  <c r="AG98" i="4"/>
  <c r="AC130" i="4"/>
  <c r="F146" i="4"/>
  <c r="G88" i="4"/>
  <c r="V148" i="4"/>
  <c r="J119" i="4"/>
  <c r="T134" i="4"/>
  <c r="V138" i="4"/>
  <c r="F98" i="4"/>
  <c r="J146" i="4"/>
  <c r="AI151" i="4"/>
  <c r="S84" i="4"/>
  <c r="AH118" i="4"/>
  <c r="H72" i="4"/>
  <c r="U148" i="4"/>
  <c r="G148" i="4"/>
  <c r="K107" i="4"/>
  <c r="AG72" i="4"/>
  <c r="F76" i="4"/>
  <c r="H147" i="4"/>
  <c r="E54" i="4"/>
  <c r="F101" i="4"/>
  <c r="AE66" i="4"/>
  <c r="R133" i="4"/>
  <c r="U71" i="4"/>
  <c r="Y80" i="4"/>
  <c r="P122" i="4"/>
  <c r="AF136" i="4"/>
  <c r="Z66" i="4"/>
  <c r="G85" i="4"/>
  <c r="AD110" i="4"/>
  <c r="Y120" i="4"/>
  <c r="AE104" i="4"/>
  <c r="G66" i="4"/>
  <c r="U83" i="4"/>
  <c r="Y102" i="4"/>
  <c r="U105" i="4"/>
  <c r="L58" i="4"/>
  <c r="V136" i="4"/>
  <c r="E89" i="4"/>
  <c r="G73" i="4"/>
  <c r="L72" i="4"/>
  <c r="AH56" i="4"/>
  <c r="AI136" i="4"/>
  <c r="Y105" i="4"/>
  <c r="U144" i="4"/>
  <c r="Y106" i="4"/>
  <c r="E129" i="4"/>
  <c r="P116" i="4"/>
  <c r="O118" i="4"/>
  <c r="Z135" i="4"/>
  <c r="N87" i="4"/>
  <c r="U73" i="4"/>
  <c r="AA115" i="4"/>
  <c r="I115" i="4"/>
  <c r="X53" i="4"/>
  <c r="U91" i="4"/>
  <c r="AF68" i="4"/>
  <c r="N137" i="4"/>
  <c r="I87" i="4"/>
  <c r="U77" i="4"/>
  <c r="N96" i="4"/>
  <c r="AC82" i="4"/>
  <c r="Z150" i="4"/>
  <c r="K110" i="4"/>
  <c r="V123" i="4"/>
  <c r="N66" i="4"/>
  <c r="I151" i="4"/>
  <c r="AD144" i="4"/>
  <c r="F120" i="4"/>
  <c r="AA105" i="4"/>
  <c r="U113" i="4"/>
  <c r="V116" i="4"/>
  <c r="Y55" i="4"/>
  <c r="AA139" i="4"/>
  <c r="AH121" i="4"/>
  <c r="AH70" i="4"/>
  <c r="T123" i="4"/>
  <c r="O125" i="4"/>
  <c r="I67" i="4"/>
  <c r="J81" i="4"/>
  <c r="AF87" i="4"/>
  <c r="K121" i="4"/>
  <c r="Q118" i="4"/>
  <c r="AH79" i="4"/>
  <c r="AF145" i="4"/>
  <c r="AA61" i="4"/>
  <c r="V60" i="4"/>
  <c r="F94" i="4"/>
  <c r="G122" i="4"/>
  <c r="X73" i="4"/>
  <c r="L142" i="4"/>
  <c r="M142" i="4"/>
  <c r="Q62" i="4"/>
  <c r="J89" i="4"/>
  <c r="AI127" i="4"/>
  <c r="AB132" i="4"/>
  <c r="L92" i="4"/>
  <c r="E78" i="4"/>
  <c r="AD54" i="4"/>
  <c r="G77" i="4"/>
  <c r="AE142" i="4"/>
  <c r="K88" i="4"/>
  <c r="R117" i="4"/>
  <c r="Q102" i="4"/>
  <c r="AD96" i="4"/>
  <c r="Y147" i="4"/>
  <c r="S92" i="4"/>
  <c r="AD126" i="4"/>
  <c r="AH109" i="4"/>
  <c r="U114" i="4"/>
  <c r="M143" i="4"/>
  <c r="M127" i="4"/>
  <c r="F131" i="4"/>
  <c r="AC140" i="4"/>
  <c r="AA125" i="4"/>
  <c r="AA134" i="4"/>
  <c r="T139" i="4"/>
  <c r="Q137" i="4"/>
  <c r="N117" i="4"/>
  <c r="Y151" i="4"/>
  <c r="AH104" i="4"/>
  <c r="E138" i="4"/>
  <c r="V89" i="4"/>
  <c r="AB140" i="4"/>
  <c r="U80" i="4"/>
  <c r="AE111" i="4"/>
  <c r="K108" i="4"/>
  <c r="AE118" i="4"/>
  <c r="AD81" i="4"/>
  <c r="T120" i="4"/>
  <c r="S118" i="4"/>
  <c r="R145" i="4"/>
  <c r="AF71" i="4"/>
  <c r="AA133" i="4"/>
  <c r="M122" i="4"/>
  <c r="N79" i="4"/>
  <c r="X133" i="4"/>
  <c r="AE126" i="4"/>
  <c r="Z55" i="4"/>
  <c r="V144" i="4"/>
  <c r="AG63" i="4"/>
  <c r="T141" i="4"/>
  <c r="AE94" i="4"/>
  <c r="R85" i="4"/>
  <c r="I106" i="4"/>
  <c r="I120" i="4"/>
  <c r="V128" i="4"/>
  <c r="AI105" i="4"/>
  <c r="Y119" i="4"/>
  <c r="N136" i="4"/>
  <c r="Z130" i="4"/>
  <c r="W131" i="4"/>
  <c r="Z110" i="4"/>
  <c r="K131" i="4"/>
  <c r="AC148" i="4"/>
  <c r="AA83" i="4"/>
  <c r="AH142" i="4"/>
  <c r="AG144" i="4"/>
  <c r="AG62" i="4"/>
  <c r="R150" i="4"/>
  <c r="Z140" i="4"/>
  <c r="AC112" i="4"/>
  <c r="AB122" i="4"/>
  <c r="L66" i="4"/>
  <c r="Y138" i="4"/>
  <c r="F117" i="4"/>
  <c r="W111" i="4"/>
  <c r="E119" i="4"/>
  <c r="R148" i="4"/>
  <c r="AH149" i="4"/>
  <c r="U85" i="4"/>
  <c r="W110" i="4"/>
  <c r="Y93" i="4"/>
  <c r="F93" i="4"/>
  <c r="S130" i="4"/>
  <c r="AD107" i="4"/>
  <c r="U79" i="4"/>
  <c r="AI107" i="4"/>
  <c r="M121" i="4"/>
  <c r="J118" i="4"/>
  <c r="Z71" i="4"/>
  <c r="R130" i="4"/>
  <c r="O113" i="4"/>
  <c r="O135" i="4"/>
  <c r="AE148" i="4"/>
  <c r="K118" i="4"/>
  <c r="AE97" i="4"/>
  <c r="G139" i="4"/>
  <c r="Z75" i="4"/>
  <c r="U138" i="4"/>
  <c r="AE116" i="4"/>
  <c r="U132" i="4"/>
  <c r="AH129" i="4"/>
  <c r="R103" i="4"/>
  <c r="E148" i="4"/>
  <c r="Q143" i="4"/>
  <c r="AH139" i="4"/>
  <c r="AE150" i="4"/>
  <c r="AE145" i="4"/>
  <c r="I146" i="4"/>
  <c r="AD82" i="4"/>
  <c r="AG135" i="4"/>
  <c r="AC117" i="4"/>
  <c r="AE91" i="4"/>
  <c r="O100" i="4"/>
  <c r="V147" i="4"/>
  <c r="S99" i="4"/>
  <c r="M123" i="4"/>
  <c r="W134" i="4"/>
  <c r="K84" i="4"/>
  <c r="J128" i="4"/>
  <c r="AA146" i="4"/>
  <c r="X74" i="4"/>
  <c r="F116" i="4"/>
  <c r="U52" i="4"/>
  <c r="R152" i="4"/>
  <c r="Z121" i="4"/>
  <c r="AG101" i="4"/>
  <c r="AG76" i="4"/>
  <c r="AC123" i="4"/>
  <c r="Q112" i="4"/>
  <c r="AH132" i="4"/>
  <c r="K144" i="4"/>
  <c r="K95" i="4"/>
  <c r="K113" i="4"/>
  <c r="E107" i="4"/>
  <c r="M150" i="4"/>
  <c r="AD102" i="4"/>
  <c r="O72" i="4"/>
  <c r="N67" i="4"/>
  <c r="S107" i="4"/>
  <c r="AI104" i="4"/>
  <c r="I89" i="4"/>
  <c r="U112" i="4"/>
  <c r="V126" i="4"/>
  <c r="AI147" i="4"/>
  <c r="R84" i="4"/>
  <c r="AA91" i="4"/>
  <c r="Q152" i="4"/>
  <c r="Y121" i="4"/>
  <c r="Z122" i="4"/>
  <c r="T137" i="4"/>
  <c r="I93" i="4"/>
  <c r="M99" i="4"/>
  <c r="AI124" i="4"/>
  <c r="Q124" i="4"/>
  <c r="G71" i="4"/>
  <c r="T104" i="4"/>
  <c r="O138" i="4"/>
  <c r="N71" i="4"/>
  <c r="X58" i="4"/>
  <c r="AG149" i="4"/>
  <c r="T131" i="4"/>
  <c r="P126" i="4"/>
  <c r="AB134" i="4"/>
  <c r="E121" i="4"/>
  <c r="M118" i="4"/>
  <c r="AE125" i="4"/>
  <c r="J151" i="4"/>
  <c r="AG145" i="4"/>
  <c r="AH73" i="4"/>
  <c r="J120" i="4"/>
  <c r="G129" i="4"/>
  <c r="AA135" i="4"/>
  <c r="I82" i="4"/>
  <c r="U98" i="4"/>
  <c r="AE85" i="4"/>
  <c r="M116" i="4"/>
  <c r="H58" i="4"/>
  <c r="J99" i="4"/>
  <c r="W135" i="4"/>
  <c r="AE107" i="4"/>
  <c r="F119" i="4"/>
  <c r="V125" i="4"/>
  <c r="F124" i="4"/>
  <c r="S53" i="4"/>
  <c r="Z59" i="4"/>
  <c r="I128" i="4"/>
  <c r="M67" i="4"/>
  <c r="AB109" i="4"/>
  <c r="S105" i="4"/>
  <c r="M78" i="4"/>
  <c r="R60" i="4"/>
  <c r="U108" i="4"/>
  <c r="J126" i="4"/>
  <c r="O126" i="4"/>
  <c r="E72" i="4"/>
  <c r="P57" i="4"/>
  <c r="I123" i="4"/>
  <c r="E86" i="4"/>
  <c r="I53" i="4"/>
  <c r="AE135" i="4"/>
  <c r="AE108" i="4"/>
  <c r="L96" i="4"/>
  <c r="T138" i="4"/>
  <c r="AC124" i="4"/>
  <c r="O86" i="4"/>
  <c r="AC72" i="4"/>
  <c r="O96" i="4"/>
  <c r="G115" i="4"/>
  <c r="Q82" i="4"/>
  <c r="X64" i="4"/>
  <c r="R71" i="4"/>
  <c r="AG112" i="4"/>
  <c r="K109" i="4"/>
  <c r="F142" i="4"/>
  <c r="V140" i="4"/>
  <c r="F86" i="4"/>
  <c r="J142" i="4"/>
  <c r="W148" i="4"/>
  <c r="AC136" i="4"/>
  <c r="M107" i="4"/>
  <c r="G117" i="4"/>
  <c r="AG118" i="4"/>
  <c r="J150" i="4"/>
  <c r="Q52" i="4"/>
  <c r="G138" i="4"/>
  <c r="Q71" i="4"/>
  <c r="U134" i="4"/>
  <c r="Q148" i="4"/>
  <c r="V139" i="4"/>
  <c r="AC119" i="4"/>
  <c r="H61" i="4"/>
  <c r="U84" i="4"/>
  <c r="F111" i="4"/>
  <c r="K104" i="4"/>
  <c r="AE140" i="4"/>
  <c r="R127" i="4"/>
  <c r="AC150" i="4"/>
  <c r="J91" i="4"/>
  <c r="W152" i="4"/>
  <c r="J137" i="4"/>
  <c r="AI94" i="4"/>
  <c r="K105" i="4"/>
  <c r="J144" i="4"/>
  <c r="J74" i="4"/>
  <c r="AH69" i="4"/>
  <c r="I113" i="4"/>
  <c r="Z129" i="4"/>
  <c r="M54" i="4"/>
  <c r="O143" i="4"/>
  <c r="AH112" i="4"/>
  <c r="S96" i="4"/>
  <c r="Z147" i="4"/>
  <c r="O116" i="4"/>
  <c r="N98" i="4"/>
  <c r="O149" i="4"/>
  <c r="Q121" i="4"/>
  <c r="R115" i="4"/>
  <c r="U139" i="4"/>
  <c r="AE128" i="4"/>
  <c r="W118" i="4"/>
  <c r="AC102" i="4"/>
  <c r="U120" i="4"/>
  <c r="W141" i="4"/>
  <c r="W105" i="4"/>
  <c r="S128" i="4"/>
  <c r="N62" i="4"/>
  <c r="F113" i="4"/>
  <c r="K99" i="4"/>
  <c r="Z116" i="4"/>
  <c r="W113" i="4"/>
  <c r="W132" i="4"/>
  <c r="K151" i="4"/>
  <c r="R68" i="4"/>
  <c r="R111" i="4"/>
  <c r="G106" i="4"/>
  <c r="T151" i="4"/>
  <c r="S95" i="4"/>
  <c r="Z115" i="4"/>
  <c r="G103" i="4"/>
  <c r="AC142" i="4"/>
  <c r="M117" i="4"/>
  <c r="U143" i="4"/>
  <c r="E123" i="4"/>
  <c r="V137" i="4"/>
  <c r="G113" i="4"/>
  <c r="G112" i="4"/>
  <c r="AC118" i="4"/>
  <c r="Q59" i="4"/>
  <c r="U116" i="4"/>
  <c r="AD94" i="4"/>
  <c r="Q105" i="4"/>
  <c r="G142" i="4"/>
  <c r="AH120" i="4"/>
  <c r="K117" i="4"/>
  <c r="I97" i="4"/>
  <c r="Q103" i="4"/>
  <c r="I114" i="4"/>
  <c r="Q151" i="4"/>
  <c r="AC108" i="4"/>
  <c r="Q84" i="4"/>
  <c r="T129" i="4"/>
  <c r="AE119" i="4"/>
  <c r="N140" i="4"/>
  <c r="T106" i="4"/>
  <c r="S136" i="4"/>
  <c r="L104" i="4"/>
  <c r="AC79" i="4"/>
  <c r="Q88" i="4"/>
  <c r="F125" i="4"/>
  <c r="E91" i="4"/>
  <c r="AB55" i="4"/>
  <c r="N142" i="4"/>
  <c r="Y122" i="4"/>
  <c r="AH130" i="4"/>
  <c r="AI110" i="4"/>
  <c r="M138" i="4"/>
  <c r="F112" i="4"/>
  <c r="U126" i="4"/>
  <c r="E100" i="4"/>
  <c r="AB106" i="4"/>
  <c r="Y53" i="4"/>
  <c r="M112" i="4"/>
  <c r="AI121" i="4"/>
  <c r="F129" i="4"/>
  <c r="N130" i="4"/>
  <c r="E146" i="4"/>
  <c r="AH106" i="4"/>
  <c r="V92" i="4"/>
  <c r="R134" i="4"/>
  <c r="Q114" i="4"/>
  <c r="S88" i="4"/>
  <c r="S110" i="4"/>
  <c r="E145" i="4"/>
  <c r="J123" i="4"/>
  <c r="AI134" i="4"/>
  <c r="AA145" i="4"/>
  <c r="U129" i="4"/>
  <c r="U60" i="4"/>
  <c r="J116" i="4"/>
  <c r="AA142" i="4"/>
  <c r="O111" i="4"/>
  <c r="N122" i="4"/>
  <c r="G143" i="4"/>
  <c r="M136" i="4"/>
  <c r="V81" i="4"/>
  <c r="AH103" i="4"/>
  <c r="O128" i="4"/>
  <c r="Y146" i="4"/>
  <c r="E105" i="4"/>
  <c r="P59" i="4"/>
  <c r="K137" i="4"/>
  <c r="R104" i="4"/>
  <c r="F77" i="4"/>
  <c r="V105" i="4"/>
  <c r="AG130" i="4"/>
  <c r="Z148" i="4"/>
  <c r="W143" i="4"/>
  <c r="AG151" i="4"/>
  <c r="Z89" i="4"/>
  <c r="O76" i="4"/>
  <c r="O120" i="4"/>
  <c r="F83" i="4"/>
  <c r="AA113" i="4"/>
  <c r="F108" i="4"/>
  <c r="O117" i="4"/>
  <c r="AH135" i="4"/>
  <c r="Z133" i="4"/>
  <c r="Z138" i="4"/>
  <c r="J125" i="4"/>
  <c r="K85" i="4"/>
  <c r="AI113" i="4"/>
  <c r="F130" i="4"/>
  <c r="Q109" i="4"/>
  <c r="AA110" i="4"/>
  <c r="K97" i="4"/>
  <c r="T67" i="4"/>
  <c r="F96" i="4"/>
  <c r="AD100" i="4"/>
  <c r="P73" i="4"/>
  <c r="AE132" i="4"/>
  <c r="S89" i="4"/>
  <c r="AH113" i="4"/>
  <c r="R67" i="4"/>
  <c r="K148" i="4"/>
  <c r="Q115" i="4"/>
  <c r="W137" i="4"/>
  <c r="E95" i="4"/>
  <c r="AE92" i="4"/>
  <c r="K96" i="4"/>
  <c r="AB59" i="4"/>
  <c r="K127" i="4"/>
  <c r="AG89" i="4"/>
  <c r="V112" i="4"/>
  <c r="AE99" i="4"/>
  <c r="W125" i="4"/>
  <c r="Q119" i="4"/>
  <c r="AC78" i="4"/>
  <c r="AI116" i="4"/>
  <c r="M64" i="4"/>
  <c r="N111" i="4"/>
  <c r="N145" i="4"/>
  <c r="W90" i="4"/>
  <c r="AD108" i="4"/>
  <c r="E60" i="4"/>
  <c r="AB142" i="4"/>
  <c r="N138" i="4"/>
  <c r="AI106" i="4"/>
  <c r="I111" i="4"/>
  <c r="U123" i="4"/>
  <c r="L56" i="4"/>
  <c r="Y90" i="4"/>
  <c r="J139" i="4"/>
  <c r="S149" i="4"/>
  <c r="Y112" i="4"/>
  <c r="K145" i="4"/>
  <c r="Q141" i="4"/>
  <c r="R114" i="4"/>
  <c r="U119" i="4"/>
  <c r="AI96" i="4"/>
  <c r="Z118" i="4"/>
  <c r="AE95" i="4"/>
  <c r="AC71" i="4"/>
  <c r="M113" i="4"/>
  <c r="Y142" i="4"/>
  <c r="J127" i="4"/>
  <c r="U94" i="4"/>
  <c r="Z149" i="4"/>
  <c r="R146" i="4"/>
  <c r="F103" i="4"/>
  <c r="U137" i="4"/>
  <c r="Q120" i="4"/>
  <c r="U125" i="4"/>
  <c r="AG143" i="4"/>
  <c r="AA151" i="4"/>
  <c r="R93" i="4"/>
  <c r="AE151" i="4"/>
  <c r="T143" i="4"/>
  <c r="AC98" i="4"/>
  <c r="AG150" i="4"/>
  <c r="AB69" i="4"/>
  <c r="V113" i="4"/>
  <c r="E126" i="4"/>
  <c r="M115" i="4"/>
  <c r="T70" i="4"/>
  <c r="W126" i="4"/>
  <c r="Z134" i="4"/>
  <c r="AD122" i="4"/>
  <c r="G123" i="4"/>
  <c r="V76" i="4"/>
  <c r="AH114" i="4"/>
  <c r="T146" i="4"/>
  <c r="U111" i="4"/>
  <c r="AC66" i="4"/>
  <c r="AE144" i="4"/>
  <c r="AG103" i="4"/>
  <c r="K134" i="4"/>
  <c r="Q95" i="4"/>
  <c r="V77" i="4"/>
  <c r="F135" i="4"/>
  <c r="AB151" i="4"/>
  <c r="I102" i="4"/>
  <c r="Z112" i="4"/>
  <c r="G120" i="4"/>
  <c r="V88" i="4"/>
  <c r="V53" i="4"/>
  <c r="AH152" i="4"/>
  <c r="M114" i="4"/>
  <c r="M119" i="4"/>
  <c r="J93" i="4"/>
  <c r="AH115" i="4"/>
  <c r="AA117" i="4"/>
  <c r="E128" i="4"/>
  <c r="Z101" i="4"/>
  <c r="AF123" i="4"/>
  <c r="Y107" i="4"/>
  <c r="W91" i="4"/>
  <c r="AB111" i="4"/>
  <c r="Z123" i="4"/>
  <c r="M72" i="4"/>
  <c r="AJ124" i="4"/>
  <c r="AD114" i="4"/>
  <c r="AE141" i="4"/>
  <c r="F149" i="4"/>
  <c r="E80" i="4"/>
  <c r="T152" i="4"/>
  <c r="T136" i="4"/>
  <c r="U152" i="4"/>
  <c r="J149" i="4"/>
  <c r="AB107" i="4"/>
  <c r="F127" i="4"/>
  <c r="S77" i="4"/>
  <c r="AH72" i="4"/>
  <c r="Q78" i="4"/>
  <c r="E131" i="4"/>
  <c r="AE61" i="4"/>
  <c r="M133" i="4"/>
  <c r="J101" i="4"/>
  <c r="AI101" i="4"/>
  <c r="J57" i="4"/>
  <c r="N119" i="4"/>
  <c r="AG146" i="4"/>
  <c r="V146" i="4"/>
  <c r="AG106" i="4"/>
  <c r="AE67" i="4"/>
  <c r="M106" i="4"/>
  <c r="V145" i="4"/>
  <c r="J111" i="4"/>
  <c r="AG109" i="4"/>
  <c r="I68" i="4"/>
  <c r="Z126" i="4"/>
  <c r="T132" i="4"/>
  <c r="I70" i="4"/>
  <c r="AA107" i="4"/>
  <c r="AA90" i="4"/>
  <c r="I142" i="4"/>
  <c r="W144" i="4"/>
  <c r="R106" i="4"/>
  <c r="Q132" i="4"/>
  <c r="K150" i="4"/>
  <c r="M111" i="4"/>
  <c r="F118" i="4"/>
  <c r="Q91" i="4"/>
  <c r="F143" i="4"/>
  <c r="Y77" i="4"/>
  <c r="U89" i="4"/>
  <c r="M137" i="4"/>
  <c r="O152" i="4"/>
  <c r="O99" i="4"/>
  <c r="AE106" i="4"/>
  <c r="E124" i="4"/>
  <c r="G141" i="4"/>
  <c r="AE138" i="4"/>
  <c r="AH67" i="4"/>
  <c r="G111" i="4"/>
  <c r="AG152" i="4"/>
  <c r="E88" i="4"/>
  <c r="AC110" i="4"/>
  <c r="U82" i="4"/>
  <c r="G147" i="4"/>
  <c r="Q81" i="4"/>
  <c r="M65" i="4"/>
  <c r="Q146" i="4"/>
  <c r="Q139" i="4"/>
  <c r="M145" i="4"/>
  <c r="G121" i="4"/>
  <c r="I100" i="4"/>
  <c r="K112" i="4"/>
  <c r="AG87" i="4"/>
  <c r="G125" i="4"/>
  <c r="Z96" i="4"/>
  <c r="T111" i="4"/>
  <c r="AE102" i="4"/>
  <c r="AE134" i="4"/>
  <c r="AC57" i="4"/>
  <c r="K91" i="4"/>
  <c r="W150" i="4"/>
  <c r="E122" i="4"/>
  <c r="AG136" i="4"/>
  <c r="Q100" i="4"/>
  <c r="K114" i="4"/>
  <c r="H59" i="4"/>
  <c r="G152" i="4"/>
  <c r="AC75" i="4"/>
  <c r="V117" i="4"/>
  <c r="Q77" i="4"/>
  <c r="M141" i="4"/>
  <c r="O102" i="4"/>
  <c r="AG104" i="4"/>
  <c r="E76" i="4"/>
  <c r="AG114" i="4"/>
  <c r="S81" i="4"/>
  <c r="H140" i="4"/>
  <c r="E142" i="4"/>
  <c r="J53" i="4"/>
  <c r="Z125" i="4"/>
  <c r="AD111" i="4"/>
  <c r="W74" i="4"/>
  <c r="L134" i="4"/>
  <c r="N97" i="4"/>
  <c r="G150" i="4"/>
  <c r="AB65" i="4"/>
  <c r="Y98" i="4"/>
  <c r="T82" i="4"/>
  <c r="AC114" i="4"/>
  <c r="P78" i="4"/>
  <c r="G69" i="4"/>
  <c r="E143" i="4"/>
  <c r="X52" i="4"/>
  <c r="K130" i="4"/>
  <c r="J80" i="4"/>
  <c r="K147" i="4"/>
  <c r="W112" i="4"/>
  <c r="AC141" i="4"/>
  <c r="G145" i="4"/>
  <c r="U66" i="4"/>
  <c r="Y95" i="4"/>
  <c r="M131" i="4"/>
  <c r="K125" i="4"/>
  <c r="AA88" i="4"/>
  <c r="Q127" i="4"/>
  <c r="K123" i="4"/>
  <c r="K81" i="4"/>
  <c r="Z142" i="4"/>
  <c r="G131" i="4"/>
  <c r="AC126" i="4"/>
  <c r="G105" i="4"/>
  <c r="S134" i="4"/>
  <c r="R118" i="4"/>
  <c r="Z132" i="4"/>
  <c r="AG78" i="4"/>
  <c r="Y152" i="4"/>
  <c r="F126" i="4"/>
  <c r="AE110" i="4"/>
  <c r="AG141" i="4"/>
  <c r="Q130" i="4"/>
  <c r="AG90" i="4"/>
  <c r="AE149" i="4"/>
  <c r="K136" i="4"/>
  <c r="M146" i="4"/>
  <c r="O94" i="4"/>
  <c r="G135" i="4"/>
  <c r="V141" i="4"/>
  <c r="AA116" i="4"/>
  <c r="W120" i="4"/>
  <c r="K143" i="4"/>
  <c r="H71" i="4"/>
  <c r="AB110" i="4"/>
  <c r="AC106" i="4"/>
  <c r="V100" i="4"/>
  <c r="V118" i="4"/>
  <c r="AI98" i="4"/>
  <c r="O136" i="4"/>
  <c r="Q125" i="4"/>
  <c r="AE122" i="4"/>
  <c r="O112" i="4"/>
  <c r="AG95" i="4"/>
  <c r="M152" i="4"/>
  <c r="AA89" i="4"/>
  <c r="J136" i="4"/>
  <c r="AG74" i="4"/>
  <c r="U135" i="4"/>
  <c r="Q70" i="4"/>
  <c r="AD124" i="4"/>
  <c r="AE115" i="4"/>
  <c r="U150" i="4"/>
  <c r="K140" i="4"/>
  <c r="J79" i="4"/>
  <c r="Z81" i="4"/>
  <c r="V61" i="4"/>
  <c r="AD70" i="4"/>
  <c r="K132" i="4"/>
  <c r="Z78" i="4"/>
  <c r="U54" i="4"/>
  <c r="V78" i="4"/>
  <c r="AA149" i="4"/>
  <c r="AH146" i="4"/>
  <c r="E130" i="4"/>
  <c r="W56" i="4"/>
  <c r="O63" i="4"/>
  <c r="AC122" i="4"/>
  <c r="AG97" i="4"/>
  <c r="G104" i="4"/>
  <c r="O142" i="4"/>
  <c r="AD99" i="4"/>
  <c r="AC68" i="4"/>
  <c r="R141" i="4"/>
  <c r="AH148" i="4"/>
  <c r="T135" i="4"/>
  <c r="AH150" i="4"/>
  <c r="W140" i="4"/>
  <c r="Z128" i="4"/>
  <c r="K120" i="4"/>
  <c r="W122" i="4"/>
  <c r="N118" i="4"/>
  <c r="F128" i="4"/>
  <c r="U128" i="4"/>
  <c r="R116" i="4"/>
  <c r="W149" i="4"/>
  <c r="P53" i="4"/>
  <c r="O95" i="4"/>
  <c r="AJ64" i="4"/>
  <c r="F136" i="4"/>
  <c r="V131" i="4"/>
  <c r="AJ102" i="4"/>
  <c r="N94" i="4"/>
  <c r="AB141" i="4"/>
  <c r="F137" i="4"/>
  <c r="AA128" i="4"/>
  <c r="AA129" i="4"/>
  <c r="G107" i="4"/>
  <c r="I84" i="4"/>
  <c r="AI135" i="4"/>
  <c r="AD131" i="4"/>
  <c r="G127" i="4"/>
  <c r="G133" i="4"/>
  <c r="E93" i="4"/>
  <c r="U146" i="4"/>
  <c r="AA103" i="4"/>
  <c r="O89" i="4"/>
  <c r="AG131" i="4"/>
  <c r="R112" i="4"/>
  <c r="K101" i="4"/>
  <c r="O121" i="4"/>
  <c r="V54" i="4"/>
  <c r="G55" i="4"/>
  <c r="J138" i="4"/>
  <c r="AC139" i="4"/>
  <c r="M132" i="4"/>
  <c r="W130" i="4"/>
  <c r="AD77" i="4"/>
  <c r="AJ67" i="4"/>
  <c r="S135" i="4"/>
  <c r="I83" i="4"/>
  <c r="AA104" i="4"/>
  <c r="AD92" i="4"/>
  <c r="R140" i="4"/>
  <c r="R105" i="4"/>
  <c r="I138" i="4"/>
  <c r="F81" i="4"/>
  <c r="W139" i="4"/>
  <c r="V74" i="4"/>
  <c r="Y139" i="4"/>
  <c r="AJ59" i="4"/>
  <c r="G92" i="4"/>
  <c r="E133" i="4"/>
  <c r="Y132" i="4"/>
  <c r="J117" i="4"/>
  <c r="AD106" i="4"/>
  <c r="I107" i="4"/>
  <c r="S141" i="4"/>
  <c r="U149" i="4"/>
  <c r="I96" i="4"/>
  <c r="AI81" i="4"/>
  <c r="S131" i="4"/>
  <c r="J71" i="4"/>
  <c r="K124" i="4"/>
  <c r="G132" i="4"/>
  <c r="J83" i="4"/>
  <c r="S113" i="4"/>
  <c r="E98" i="4"/>
  <c r="AA123" i="4"/>
  <c r="N135" i="4"/>
  <c r="AB102" i="4"/>
  <c r="Z105" i="4"/>
  <c r="AJ65" i="4"/>
  <c r="O147" i="4"/>
  <c r="U117" i="4"/>
  <c r="G137" i="4"/>
  <c r="W116" i="4"/>
  <c r="R136" i="4"/>
  <c r="J73" i="4"/>
  <c r="AH65" i="4"/>
  <c r="W119" i="4"/>
  <c r="I76" i="4"/>
  <c r="AH131" i="4"/>
  <c r="G151" i="4"/>
  <c r="Q142" i="4"/>
  <c r="F90" i="4"/>
  <c r="V107" i="4"/>
  <c r="F132" i="4"/>
  <c r="S87" i="4"/>
  <c r="F82" i="4"/>
  <c r="AA152" i="4"/>
  <c r="W145" i="4"/>
  <c r="J113" i="4"/>
  <c r="AC67" i="4"/>
  <c r="N52" i="4"/>
  <c r="J114" i="4"/>
  <c r="AC137" i="4"/>
  <c r="K142" i="4"/>
  <c r="AA132" i="4"/>
  <c r="AH119" i="4"/>
  <c r="U102" i="4"/>
  <c r="U151" i="4"/>
  <c r="AA150" i="4"/>
  <c r="AJ60" i="4"/>
  <c r="V103" i="4"/>
  <c r="E85" i="4"/>
  <c r="AI103" i="4"/>
  <c r="E137" i="4"/>
  <c r="AA102" i="4"/>
  <c r="R108" i="4"/>
  <c r="J140" i="4"/>
  <c r="AA92" i="4"/>
  <c r="U121" i="4"/>
  <c r="AB130" i="4"/>
  <c r="Q129" i="4"/>
  <c r="F52" i="4"/>
  <c r="W123" i="4"/>
  <c r="V115" i="4"/>
  <c r="W124" i="4"/>
  <c r="AC115" i="4"/>
  <c r="V114" i="4"/>
  <c r="U142" i="4"/>
  <c r="I94" i="4"/>
  <c r="M125" i="4"/>
  <c r="J130" i="4"/>
  <c r="AH138" i="4"/>
  <c r="S91" i="4"/>
  <c r="J121" i="4"/>
  <c r="AG147" i="4"/>
  <c r="E151" i="4"/>
  <c r="G130" i="4"/>
  <c r="AA147" i="4"/>
  <c r="AA130" i="4"/>
  <c r="Y127" i="4"/>
  <c r="AJ54" i="4"/>
  <c r="W151" i="4"/>
  <c r="V97" i="4"/>
  <c r="F140" i="4"/>
  <c r="AC131" i="4"/>
  <c r="J78" i="4"/>
  <c r="AA94" i="4"/>
  <c r="R97" i="4"/>
  <c r="AE120" i="4"/>
  <c r="AG117" i="4"/>
  <c r="Q99" i="4"/>
  <c r="R81" i="4"/>
  <c r="AD76" i="4"/>
  <c r="W109" i="4"/>
  <c r="V82" i="4"/>
  <c r="Z85" i="4"/>
  <c r="O141" i="4"/>
  <c r="Q128" i="4"/>
  <c r="AG126" i="4"/>
  <c r="R142" i="4"/>
  <c r="U127" i="4"/>
  <c r="AA121" i="4"/>
  <c r="AG108" i="4"/>
  <c r="F79" i="4"/>
  <c r="AD68" i="4"/>
  <c r="AH123" i="4"/>
  <c r="Z53" i="4"/>
  <c r="N102" i="4"/>
  <c r="K126" i="4"/>
  <c r="AH145" i="4"/>
  <c r="Y96" i="4"/>
  <c r="AG99" i="4"/>
  <c r="Q126" i="4"/>
  <c r="AA76" i="4"/>
  <c r="I109" i="4"/>
  <c r="E144" i="4"/>
  <c r="V149" i="4"/>
  <c r="R138" i="4"/>
  <c r="AE113" i="4"/>
  <c r="K122" i="4"/>
  <c r="G146" i="4"/>
  <c r="Q87" i="4"/>
  <c r="Z95" i="4"/>
  <c r="Z146" i="4"/>
  <c r="AI114" i="4"/>
  <c r="V65" i="4"/>
  <c r="F151" i="4"/>
  <c r="R147" i="4"/>
  <c r="R128" i="4"/>
  <c r="J115" i="4"/>
  <c r="F145" i="4"/>
  <c r="AI132" i="4"/>
  <c r="R69" i="4"/>
  <c r="W106" i="4"/>
  <c r="AH58" i="4"/>
  <c r="R124" i="4"/>
  <c r="J148" i="4"/>
  <c r="AA100" i="4"/>
  <c r="Z151" i="4"/>
  <c r="Y111" i="4"/>
  <c r="AA138" i="4"/>
  <c r="F134" i="4"/>
  <c r="AE124" i="4"/>
  <c r="V135" i="4"/>
  <c r="O123" i="4"/>
  <c r="Q131" i="4"/>
  <c r="N60" i="4"/>
  <c r="V108" i="4"/>
  <c r="J147" i="4"/>
  <c r="E147" i="4"/>
  <c r="Z141" i="4"/>
  <c r="V129" i="4"/>
  <c r="K82" i="4"/>
  <c r="Q110" i="4"/>
  <c r="AH111" i="4"/>
  <c r="R109" i="4"/>
  <c r="N125" i="4"/>
  <c r="M59" i="4"/>
  <c r="M135" i="4"/>
  <c r="W128" i="4"/>
  <c r="F121" i="4"/>
  <c r="R151" i="4"/>
  <c r="AD123" i="4"/>
  <c r="V121" i="4"/>
  <c r="Q111" i="4"/>
  <c r="Z127" i="4"/>
  <c r="E115" i="4"/>
  <c r="S109" i="4"/>
  <c r="V127" i="4"/>
  <c r="AA79" i="4"/>
  <c r="AA80" i="4"/>
  <c r="R132" i="4"/>
  <c r="AI145" i="4"/>
  <c r="AC81" i="4"/>
  <c r="I121" i="4"/>
  <c r="G119" i="4"/>
  <c r="AH102" i="4"/>
  <c r="K116" i="4"/>
  <c r="AH124" i="4"/>
  <c r="J143" i="4"/>
  <c r="I61" i="4"/>
  <c r="Q144" i="4"/>
  <c r="E120" i="4"/>
  <c r="U58" i="4"/>
  <c r="V85" i="4"/>
  <c r="M149" i="4"/>
  <c r="J103" i="4"/>
  <c r="O105" i="4"/>
  <c r="AB138" i="4"/>
  <c r="Z152" i="4"/>
  <c r="J88" i="4"/>
  <c r="X56" i="4"/>
  <c r="Z120" i="4"/>
  <c r="E97" i="4"/>
  <c r="AE82" i="4"/>
  <c r="AC151" i="4"/>
  <c r="N151" i="4"/>
  <c r="F102" i="4"/>
  <c r="W146" i="4"/>
  <c r="AC147" i="4"/>
  <c r="N149" i="4"/>
  <c r="AC149" i="4"/>
  <c r="AA114" i="4"/>
  <c r="F147" i="4"/>
  <c r="M109" i="4"/>
  <c r="Z91" i="4"/>
  <c r="R120" i="4"/>
  <c r="AG123" i="4"/>
  <c r="Q104" i="4"/>
  <c r="V122" i="4"/>
  <c r="U131" i="4"/>
  <c r="G108" i="4"/>
  <c r="O146" i="4"/>
  <c r="O134" i="4"/>
  <c r="J87" i="4"/>
  <c r="O90" i="4"/>
  <c r="Z76" i="4"/>
  <c r="Q136" i="4"/>
  <c r="AC103" i="4"/>
  <c r="AC133" i="4"/>
  <c r="Z117" i="4"/>
  <c r="AH137" i="4"/>
  <c r="N100" i="4"/>
  <c r="E152" i="4"/>
  <c r="V150" i="4"/>
  <c r="E58" i="4"/>
  <c r="G140" i="4"/>
  <c r="X68" i="4"/>
  <c r="Z98" i="4"/>
  <c r="Z58" i="4"/>
  <c r="AC107" i="4"/>
  <c r="K106" i="4"/>
  <c r="G126" i="4"/>
  <c r="W117" i="4"/>
  <c r="R61" i="4"/>
  <c r="N92" i="4"/>
  <c r="AG138" i="4"/>
  <c r="AI100" i="4"/>
  <c r="I92" i="4"/>
  <c r="K94" i="4"/>
  <c r="E132" i="4"/>
  <c r="AE143" i="4"/>
  <c r="AD80" i="4"/>
  <c r="R119" i="4"/>
  <c r="J129" i="4"/>
  <c r="S138" i="4"/>
  <c r="W121" i="4"/>
  <c r="U118" i="4"/>
  <c r="AE81" i="4"/>
  <c r="I99" i="4"/>
  <c r="O133" i="4"/>
  <c r="AC125" i="4"/>
  <c r="M151" i="4"/>
  <c r="W69" i="4"/>
  <c r="AG139" i="4"/>
  <c r="J152" i="4"/>
  <c r="R137" i="4"/>
  <c r="U140" i="4"/>
  <c r="E134" i="4"/>
  <c r="AH128" i="4"/>
  <c r="J112" i="4"/>
  <c r="E136" i="4"/>
  <c r="Y124" i="4"/>
  <c r="U147" i="4"/>
  <c r="F115" i="4"/>
  <c r="U76" i="4"/>
  <c r="V101" i="4"/>
  <c r="R107" i="4"/>
  <c r="F139" i="4"/>
  <c r="I78" i="4"/>
  <c r="AE117" i="4"/>
  <c r="W70" i="4"/>
  <c r="U90" i="4"/>
  <c r="S93" i="4"/>
  <c r="Q150" i="4"/>
  <c r="U106" i="4"/>
  <c r="T64" i="4"/>
  <c r="U136" i="4"/>
  <c r="AA137" i="4"/>
  <c r="U115" i="4"/>
  <c r="AH74" i="4"/>
  <c r="AF64" i="4"/>
  <c r="O151" i="4"/>
  <c r="AB126" i="4"/>
  <c r="E39" i="4"/>
  <c r="M28" i="16"/>
  <c r="I50" i="16" l="1"/>
  <c r="E52" i="16" a="1"/>
  <c r="E40" i="17"/>
  <c r="I69" i="16" l="1"/>
  <c r="E71" i="16" a="1"/>
  <c r="I57" i="16"/>
  <c r="E56" i="16"/>
  <c r="J55" i="16"/>
  <c r="F53" i="16"/>
  <c r="K60" i="16"/>
  <c r="K55" i="16"/>
  <c r="K58" i="16"/>
  <c r="I60" i="16"/>
  <c r="E59" i="16"/>
  <c r="G58" i="16"/>
  <c r="I58" i="16"/>
  <c r="E53" i="16"/>
  <c r="I55" i="16"/>
  <c r="E62" i="16"/>
  <c r="G55" i="16"/>
  <c r="F58" i="16"/>
  <c r="J60" i="16"/>
  <c r="H62" i="16"/>
  <c r="K61" i="16"/>
  <c r="E60" i="16"/>
  <c r="H54" i="16"/>
  <c r="K57" i="16"/>
  <c r="H53" i="16"/>
  <c r="E57" i="16"/>
  <c r="G61" i="16"/>
  <c r="E58" i="16"/>
  <c r="L61" i="16"/>
  <c r="L54" i="16"/>
  <c r="L52" i="16"/>
  <c r="L60" i="16"/>
  <c r="H61" i="16"/>
  <c r="L57" i="16"/>
  <c r="J58" i="16"/>
  <c r="G56" i="16"/>
  <c r="K62" i="16"/>
  <c r="F60" i="16"/>
  <c r="F55" i="16"/>
  <c r="F56" i="16"/>
  <c r="J62" i="16"/>
  <c r="F62" i="16"/>
  <c r="K56" i="16"/>
  <c r="F52" i="16"/>
  <c r="G60" i="16"/>
  <c r="E52" i="16"/>
  <c r="H52" i="16"/>
  <c r="L58" i="16"/>
  <c r="H58" i="16"/>
  <c r="F57" i="16"/>
  <c r="L62" i="16"/>
  <c r="L55" i="16"/>
  <c r="E55" i="16"/>
  <c r="G57" i="16"/>
  <c r="I53" i="16"/>
  <c r="J59" i="16"/>
  <c r="H57" i="16"/>
  <c r="I61" i="16"/>
  <c r="G53" i="16"/>
  <c r="E61" i="16"/>
  <c r="K53" i="16"/>
  <c r="G59" i="16"/>
  <c r="J54" i="16"/>
  <c r="F61" i="16"/>
  <c r="G52" i="16"/>
  <c r="I62" i="16"/>
  <c r="I52" i="16"/>
  <c r="F59" i="16"/>
  <c r="K52" i="16"/>
  <c r="K54" i="16"/>
  <c r="J61" i="16"/>
  <c r="J52" i="16"/>
  <c r="L53" i="16"/>
  <c r="K59" i="16"/>
  <c r="I54" i="16"/>
  <c r="H55" i="16"/>
  <c r="H56" i="16"/>
  <c r="G62" i="16"/>
  <c r="E54" i="16"/>
  <c r="L56" i="16"/>
  <c r="I59" i="16"/>
  <c r="J53" i="16"/>
  <c r="G54" i="16"/>
  <c r="H60" i="16"/>
  <c r="J57" i="16"/>
  <c r="L59" i="16"/>
  <c r="H59" i="16"/>
  <c r="J56" i="16"/>
  <c r="F54" i="16"/>
  <c r="I56" i="16"/>
  <c r="E29" i="1" l="1" a="1"/>
  <c r="G78" i="16"/>
  <c r="I75" i="16"/>
  <c r="F77" i="16"/>
  <c r="E80" i="16"/>
  <c r="H74" i="16"/>
  <c r="I72" i="16"/>
  <c r="K77" i="16"/>
  <c r="I78" i="16"/>
  <c r="G75" i="16"/>
  <c r="K76" i="16"/>
  <c r="I73" i="16"/>
  <c r="F80" i="16"/>
  <c r="J73" i="16"/>
  <c r="H76" i="16"/>
  <c r="H72" i="16"/>
  <c r="E75" i="16"/>
  <c r="E77" i="16"/>
  <c r="L77" i="16"/>
  <c r="H75" i="16"/>
  <c r="L75" i="16"/>
  <c r="J77" i="16"/>
  <c r="I79" i="16"/>
  <c r="K81" i="16"/>
  <c r="J75" i="16"/>
  <c r="K74" i="16"/>
  <c r="I81" i="16"/>
  <c r="L78" i="16"/>
  <c r="F81" i="16"/>
  <c r="J78" i="16"/>
  <c r="K80" i="16"/>
  <c r="E71" i="16"/>
  <c r="G80" i="16"/>
  <c r="F76" i="16"/>
  <c r="J71" i="16"/>
  <c r="E78" i="16"/>
  <c r="L81" i="16"/>
  <c r="H73" i="16"/>
  <c r="I71" i="16"/>
  <c r="E79" i="16"/>
  <c r="F78" i="16"/>
  <c r="H81" i="16"/>
  <c r="H71" i="16"/>
  <c r="G72" i="16"/>
  <c r="H79" i="16"/>
  <c r="F79" i="16"/>
  <c r="J80" i="16"/>
  <c r="I76" i="16"/>
  <c r="E81" i="16"/>
  <c r="J81" i="16"/>
  <c r="E76" i="16"/>
  <c r="F71" i="16"/>
  <c r="J74" i="16"/>
  <c r="J79" i="16"/>
  <c r="F75" i="16"/>
  <c r="H77" i="16"/>
  <c r="G79" i="16"/>
  <c r="L72" i="16"/>
  <c r="L80" i="16"/>
  <c r="G73" i="16"/>
  <c r="G71" i="16"/>
  <c r="J72" i="16"/>
  <c r="G74" i="16"/>
  <c r="L71" i="16"/>
  <c r="G76" i="16"/>
  <c r="E73" i="16"/>
  <c r="K71" i="16"/>
  <c r="F72" i="16"/>
  <c r="L74" i="16"/>
  <c r="G77" i="16"/>
  <c r="K73" i="16"/>
  <c r="G81" i="16"/>
  <c r="L76" i="16"/>
  <c r="E74" i="16"/>
  <c r="E72" i="16"/>
  <c r="K75" i="16"/>
  <c r="K72" i="16"/>
  <c r="F73" i="16"/>
  <c r="H80" i="16"/>
  <c r="I77" i="16"/>
  <c r="F74" i="16"/>
  <c r="L79" i="16"/>
  <c r="H78" i="16"/>
  <c r="L73" i="16"/>
  <c r="K78" i="16"/>
  <c r="K79" i="16"/>
  <c r="I74" i="16"/>
  <c r="I80" i="16"/>
  <c r="J76" i="16"/>
  <c r="E29" i="1" l="1"/>
  <c r="G79" i="20" l="1"/>
  <c r="H84" i="20"/>
  <c r="K79" i="20"/>
  <c r="J84" i="20"/>
  <c r="E78" i="20"/>
  <c r="O78" i="20" s="1"/>
  <c r="L82" i="20"/>
  <c r="I75" i="20"/>
  <c r="E80" i="20"/>
  <c r="O80" i="20" s="1"/>
  <c r="H77" i="20"/>
  <c r="E84" i="20"/>
  <c r="O84" i="20" s="1"/>
  <c r="F78" i="20"/>
  <c r="L80" i="20"/>
  <c r="J75" i="20"/>
  <c r="K83" i="20"/>
  <c r="I80" i="20"/>
  <c r="F80" i="20"/>
  <c r="E81" i="20"/>
  <c r="O81" i="20" s="1"/>
  <c r="I76" i="20"/>
  <c r="F75" i="20"/>
  <c r="K77" i="20"/>
  <c r="E76" i="20"/>
  <c r="O76" i="20" s="1"/>
  <c r="I77" i="20"/>
  <c r="H80" i="20"/>
  <c r="E83" i="20"/>
  <c r="O83" i="20" s="1"/>
  <c r="F82" i="20"/>
  <c r="J81" i="20"/>
  <c r="L76" i="20"/>
  <c r="J76" i="20"/>
  <c r="I82" i="20"/>
  <c r="J77" i="20"/>
  <c r="I83" i="20"/>
  <c r="G80" i="20"/>
  <c r="G76" i="20"/>
  <c r="L74" i="20"/>
  <c r="F76" i="20"/>
  <c r="F79" i="20"/>
  <c r="G74" i="20"/>
  <c r="L84" i="20"/>
  <c r="F84" i="20"/>
  <c r="H75" i="20"/>
  <c r="E74" i="20"/>
  <c r="H74" i="20"/>
  <c r="H76" i="20"/>
  <c r="K81" i="20"/>
  <c r="G84" i="20"/>
  <c r="K75" i="20"/>
  <c r="L78" i="20"/>
  <c r="F74" i="20"/>
  <c r="L77" i="20"/>
  <c r="E75" i="20"/>
  <c r="O75" i="20" s="1"/>
  <c r="E82" i="20"/>
  <c r="O82" i="20" s="1"/>
  <c r="I81" i="20"/>
  <c r="G75" i="20"/>
  <c r="G78" i="20"/>
  <c r="I79" i="20"/>
  <c r="J80" i="20"/>
  <c r="J78" i="20"/>
  <c r="I74" i="20"/>
  <c r="H83" i="20"/>
  <c r="H79" i="20"/>
  <c r="H78" i="20"/>
  <c r="E77" i="20"/>
  <c r="O77" i="20" s="1"/>
  <c r="K84" i="20"/>
  <c r="L75" i="20"/>
  <c r="K80" i="20"/>
  <c r="I84" i="20"/>
  <c r="K74" i="20"/>
  <c r="K76" i="20"/>
  <c r="J82" i="20"/>
  <c r="L81" i="20"/>
  <c r="H82" i="20"/>
  <c r="J83" i="20"/>
  <c r="G83" i="20"/>
  <c r="F81" i="20"/>
  <c r="K78" i="20"/>
  <c r="L83" i="20"/>
  <c r="L79" i="20"/>
  <c r="K82" i="20"/>
  <c r="I78" i="20"/>
  <c r="E79" i="20"/>
  <c r="O79" i="20" s="1"/>
  <c r="J79" i="20"/>
  <c r="G82" i="20"/>
  <c r="G81" i="20"/>
  <c r="F83" i="20"/>
  <c r="F77" i="20"/>
  <c r="G77" i="20"/>
  <c r="J74" i="20"/>
  <c r="H81" i="20"/>
  <c r="N83" i="20" l="1"/>
  <c r="M83" i="20"/>
  <c r="N80" i="20"/>
  <c r="M80" i="20"/>
  <c r="N79" i="20"/>
  <c r="M79" i="20"/>
  <c r="M77" i="20"/>
  <c r="N77" i="20"/>
  <c r="M78" i="20"/>
  <c r="N78" i="20"/>
  <c r="M76" i="20"/>
  <c r="N76" i="20"/>
  <c r="N82" i="20"/>
  <c r="M82" i="20"/>
  <c r="M75" i="20"/>
  <c r="N75" i="20"/>
  <c r="N84" i="20"/>
  <c r="M84" i="20"/>
  <c r="M81" i="20"/>
  <c r="N81" i="20"/>
</calcChain>
</file>

<file path=xl/sharedStrings.xml><?xml version="1.0" encoding="utf-8"?>
<sst xmlns="http://schemas.openxmlformats.org/spreadsheetml/2006/main" count="1023" uniqueCount="525">
  <si>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</si>
  <si>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</si>
  <si>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</si>
  <si>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</si>
  <si>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</si>
  <si>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</si>
  <si>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</si>
  <si>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</si>
  <si>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</si>
  <si>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</si>
  <si>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</si>
  <si>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</si>
  <si>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</si>
  <si>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</si>
  <si>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</si>
  <si>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</si>
  <si>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</si>
  <si>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</si>
  <si>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</si>
  <si>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</si>
  <si>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</si>
  <si>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</si>
  <si>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</si>
  <si>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</si>
  <si>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</si>
  <si>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</si>
  <si>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</si>
  <si>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</si>
  <si>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</si>
  <si>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</si>
  <si>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</si>
  <si>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</si>
  <si>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</si>
  <si>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</si>
  <si>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</si>
  <si>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</si>
  <si>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</si>
  <si>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</si>
  <si>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</si>
  <si>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</si>
  <si>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</si>
  <si>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</si>
  <si>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</si>
  <si>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</si>
  <si>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</si>
  <si>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</si>
  <si>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</si>
  <si>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</si>
  <si>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</si>
  <si>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</si>
  <si>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</si>
  <si>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</si>
  <si>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</si>
  <si>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</si>
  <si>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</si>
  <si>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</si>
  <si>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</si>
  <si>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</si>
  <si>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</si>
  <si>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</si>
  <si>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</si>
  <si>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</si>
  <si>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</si>
  <si>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</si>
  <si>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</si>
  <si>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</si>
  <si>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</si>
  <si>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</si>
  <si>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</si>
  <si>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</si>
  <si>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</si>
  <si>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</si>
  <si>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</si>
  <si>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</si>
  <si>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</si>
  <si>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</si>
  <si>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</si>
  <si>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</si>
  <si>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</si>
  <si>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</si>
  <si>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</si>
  <si>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</si>
  <si>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</si>
  <si>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</si>
  <si>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</si>
  <si>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</si>
  <si>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</si>
  <si>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</si>
  <si>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</si>
  <si>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</si>
  <si>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</si>
  <si>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</si>
  <si>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</si>
  <si>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</si>
  <si>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</si>
  <si>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</si>
  <si>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</si>
  <si>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</si>
  <si>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</si>
  <si>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</si>
  <si>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</si>
  <si>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</si>
  <si>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</si>
  <si>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</si>
  <si>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</si>
  <si>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</si>
  <si>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</si>
  <si>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</si>
  <si>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</si>
  <si>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</si>
  <si>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</si>
  <si>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</si>
  <si>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</si>
  <si>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</si>
  <si>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</si>
  <si>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</si>
  <si>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</si>
  <si>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</si>
  <si>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</si>
  <si>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</si>
  <si>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</si>
  <si>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</si>
  <si>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</si>
  <si>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</si>
  <si>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</si>
  <si>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</si>
  <si>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</si>
  <si>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</si>
  <si>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</si>
  <si>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</si>
  <si>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</si>
  <si>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</si>
  <si>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</si>
  <si>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</si>
  <si>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</si>
  <si>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</si>
  <si>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</si>
  <si>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</si>
  <si>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</si>
  <si>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</si>
  <si>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</si>
  <si>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</si>
  <si>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</si>
  <si>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</si>
  <si>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</si>
  <si>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</si>
  <si>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</si>
  <si>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</si>
  <si>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</si>
  <si>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</si>
  <si>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</si>
  <si>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</si>
  <si>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</si>
  <si>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</si>
  <si>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</si>
  <si>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</si>
  <si>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</si>
  <si>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</si>
  <si>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</si>
  <si>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</si>
  <si>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</si>
  <si>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</si>
  <si>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</si>
  <si>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</si>
  <si>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</si>
  <si>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</si>
  <si>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</si>
  <si>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</si>
  <si>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</si>
  <si>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</si>
  <si>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</si>
  <si>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</si>
  <si>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</si>
  <si>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</si>
  <si>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</si>
  <si>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</si>
  <si>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</si>
  <si>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</si>
  <si>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</si>
  <si>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</si>
  <si>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</si>
  <si>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</si>
  <si>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</si>
  <si>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</si>
  <si>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</si>
  <si>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</si>
  <si>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</si>
  <si>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</si>
  <si>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</si>
  <si>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</si>
  <si>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</si>
  <si>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</si>
  <si>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</si>
  <si>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</si>
  <si>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</si>
  <si>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</si>
  <si>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</si>
  <si>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</si>
  <si>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Buy</t>
  </si>
  <si>
    <t>Figi</t>
  </si>
  <si>
    <t>Result</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</si>
  <si>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</si>
  <si>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</si>
  <si>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</si>
  <si>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</si>
  <si>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</si>
  <si>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</si>
  <si>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</si>
  <si>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</si>
  <si>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</si>
  <si>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</si>
  <si>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</si>
  <si>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</si>
  <si>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</si>
  <si>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The Solution</t>
  </si>
  <si>
    <t>Production-client</t>
  </si>
  <si>
    <t>LUSID API Knowledge Base: Scopes.</t>
  </si>
  <si>
    <t>LUSID API Knowledge Base: Portfolios</t>
  </si>
  <si>
    <t>Pension-fund</t>
  </si>
  <si>
    <t>Pension fund for new client</t>
  </si>
  <si>
    <t>AverageCost</t>
  </si>
  <si>
    <t>LookThroughPortfolioId</t>
  </si>
  <si>
    <t>LusidInstrumentId</t>
  </si>
  <si>
    <t>Here we can load our created instrument from LUSID</t>
  </si>
  <si>
    <t>Instrument ID</t>
  </si>
  <si>
    <t>Amazon_Nasdaq_AMZN</t>
  </si>
  <si>
    <t>BBG000BVPXP1</t>
  </si>
  <si>
    <t>Apple_Nasdaq_AAPL</t>
  </si>
  <si>
    <t>BBG000B9XVV8</t>
  </si>
  <si>
    <t>BBG001MM1KV4</t>
  </si>
  <si>
    <t>BBG000BKH1W6</t>
  </si>
  <si>
    <t>USTreasury_2.00_2021</t>
  </si>
  <si>
    <t>BBG00FN3B5K8</t>
  </si>
  <si>
    <t>USTreasury_6.875_2025</t>
  </si>
  <si>
    <t>BBG000DQQNJ8</t>
  </si>
  <si>
    <t>BBG000BF6B57</t>
  </si>
  <si>
    <t>2) Create your Instrument Universe</t>
  </si>
  <si>
    <t>You can read more about instruments in LUSID here</t>
  </si>
  <si>
    <t>LUSID Knowledge Base: Instruments.</t>
  </si>
  <si>
    <t>View created instruments</t>
  </si>
  <si>
    <t>For further usage of the set holdings API call refer to:</t>
  </si>
  <si>
    <t>LUSID API Docs: Set Holdings</t>
  </si>
  <si>
    <t>Test-client</t>
  </si>
  <si>
    <t>4) Create your Test Environment</t>
  </si>
  <si>
    <t>Now that you have created our portfolio in your live trading environment you need to create a test environment to work on building the improved reporting and instrument support that the client has requested.</t>
  </si>
  <si>
    <t>To do this you will create a new scope for testing purposes.</t>
  </si>
  <si>
    <t>You can now create a one-way-sync between your portfolio in your production environment and a new derived portfolio in your test environment. Read more about derived portfolios here:</t>
  </si>
  <si>
    <t>LUSID API Knowledge Base: Derived Portfolios</t>
  </si>
  <si>
    <t>For further usage of the create derived portfolio API call refer to the</t>
  </si>
  <si>
    <t>LUSID API Docs: Create a Derived Portfolio</t>
  </si>
  <si>
    <t>Production-client:Pension-fund</t>
  </si>
  <si>
    <t>You can check that the derived portfolio has inherited all of the holdings of the parent by retrieving the holdings from each of your portfolios and confirming that they are the same.</t>
  </si>
  <si>
    <t>For further usage of the get holdings API call refer to the</t>
  </si>
  <si>
    <t>LUSID API Docs: Get Holdings</t>
  </si>
  <si>
    <t>You can start by getting the holdings from our portfolio in the production scope.</t>
  </si>
  <si>
    <t>Production scope</t>
  </si>
  <si>
    <t>Production portfolio</t>
  </si>
  <si>
    <t>Effective date</t>
  </si>
  <si>
    <t>Now let's retrieve your holdings from the derived portfolio in the test scope.</t>
  </si>
  <si>
    <t>Sell</t>
  </si>
  <si>
    <t>tid_4f192c6a-e74b-464e-95c2-62a18b092bd8</t>
  </si>
  <si>
    <t>tid_3a95473f-1b4a-4652-8047-91624f3f0e19</t>
  </si>
  <si>
    <t>5) Make some Live Trades in your Production Environment</t>
  </si>
  <si>
    <t>Even though you have just added the client's portfolio into LUSID you have already made some trades for your new client to ensure that you can outperform their previous manager.</t>
  </si>
  <si>
    <t>To add these, recalculate the cells below.</t>
  </si>
  <si>
    <t>Note that in practice these would ideally come from an order or execution management system.</t>
  </si>
  <si>
    <t>Note that for simplicity all trades have the same transaction date and settlement date which you can see in the request below. Read more about transactions in LUSID here</t>
  </si>
  <si>
    <t>For further usage of the upsert transactions API call refer to the</t>
  </si>
  <si>
    <t>LUSID API Docs: Upsert Transactions</t>
  </si>
  <si>
    <t>LUSID Knowledge Base: Transactions</t>
  </si>
  <si>
    <t>Client</t>
  </si>
  <si>
    <t>tid_35b77104</t>
  </si>
  <si>
    <t>For further usage of the get transactions API call refer to </t>
  </si>
  <si>
    <t>LUSID API Docs: Get Transactions</t>
  </si>
  <si>
    <t>Starte date</t>
  </si>
  <si>
    <t>LUSID Knowledge Base: Creating Bespoke Instruments</t>
  </si>
  <si>
    <t>testswaptxn0001</t>
  </si>
  <si>
    <t>Name</t>
  </si>
  <si>
    <t>Instrument Id Types</t>
  </si>
  <si>
    <t>Instrument Ids</t>
  </si>
  <si>
    <t>Definition - InstrumentFormat</t>
  </si>
  <si>
    <t>Definition - Content</t>
  </si>
  <si>
    <t>Instrument ID Type</t>
  </si>
  <si>
    <t>Corporate Action Source</t>
  </si>
  <si>
    <t>Accounting Method</t>
  </si>
  <si>
    <t>Sub-Holding Keys</t>
  </si>
  <si>
    <t>Display Name</t>
  </si>
  <si>
    <t>Base Portfolio</t>
  </si>
  <si>
    <t>Date Created</t>
  </si>
  <si>
    <t>As you have created a derived portfolio these trades will also appear in your test environment. You can check this by retrieving the transactions from your portfolio in the test environment. Note that this will also display the transactions generated from your takeon holdings</t>
  </si>
  <si>
    <t>testswaptxn0002</t>
  </si>
  <si>
    <t>5) Valuing your base fund</t>
  </si>
  <si>
    <t>6) Securitising your base fund so that it can be held by your foreign currency funds</t>
  </si>
  <si>
    <t>UK_High_Growth_Equities_Fund</t>
  </si>
  <si>
    <t>Now that you have the details for your instruments you can go ahead and create an instrument definition for each instrument. These can then be upserted into LUSID</t>
  </si>
  <si>
    <t>LUSID Knowledge Base: What is an Instrument?</t>
  </si>
  <si>
    <t>As part of this definition you will attach identifiers to your instruments</t>
  </si>
  <si>
    <t>LUSID Knowledge Base: Which Instrument Identifier Schemes Should I Use With LUSID?</t>
  </si>
  <si>
    <t>LUSID API Docs: Create Portfolio</t>
  </si>
  <si>
    <t>LUSID Knowledge Base: Importance of Portfolio Creation Date</t>
  </si>
  <si>
    <t>Isin, Figi, Ticker, ClientInternal</t>
  </si>
  <si>
    <t>US0231351067,BBG000BVPXP1,AMZN,imd_34634534</t>
  </si>
  <si>
    <t>US0378331005,BBG000B9XVV8,AAPL,imd_35345345</t>
  </si>
  <si>
    <t>US912828U816,BBG00FN3B5K8,T 2 12/31/21,imd_34535347</t>
  </si>
  <si>
    <t>US912810EV62,BBG000DQQNJ8,T 6.875 08/15/25,imd_34534539</t>
  </si>
  <si>
    <t>https://support.lusid.com/how-are-holdings-generated-by-lusid</t>
  </si>
  <si>
    <t>UKHGE_base_fund</t>
  </si>
  <si>
    <t xml:space="preserve">   The effective date refers to the date the holdings are effective from - NB this cell updates, so if you run this sheet on different dates you are re-setting the holdings</t>
  </si>
  <si>
    <t>Provider</t>
  </si>
  <si>
    <t>PriceSource</t>
  </si>
  <si>
    <t>InstrumentType</t>
  </si>
  <si>
    <t>InstrumentId</t>
  </si>
  <si>
    <t>QuoteType</t>
  </si>
  <si>
    <t>PriceSide</t>
  </si>
  <si>
    <t>Value</t>
  </si>
  <si>
    <t>EffectiveAt</t>
  </si>
  <si>
    <t>AsAt</t>
  </si>
  <si>
    <t>Lineage</t>
  </si>
  <si>
    <t>AddQuote</t>
  </si>
  <si>
    <t>DataScope</t>
  </si>
  <si>
    <t>Mid</t>
  </si>
  <si>
    <t>4) Valuing your base fund</t>
  </si>
  <si>
    <t>Upserting market quotes to use in your valuation</t>
  </si>
  <si>
    <t xml:space="preserve">With holdings in your base fund you can now attempt to produce a value for the fund. </t>
  </si>
  <si>
    <t>To value a portfolio in LUSID you need to upsert market data quotes against the underlying holdings or specify an analytics library to use.</t>
  </si>
  <si>
    <t>LUSID Knowledge Base: Aggregations and Valuations</t>
  </si>
  <si>
    <t> LUSID Knowledge Base: What is a Quote?</t>
  </si>
  <si>
    <t xml:space="preserve">   Scope: </t>
  </si>
  <si>
    <t xml:space="preserve">   Portfolio code: </t>
  </si>
  <si>
    <t xml:space="preserve">   Valuation date:</t>
  </si>
  <si>
    <t>Step 2: Run a Valuation</t>
  </si>
  <si>
    <t>Parameter set</t>
  </si>
  <si>
    <t>RecipeScope</t>
  </si>
  <si>
    <t>RecipeKey</t>
  </si>
  <si>
    <t>EffectiveDate</t>
  </si>
  <si>
    <t>Aggregation</t>
  </si>
  <si>
    <t>Holding/default/PV:Sum,Holding/default/PV:Proportion,Instrument/default/Name:Value</t>
  </si>
  <si>
    <t>GroupBy</t>
  </si>
  <si>
    <t>Instrument/default/Name</t>
  </si>
  <si>
    <t>Sort</t>
  </si>
  <si>
    <t>inline recipe</t>
  </si>
  <si>
    <t>Step 3: Match the IDs with the UID</t>
  </si>
  <si>
    <t>Instrument ID type</t>
  </si>
  <si>
    <t>We need the instrument identifiers internal to LUSID so we are sure to attach the results to the instrument</t>
  </si>
  <si>
    <t>Figis</t>
  </si>
  <si>
    <t>BBG000B9XRY4</t>
  </si>
  <si>
    <t>BBG000DMBXR2</t>
  </si>
  <si>
    <t>BBG000C059M6</t>
  </si>
  <si>
    <t>BBG00DQ4YZ36</t>
  </si>
  <si>
    <t>BBG000BCM915</t>
  </si>
  <si>
    <t>BBG000BCH458</t>
  </si>
  <si>
    <t>BBG000BS1MT4</t>
  </si>
  <si>
    <t>BBG000BH4R78</t>
  </si>
  <si>
    <t>BBG000BPH459</t>
  </si>
  <si>
    <t>BBG000CLY2D3</t>
  </si>
  <si>
    <t>Step 4: Line up the results</t>
  </si>
  <si>
    <t>Match with holdings</t>
  </si>
  <si>
    <t>PVSum</t>
  </si>
  <si>
    <t>PVProportion</t>
  </si>
  <si>
    <t>{"aggregation":"","code":"quotes_recipe","market":{"marketRules":[{"dataScope":"UK_High_Growth_Equities_Fund","key":"Equity.Figi.*","field":"Mid","quoteType":"Price","supplier":"DataScope"},{"dataScope":"UK_High_Growth_Equities_Fund","key":"Equity.LusidInstrumentId.*","field":"Mid","quoteType":"Price","supplier":"DataScope"},{"dataScope":"UK_High_Growth_Equities_Fund","key":"Fx.CurrencyPair.*","field":"Mid","quoteType":"Price","supplier":"DataScope"}],"options":{"defaultInstrumentCodeType":"Figi","defaultScope":"UK_High_Growth_Equities_Fund","defaultSupplier":"DataScope"},"suppliers":{"commodity":"DataScope","credit":"DataScope","equity":"DataScope","fx":"DataScope","rates":"DataScope"}},"pricing":""}</t>
  </si>
  <si>
    <t>Step 2: View created instrument</t>
  </si>
  <si>
    <t>BBG007FAKECO</t>
  </si>
  <si>
    <t>GB007007007B</t>
  </si>
  <si>
    <t>Isin</t>
  </si>
  <si>
    <t>In this case we are adding instrument and transaction properties. Don’t forget you can use the template to see a list of the required fields. Click on the returned cells to see tooltips</t>
  </si>
  <si>
    <t>Domain</t>
  </si>
  <si>
    <t>Scope</t>
  </si>
  <si>
    <t>ValueRequired</t>
  </si>
  <si>
    <t>DataTypeId</t>
  </si>
  <si>
    <t>LifeTime</t>
  </si>
  <si>
    <t>In this step we create new property definitions and add them to LUSID</t>
  </si>
  <si>
    <t>Instrument</t>
  </si>
  <si>
    <t>system:string</t>
  </si>
  <si>
    <t>TimeVariant</t>
  </si>
  <si>
    <t>Perpetual</t>
  </si>
  <si>
    <t>In this case we are adding instrument properties. Don’t forget you can use the template to see a list of the required fields. Click on the returned cells to see tooltips</t>
  </si>
  <si>
    <t>IdentifierType</t>
  </si>
  <si>
    <t>Identifier</t>
  </si>
  <si>
    <t>Effective From</t>
  </si>
  <si>
    <t>Properties...</t>
  </si>
  <si>
    <t>Step 2: Add properties to instrument</t>
  </si>
  <si>
    <t>In this step we add the property definitions to the instrument and set values</t>
  </si>
  <si>
    <t xml:space="preserve">Now that the quotes have been added to the quote store you can value your base fund portfolio. You do this in LUSID via an aggregation. </t>
  </si>
  <si>
    <t>The logic for a valuation via aggregation is controled by a LUSID recipe.</t>
  </si>
  <si>
    <t>LUSID Knowledge Base: What is a Recipe and How Are They Used?</t>
  </si>
  <si>
    <t>LUSID API Docs: Get Aggregation by Portfolio.</t>
  </si>
  <si>
    <t xml:space="preserve">Now that you have created and valued your base fund, you need to securitise it so that it can be held by other portfolios. Before you create the instrument </t>
  </si>
  <si>
    <t>that allows other portfolios to hold the base fund you need a way to specify the total number of units of the fund available to be held.</t>
  </si>
  <si>
    <t>To do this you can make use of a property</t>
  </si>
  <si>
    <t> LUSID Knowledge Base: What is a Property?.</t>
  </si>
  <si>
    <t> LUSID API Docs: Create Property Definition.</t>
  </si>
  <si>
    <t>total_circulation</t>
  </si>
  <si>
    <t>system:number</t>
  </si>
  <si>
    <t>ClientInternal</t>
  </si>
  <si>
    <t>UK_High_Growth_Equities_Fund:UKHGE_base_fund</t>
  </si>
  <si>
    <t>total_circulation1</t>
  </si>
  <si>
    <t>Instrument/UK_High_Growth_Equities_Fund/total_circulation1</t>
  </si>
  <si>
    <t>#ERROR: An unknown problem occurred on our side whilst attempting to execute request. This shouldn't happen and it will be flagged for attention by us, but if it persists please get in contact with our support team.</t>
  </si>
  <si>
    <t>1. Creating a portfolio for each mandate that our client has given us and group them in a portfolio group</t>
  </si>
  <si>
    <t>2. Loading our instrument universe</t>
  </si>
  <si>
    <t>3. Adding our take on balances for each portfolio which have been provided to us by a transition manager</t>
  </si>
  <si>
    <t>4. Creating a strategy tag that we can use to tag our transactions with the strategy used to make the trade</t>
  </si>
  <si>
    <t>5. Adding the first trades that have been made by our portfolio managers inlcuding the strategy that they were following when they made them</t>
  </si>
  <si>
    <t>6. Creating an analytics store so that we can aggregate across our client's portfolios</t>
  </si>
  <si>
    <t>7. Aggregate across all of our client's portfolios to see the overall position</t>
  </si>
  <si>
    <t>8. Aggregate across all of our client's portfolios by strategy to our position per strategy</t>
  </si>
  <si>
    <t>We are an asset manager who has just taken on a new client. The client has given us a number of mandates on how to manage their assets and we have assigned each of these to a different portfolio manager.
Even though there are a number of different mandates, some of the strategies that we are using are common across mandates. Rather than just looking at performance by mandate, we'd like to also see performance by strategy.</t>
  </si>
  <si>
    <t>Using LUSID we have the ability to add a strategy label to each transaction that we make. We can then aggregate across these labels to get a view of  how a strategy is performing. We can do this by:</t>
  </si>
  <si>
    <t>1) Creating a portfolio for each mandate and grouping them in a portfolio group</t>
  </si>
  <si>
    <t>In LUSID we can create separate environments for each of our clients using scopes. A scope is a container for LUSID objects and can be thought of as a separate identity namespace.</t>
  </si>
  <si>
    <t xml:space="preserve">Using LUSID's entitlements engine we can ensure that only the right people can access a given scope. </t>
  </si>
  <si>
    <t>Furthermore we can ensure that only the right people can access the right objects inside a given scope. LUSID allows for entitlements down to the most granular level.</t>
  </si>
  <si>
    <t>LUSID API Knowledge Base: Identity and access management</t>
  </si>
  <si>
    <t>client-high_street_pension_fund</t>
  </si>
  <si>
    <t>portfolio_group_name</t>
  </si>
  <si>
    <t>portfolio_name</t>
  </si>
  <si>
    <t>high_street_pension_fund-portfolios</t>
  </si>
  <si>
    <t>mandate-balanced</t>
  </si>
  <si>
    <t>mandate-energy</t>
  </si>
  <si>
    <t>mandate-fixedincome</t>
  </si>
  <si>
    <t>mandate-international</t>
  </si>
  <si>
    <t>mandate-usgovt</t>
  </si>
  <si>
    <t>The first thing that we need to do here is give each portfolio a unique name. In LUSID these are refered to as 'codes'. Almost every object in LUSID can be refered to by the combination of the scope that it is contained in and its code. The code must be unique to the scope.</t>
  </si>
  <si>
    <t>For this example we will create a scope for our new client. Let us assume that our new client is a pension fund for a large high street retailer which we will call 'client-high_street_pension_fund'.</t>
  </si>
  <si>
    <t>Our pension fund has five mandates and thus five portfolios.</t>
  </si>
  <si>
    <t>In LUSID we can use portfolio groups to group the different portfolios of each of our clients together. This allows us to easily keep track of and work with the holdings of each of our clients.</t>
  </si>
  <si>
    <t>LUSID Knowledge Base: How do you group and aggregate portfolios?</t>
  </si>
  <si>
    <t>We on-boarded this clients 5 days ago. When we create the portfolios we can set the creation date using the 'created' argument. This will allow us to backdate holdings and transactions.</t>
  </si>
  <si>
    <t>If in doubt, use the fieldnames as specified in flPortfoliosAdd_Template</t>
  </si>
  <si>
    <t>Values</t>
  </si>
  <si>
    <t>SubGroups</t>
  </si>
  <si>
    <t>Create the portfolio group</t>
  </si>
  <si>
    <t>Properties</t>
  </si>
  <si>
    <t>mandate-balanced,mandate-energy,mandate-usgovt,mandate-international,mandate-fixedincome</t>
  </si>
  <si>
    <t>View the results</t>
  </si>
  <si>
    <t>Before we can load our take on balances we first need to add securities to our instrument master in LUSID.</t>
  </si>
  <si>
    <t>instrument_name</t>
  </si>
  <si>
    <t>currency</t>
  </si>
  <si>
    <t>figi</t>
  </si>
  <si>
    <t>BP_LondonStockEx_BP</t>
  </si>
  <si>
    <t>BBG000C05BD1</t>
  </si>
  <si>
    <t>BurfordCapital_LondonStockEx_BUR</t>
  </si>
  <si>
    <t>BBG000PN88Q7</t>
  </si>
  <si>
    <t>EKFDiagnostics_LondonStockEx_EKF</t>
  </si>
  <si>
    <t>BBG000BVNBN3</t>
  </si>
  <si>
    <t>Glencore_LondonStockEx_GLEN</t>
  </si>
  <si>
    <t>JustEat_LondonStockEx_JE</t>
  </si>
  <si>
    <t>BBG0065YWM39</t>
  </si>
  <si>
    <t>Kingfisher_LondonStockEx_KGF</t>
  </si>
  <si>
    <t>MicroFocus_LondonStockEx_MCRO</t>
  </si>
  <si>
    <t>BBG000G4KKD2</t>
  </si>
  <si>
    <t>RELXGroup_LondonStockEx_REL</t>
  </si>
  <si>
    <t>BBG000D03XD4</t>
  </si>
  <si>
    <t>Sage_LondonStockEx_SGE</t>
  </si>
  <si>
    <t>BBG000BN0PP3</t>
  </si>
  <si>
    <t>TESCO_LondonStockEx_TSCO</t>
  </si>
  <si>
    <t>BBG000BF46Y8</t>
  </si>
  <si>
    <t>UKGiltTreasury_2.0_2025</t>
  </si>
  <si>
    <t>BBG0088JSC32</t>
  </si>
  <si>
    <t>UKGiltTreasury_3.5_2045</t>
  </si>
  <si>
    <t>BBG006N6HZM7</t>
  </si>
  <si>
    <t>UKGiltTreasury_3.75_2021</t>
  </si>
  <si>
    <t>BBG001KKJLR4</t>
  </si>
  <si>
    <t>UKGiltTreasury_4.5_2034</t>
  </si>
  <si>
    <t>BBG0000D14P3</t>
  </si>
  <si>
    <t>WPP_LondonStockEx_WPP</t>
  </si>
  <si>
    <t>Whitebread_LondonStockEx_WTB</t>
  </si>
  <si>
    <t>BBG000BRVH05</t>
  </si>
  <si>
    <t>GB0007980591,BBG000C05BD1,BP/,imd_43535553</t>
  </si>
  <si>
    <t>GG00B4L84979,BBG000PN88Q7,BUR,imd_43534356</t>
  </si>
  <si>
    <t>GB0031509804,BBG000BVNBN3,EKF,imd_34535355</t>
  </si>
  <si>
    <t>JE00B4T3BW64,BBG001MM1KV4,GLEN,imd_34534555</t>
  </si>
  <si>
    <t>GB00BKX5CN86,BBG0065YWM39,JE/,imd_35436366</t>
  </si>
  <si>
    <t>GB0033195214,BBG000BKH1W6,KGF,imd_34535552</t>
  </si>
  <si>
    <t>GB00BD8YWM01,BBG000G4KKD2,MCRO,imd_34567338</t>
  </si>
  <si>
    <t>GB00B2B0DG97,BBG000D03XD4,REL,imd_43532542</t>
  </si>
  <si>
    <t>GB00B8C3BL03,BBG000BN0PP3,SGE,imd_23536673</t>
  </si>
  <si>
    <t>GB0008847096,BBG000BF46Y8,TSCO,imd_34634673</t>
  </si>
  <si>
    <t>GB00BTHH2R79,BBG0088JSC32,UKT 2 09/07/25,imd_34534536</t>
  </si>
  <si>
    <t>GB00BN65R313,BBG006N6HZM7,UKT 3.5 01/22/45,imd_54234532</t>
  </si>
  <si>
    <t>GB00B4RMG977,BBG001KKJLR4,UKT 3.75 09/07/21,imd_34643653</t>
  </si>
  <si>
    <t>GB00B52WS153,BBG0000D14P3,UKT 4.5 09/07/34,imd_34534534</t>
  </si>
  <si>
    <t>JE00B8KF9B49,BBG000BF6B57,WPP,imd_34536734</t>
  </si>
  <si>
    <t>GB00B1KJJ408,BBG000BRVH05,WTB,imd_35349900</t>
  </si>
  <si>
    <t>3) Adding our take on balances for each portfolio which have been provided to us by a transition manager</t>
  </si>
  <si>
    <t xml:space="preserve">We have been advised by a transition manager on the holdings that we will be taking on for our new client. </t>
  </si>
  <si>
    <t>Let us load our take on balances.</t>
  </si>
  <si>
    <t>quantity</t>
  </si>
  <si>
    <t>price</t>
  </si>
  <si>
    <t>GBP_Cash</t>
  </si>
  <si>
    <t>USD_Cash</t>
  </si>
  <si>
    <t>4) Creating a strategy tag for our transactions</t>
  </si>
  <si>
    <t>LUSID API Docs: Creating a New Property Definition</t>
  </si>
  <si>
    <t>We want to be able to track what strategies our portfolio managers were following when they made an investment decision.</t>
  </si>
  <si>
    <t xml:space="preserve"> To do this in LUSID we can use properties. We can define a property and attach it to almost any object in LUSID.</t>
  </si>
  <si>
    <t xml:space="preserve">In this case we can create a 'strategy' property that we can attach to our transactions. </t>
  </si>
  <si>
    <t>This property will take the form of a string which will be the name of the strategy that the portfolio manager followed.</t>
  </si>
  <si>
    <t xml:space="preserve"> Examples of strategies in this case are 'quantitativeSignal', 'fundamentalAnalysis' etc.</t>
  </si>
  <si>
    <t>strategy</t>
  </si>
  <si>
    <t>5) Adding the first trades that have been made by our portfolio managers inlcuding the strategy that they were following when they made them</t>
  </si>
  <si>
    <t xml:space="preserve">Now that we have our transaction property defined we can load our transactions. We will load these from a CSV file. </t>
  </si>
  <si>
    <t>In practice these are likely to come from our order management system. You can see from looking at the transaction dates that these transactions have all occured over the last 4 days.</t>
  </si>
  <si>
    <t>transaction_id</t>
  </si>
  <si>
    <t>transaction_description</t>
  </si>
  <si>
    <t>transaction_type</t>
  </si>
  <si>
    <t>transaction_units</t>
  </si>
  <si>
    <t>transaction_price</t>
  </si>
  <si>
    <t>transaction_currency</t>
  </si>
  <si>
    <t>transaction_strategy</t>
  </si>
  <si>
    <t>transaction_cost</t>
  </si>
  <si>
    <t>tid_329432525234324</t>
  </si>
  <si>
    <t>Equity Sale</t>
  </si>
  <si>
    <t>quantitativeSignal</t>
  </si>
  <si>
    <t>tid_325452342424500</t>
  </si>
  <si>
    <t>Equity Purchase</t>
  </si>
  <si>
    <t>incomeRequirements</t>
  </si>
  <si>
    <t>tid_234295929052090</t>
  </si>
  <si>
    <t>tid_234942982496001</t>
  </si>
  <si>
    <t>internationalExposure</t>
  </si>
  <si>
    <t>tid_239491298599900</t>
  </si>
  <si>
    <t>fundamentalAnalysis</t>
  </si>
  <si>
    <t>tid_121309590059995</t>
  </si>
  <si>
    <t>tid_124319009950924</t>
  </si>
  <si>
    <t>tid_212390582999593</t>
  </si>
  <si>
    <t>newsSentiment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</si>
</sst>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d\-dd\-mmm\-yy\ hh:mm:ss"/>
    <numFmt numFmtId="165" formatCode="ddd\-dd\-mmm\-yy"/>
    <numFmt numFmtId="166" formatCode="#,##0_ ;[Red]\-#,##0\ "/>
    <numFmt numFmtId="167" formatCode="#,##0.000_ ;[Red]\-#,##0.000\ "/>
    <numFmt numFmtId="168" formatCode="#,##0.00_ ;[Red]\-#,##0.00\ "/>
    <numFmt numFmtId="169" formatCode="dd\-mmm\-yy\ hh:mm:ss"/>
    <numFmt numFmtId="171" formatCode="0.0000%"/>
  </numFmts>
  <fonts count="1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Calibri"/>
      <family val="2"/>
      <scheme val="minor"/>
    </font>
    <font>
      <b/>
      <sz val="16"/>
      <color rgb="FF000000"/>
      <name val="Calibri"/>
      <family val="2"/>
      <scheme val="minor"/>
    </font>
    <font>
      <sz val="10"/>
      <color rgb="FF000000"/>
      <name val="Arial"/>
      <family val="2"/>
    </font>
    <font>
      <sz val="10"/>
      <color theme="1"/>
      <name val="Calibri"/>
      <family val="2"/>
      <scheme val="minor"/>
    </font>
    <font>
      <sz val="11"/>
      <color rgb="FF000000"/>
      <name val="Arial"/>
      <family val="2"/>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FF0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8" fillId="0" borderId="0" applyNumberFormat="0" applyFill="0" applyBorder="0" applyAlignment="0" applyProtection="0"/>
  </cellStyleXfs>
  <cellXfs count="127">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5" fontId="0" fillId="0" borderId="0" xfId="0" applyNumberFormat="1"/>
    <xf numFmtId="165" fontId="0" fillId="6" borderId="3" xfId="0" applyNumberFormat="1" applyFill="1" applyBorder="1" applyAlignment="1">
      <alignment horizontal="center"/>
    </xf>
    <xf numFmtId="166" fontId="0" fillId="4" borderId="2" xfId="0" applyNumberFormat="1" applyFill="1" applyBorder="1" applyAlignment="1">
      <alignment horizontal="center"/>
    </xf>
    <xf numFmtId="166" fontId="0" fillId="4" borderId="0" xfId="0" applyNumberFormat="1" applyFill="1" applyAlignment="1">
      <alignment horizontal="center"/>
    </xf>
    <xf numFmtId="166" fontId="0" fillId="4" borderId="1" xfId="0" applyNumberFormat="1" applyFill="1" applyBorder="1" applyAlignment="1">
      <alignment horizontal="center"/>
    </xf>
    <xf numFmtId="166" fontId="0" fillId="4" borderId="2" xfId="0" applyNumberFormat="1" applyFill="1" applyBorder="1"/>
    <xf numFmtId="167" fontId="0" fillId="4" borderId="2" xfId="0" applyNumberFormat="1" applyFill="1" applyBorder="1" applyAlignment="1">
      <alignment horizontal="center"/>
    </xf>
    <xf numFmtId="0" fontId="9" fillId="2" borderId="0" xfId="1" applyFont="1" applyFill="1"/>
    <xf numFmtId="0" fontId="10" fillId="3" borderId="0" xfId="0" applyFont="1" applyFill="1"/>
    <xf numFmtId="166"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6" fontId="0" fillId="4" borderId="2" xfId="0" applyNumberFormat="1" applyFill="1" applyBorder="1" applyAlignment="1">
      <alignment horizontal="center"/>
    </xf>
    <xf numFmtId="168"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69" fontId="0" fillId="4" borderId="2" xfId="0" applyNumberFormat="1"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22" fontId="0" fillId="4" borderId="2" xfId="0" applyNumberFormat="1" applyFill="1" applyBorder="1" applyAlignment="1">
      <alignment horizontal="center"/>
    </xf>
    <xf numFmtId="0" fontId="0" fillId="0" borderId="0" xfId="0" applyAlignment="1">
      <alignment horizontal="center"/>
    </xf>
    <xf numFmtId="169" fontId="0" fillId="4" borderId="1"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6" fillId="3" borderId="0" xfId="0" quotePrefix="1" applyFont="1" applyFill="1"/>
    <xf numFmtId="0" fontId="12" fillId="0" borderId="0" xfId="0" applyFont="1"/>
    <xf numFmtId="0" fontId="0" fillId="0" borderId="0" xfId="0" applyFont="1"/>
    <xf numFmtId="0" fontId="0" fillId="3" borderId="0" xfId="0" applyFont="1" applyFill="1"/>
    <xf numFmtId="0" fontId="13" fillId="0" borderId="0" xfId="0" applyFont="1" applyAlignment="1">
      <alignment vertic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164" fontId="0" fillId="6" borderId="3" xfId="0" applyNumberFormat="1" applyFont="1" applyFill="1" applyBorder="1" applyAlignment="1">
      <alignment horizontal="center"/>
    </xf>
    <xf numFmtId="15" fontId="0" fillId="3" borderId="0" xfId="0" applyNumberFormat="1" applyFont="1" applyFill="1"/>
    <xf numFmtId="165" fontId="0" fillId="6" borderId="3" xfId="0" applyNumberFormat="1" applyFont="1" applyFill="1" applyBorder="1" applyAlignment="1">
      <alignment horizontal="center"/>
    </xf>
    <xf numFmtId="15" fontId="0" fillId="4" borderId="2" xfId="0" applyNumberFormat="1" applyFont="1" applyFill="1" applyBorder="1" applyAlignment="1">
      <alignment horizontal="center"/>
    </xf>
    <xf numFmtId="0" fontId="0" fillId="4" borderId="1" xfId="0" applyFont="1" applyFill="1" applyBorder="1"/>
    <xf numFmtId="0" fontId="0" fillId="4" borderId="2" xfId="0" applyFont="1" applyFill="1" applyBorder="1"/>
    <xf numFmtId="22" fontId="0" fillId="4" borderId="2" xfId="0" applyNumberFormat="1" applyFont="1" applyFill="1" applyBorder="1" applyAlignment="1">
      <alignment horizontal="center"/>
    </xf>
    <xf numFmtId="14" fontId="0" fillId="6" borderId="3" xfId="0" applyNumberFormat="1" applyFont="1" applyFill="1" applyBorder="1" applyAlignment="1">
      <alignment horizontal="center"/>
    </xf>
    <xf numFmtId="0" fontId="0" fillId="2" borderId="0" xfId="0" applyFont="1" applyFill="1"/>
    <xf numFmtId="14" fontId="0" fillId="4" borderId="1" xfId="0" applyNumberFormat="1" applyFont="1" applyFill="1" applyBorder="1" applyAlignment="1">
      <alignment horizontal="center"/>
    </xf>
    <xf numFmtId="0" fontId="0" fillId="7" borderId="0" xfId="0" applyFont="1" applyFill="1"/>
    <xf numFmtId="14"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5" fontId="0" fillId="6" borderId="3" xfId="0" applyNumberFormat="1" applyFont="1" applyFill="1" applyBorder="1" applyAlignment="1">
      <alignment horizontal="center"/>
    </xf>
    <xf numFmtId="166" fontId="0" fillId="4" borderId="2" xfId="0" applyNumberFormat="1" applyFont="1" applyFill="1" applyBorder="1" applyAlignment="1">
      <alignment horizontal="center"/>
    </xf>
    <xf numFmtId="166" fontId="0" fillId="4" borderId="1"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3" fillId="0" borderId="0" xfId="0" applyFont="1" applyAlignment="1">
      <alignment vertical="center" wrapText="1"/>
    </xf>
    <xf numFmtId="0" fontId="12"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xf numFmtId="0" fontId="14" fillId="0" borderId="0" xfId="0" applyFont="1" applyAlignment="1">
      <alignment horizontal="left" vertical="center" wrapText="1"/>
    </xf>
    <xf numFmtId="0" fontId="15" fillId="0" borderId="0" xfId="0" applyFont="1"/>
    <xf numFmtId="15" fontId="0" fillId="4" borderId="1" xfId="0" applyNumberFormat="1" applyFill="1" applyBorder="1" applyAlignment="1">
      <alignment horizontal="center"/>
    </xf>
    <xf numFmtId="0" fontId="7" fillId="3" borderId="0" xfId="0" applyFont="1" applyFill="1"/>
    <xf numFmtId="0" fontId="0" fillId="6" borderId="3" xfId="0" applyFill="1" applyBorder="1" applyAlignment="1">
      <alignment horizontal="center"/>
    </xf>
    <xf numFmtId="15" fontId="0" fillId="6" borderId="3" xfId="0" applyNumberFormat="1" applyFill="1" applyBorder="1" applyAlignment="1">
      <alignment horizontal="center"/>
    </xf>
    <xf numFmtId="4" fontId="0" fillId="3" borderId="0" xfId="0" applyNumberFormat="1" applyFill="1"/>
    <xf numFmtId="0" fontId="1" fillId="5" borderId="0" xfId="0" applyFont="1" applyFill="1" applyAlignment="1">
      <alignment horizontal="left"/>
    </xf>
    <xf numFmtId="0" fontId="1" fillId="5" borderId="2" xfId="0" applyFont="1" applyFill="1" applyBorder="1" applyAlignment="1">
      <alignment horizontal="left"/>
    </xf>
    <xf numFmtId="4" fontId="0" fillId="4" borderId="2" xfId="0" applyNumberFormat="1" applyFill="1" applyBorder="1" applyAlignment="1">
      <alignment horizontal="left"/>
    </xf>
    <xf numFmtId="171" fontId="0" fillId="4" borderId="1" xfId="0" applyNumberForma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xf numFmtId="0" fontId="1" fillId="5" borderId="0" xfId="0" applyFont="1" applyFill="1"/>
    <xf numFmtId="0" fontId="0" fillId="4" borderId="4" xfId="0" applyFill="1" applyBorder="1" applyAlignment="1">
      <alignment horizontal="left"/>
    </xf>
    <xf numFmtId="0" fontId="0" fillId="4" borderId="0" xfId="0" applyFill="1" applyAlignment="1">
      <alignment horizontal="left"/>
    </xf>
    <xf numFmtId="15" fontId="0" fillId="4" borderId="4" xfId="0" applyNumberFormat="1" applyFill="1" applyBorder="1" applyAlignment="1">
      <alignment horizontal="left"/>
    </xf>
    <xf numFmtId="15" fontId="0" fillId="4" borderId="0" xfId="0" applyNumberFormat="1" applyFill="1" applyAlignment="1">
      <alignment horizontal="left"/>
    </xf>
    <xf numFmtId="3" fontId="0" fillId="0" borderId="0" xfId="0" applyNumberFormat="1"/>
    <xf numFmtId="10" fontId="0" fillId="0" borderId="0" xfId="0" applyNumberFormat="1"/>
    <xf numFmtId="0" fontId="1" fillId="5" borderId="1" xfId="0" applyFont="1" applyFill="1" applyBorder="1" applyAlignment="1">
      <alignment horizontal="left"/>
    </xf>
    <xf numFmtId="4" fontId="0" fillId="4" borderId="1" xfId="0" applyNumberFormat="1" applyFill="1" applyBorder="1" applyAlignment="1">
      <alignment horizontal="left"/>
    </xf>
    <xf numFmtId="166" fontId="0" fillId="4" borderId="2" xfId="0" applyNumberFormat="1" applyFill="1" applyBorder="1" applyAlignment="1">
      <alignment horizontal="left"/>
    </xf>
    <xf numFmtId="166" fontId="0" fillId="4" borderId="1" xfId="0" applyNumberFormat="1" applyFill="1" applyBorder="1" applyAlignment="1">
      <alignment horizontal="left"/>
    </xf>
    <xf numFmtId="166"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4" fontId="0" fillId="8" borderId="0" xfId="0" applyNumberFormat="1" applyFill="1" applyAlignment="1">
      <alignment horizontal="left"/>
    </xf>
    <xf numFmtId="0" fontId="0" fillId="0" borderId="0" xfId="0" quotePrefix="1"/>
    <xf numFmtId="4" fontId="0" fillId="8" borderId="0" xfId="0" applyNumberFormat="1" applyFill="1" applyAlignment="1">
      <alignment horizontal="center"/>
    </xf>
    <xf numFmtId="3" fontId="0" fillId="4" borderId="0" xfId="0" applyNumberFormat="1" applyFill="1" applyAlignment="1">
      <alignment horizontal="center"/>
    </xf>
    <xf numFmtId="4" fontId="0" fillId="4" borderId="0" xfId="0" applyNumberFormat="1" applyFill="1" applyAlignment="1">
      <alignment horizontal="center"/>
    </xf>
    <xf numFmtId="3" fontId="0" fillId="4" borderId="0" xfId="0" applyNumberFormat="1" applyFill="1" applyAlignment="1">
      <alignment horizontal="left"/>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xf numFmtId="0" fontId="16" fillId="0" borderId="0" xfId="0" applyFont="1" applyAlignment="1">
      <alignment horizontal="left" vertical="center" wrapText="1"/>
    </xf>
    <xf numFmtId="0" fontId="0" fillId="0" borderId="0" xfId="0" applyAlignment="1">
      <alignment horizontal="left" vertical="center" wrapText="1" indent="1"/>
    </xf>
    <xf numFmtId="0" fontId="16" fillId="0" borderId="0" xfId="0" applyFont="1" applyAlignment="1">
      <alignment horizontal="left" vertical="center" wrapText="1" indent="1"/>
    </xf>
    <xf numFmtId="0" fontId="16" fillId="0" borderId="0" xfId="0" applyFont="1"/>
    <xf numFmtId="0" fontId="0" fillId="4" borderId="0" xfId="0" applyFont="1" applyFill="1" applyAlignment="1">
      <alignment horizontal="center"/>
    </xf>
    <xf numFmtId="14" fontId="0" fillId="3" borderId="0" xfId="0" applyNumberFormat="1" applyFill="1"/>
    <xf numFmtId="14" fontId="0" fillId="4" borderId="0" xfId="0" applyNumberFormat="1" applyFill="1" applyAlignment="1">
      <alignment horizontal="center"/>
    </xf>
    <xf numFmtId="4" fontId="0" fillId="4" borderId="2" xfId="0" applyNumberFormat="1" applyFill="1" applyBorder="1" applyAlignment="1">
      <alignment horizontal="center"/>
    </xf>
    <xf numFmtId="166" fontId="0" fillId="0" borderId="0" xfId="0" applyNumberFormat="1"/>
    <xf numFmtId="4" fontId="0" fillId="0" borderId="0" xfId="0" applyNumberFormat="1"/>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77f86fcc09c649eebd6b2b6c846705e4">
      <tp>
        <v>-1</v>
        <stp/>
        <stp>2af9feb1-fe15-4555-87ca-78809759bcd4</stp>
        <tr r="G39" s="21"/>
      </tp>
    </main>
    <main first="rtdsrv.77f86fcc09c649eebd6b2b6c846705e4">
      <tp>
        <v>-1</v>
        <stp/>
        <stp>1ed1b62f-267f-4ab4-b20f-7f6619873125</stp>
        <tr r="F64" s="1"/>
        <tr r="G64" s="1"/>
        <tr r="E64" s="1"/>
        <tr r="J63" s="1"/>
        <tr r="K63" s="1"/>
        <tr r="J64" s="1"/>
        <tr r="F63" s="1"/>
        <tr r="K64" s="1"/>
        <tr r="H64" s="1"/>
        <tr r="I63" s="1"/>
        <tr r="E63" s="1"/>
        <tr r="G63" s="1"/>
        <tr r="I64" s="1"/>
        <tr r="H63" s="1"/>
      </tp>
    </main>
    <main first="rtdsrv.77f86fcc09c649eebd6b2b6c846705e4">
      <tp>
        <v>-1</v>
        <stp/>
        <stp>51937b6c-0fc8-42e0-a0db-2ef215035ed6</stp>
        <tr r="G36" s="21"/>
        <tr r="H37" s="21"/>
        <tr r="L36" s="21"/>
        <tr r="G37" s="21"/>
        <tr r="J36" s="21"/>
        <tr r="J37" s="21"/>
        <tr r="K36" s="21"/>
        <tr r="K37" s="21"/>
        <tr r="H36" s="21"/>
        <tr r="I37" s="21"/>
        <tr r="L37" s="21"/>
        <tr r="I36" s="2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441513</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201708</xdr:colOff>
      <xdr:row>7</xdr:row>
      <xdr:rowOff>96210</xdr:rowOff>
    </xdr:to>
    <xdr:pic>
      <xdr:nvPicPr>
        <xdr:cNvPr id="2" name="Picture 1" descr="Logo">
          <a:extLst>
            <a:ext uri="{FF2B5EF4-FFF2-40B4-BE49-F238E27FC236}">
              <a16:creationId xmlns:a16="http://schemas.microsoft.com/office/drawing/2014/main" id="{43575024-774E-491D-B438-FEBA32DE59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27617" y="386044"/>
          <a:ext cx="2314016"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2" name="Picture 1" descr="Logo">
          <a:extLst>
            <a:ext uri="{FF2B5EF4-FFF2-40B4-BE49-F238E27FC236}">
              <a16:creationId xmlns:a16="http://schemas.microsoft.com/office/drawing/2014/main"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1B8C0561-41BE-43D7-BEBF-2CBADF018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9738" y="486897"/>
          <a:ext cx="2277037" cy="1225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894D86D0-A7D7-4ADA-90F8-B87C3BA05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201707</xdr:colOff>
      <xdr:row>7</xdr:row>
      <xdr:rowOff>96210</xdr:rowOff>
    </xdr:to>
    <xdr:pic>
      <xdr:nvPicPr>
        <xdr:cNvPr id="2" name="Picture 1" descr="Logo">
          <a:extLst>
            <a:ext uri="{FF2B5EF4-FFF2-40B4-BE49-F238E27FC236}">
              <a16:creationId xmlns:a16="http://schemas.microsoft.com/office/drawing/2014/main" id="{8B04F49F-9F77-49FD-95FC-C645821901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84605" y="386044"/>
          <a:ext cx="2314015"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F755A030-42BC-4E6D-9DA8-5459B68F23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44349"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USID%20Excel%20-%20Setting%20up%20your%20IB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View scopes"/>
      <sheetName val="View portfolios"/>
      <sheetName val="View holdings"/>
      <sheetName val="Run valuation"/>
      <sheetName val="View transactions"/>
      <sheetName val="Perform a reconciliation"/>
      <sheetName val="Upload transactions"/>
      <sheetName val="Set holdings"/>
      <sheetName val="Create portfolio"/>
      <sheetName val="Create portfolio group"/>
      <sheetName val="Inputs"/>
    </sheetNames>
    <sheetDataSet>
      <sheetData sheetId="0"/>
      <sheetData sheetId="1"/>
      <sheetData sheetId="2"/>
      <sheetData sheetId="3">
        <row r="31">
          <cell r="E31" t="str">
            <v>InstrumentUid</v>
          </cell>
          <cell r="F31" t="str">
            <v>HoldingType</v>
          </cell>
          <cell r="G31" t="str">
            <v>Units</v>
          </cell>
          <cell r="H31" t="str">
            <v>SettledUnits</v>
          </cell>
          <cell r="I31" t="str">
            <v>Cost Amount</v>
          </cell>
          <cell r="J31" t="str">
            <v>Cost Currency</v>
          </cell>
          <cell r="K31" t="str">
            <v>CostPortfolioCcy Amount</v>
          </cell>
          <cell r="L31" t="str">
            <v>CostPortfolioCcy Currency</v>
          </cell>
        </row>
        <row r="32">
          <cell r="E32" t="str">
            <v>LUID_52QAWPO6</v>
          </cell>
          <cell r="F32" t="str">
            <v>P</v>
          </cell>
          <cell r="G32">
            <v>12000781</v>
          </cell>
          <cell r="H32">
            <v>12000781</v>
          </cell>
          <cell r="I32">
            <v>2390878777.5799999</v>
          </cell>
          <cell r="J32" t="str">
            <v>USD</v>
          </cell>
          <cell r="K32">
            <v>1822715424</v>
          </cell>
          <cell r="L32" t="str">
            <v>GBP</v>
          </cell>
        </row>
        <row r="33">
          <cell r="E33" t="str">
            <v>LUID_F9FDBWL0</v>
          </cell>
          <cell r="F33" t="str">
            <v>P</v>
          </cell>
          <cell r="G33">
            <v>8700000</v>
          </cell>
          <cell r="H33">
            <v>8700000</v>
          </cell>
          <cell r="I33">
            <v>1378950000</v>
          </cell>
          <cell r="J33" t="str">
            <v>EUR</v>
          </cell>
          <cell r="K33">
            <v>1188862919.8199999</v>
          </cell>
          <cell r="L33" t="str">
            <v>GBP</v>
          </cell>
        </row>
        <row r="34">
          <cell r="E34" t="str">
            <v>LUID_F9FDBWL0</v>
          </cell>
          <cell r="F34" t="str">
            <v>P</v>
          </cell>
          <cell r="G34">
            <v>-309726.4705882353</v>
          </cell>
          <cell r="H34">
            <v>-309726.4705882353</v>
          </cell>
          <cell r="I34">
            <v>-2115741521</v>
          </cell>
          <cell r="J34" t="str">
            <v>JPY</v>
          </cell>
          <cell r="K34">
            <v>0</v>
          </cell>
          <cell r="L34" t="str">
            <v>GBP</v>
          </cell>
        </row>
        <row r="35">
          <cell r="E35" t="str">
            <v>LUID_WYX0SDPX</v>
          </cell>
          <cell r="F35" t="str">
            <v>P</v>
          </cell>
          <cell r="G35">
            <v>10530700</v>
          </cell>
          <cell r="H35">
            <v>10530700</v>
          </cell>
          <cell r="I35">
            <v>71935211700</v>
          </cell>
          <cell r="J35" t="str">
            <v>JPY</v>
          </cell>
          <cell r="K35">
            <v>489629528.97000003</v>
          </cell>
          <cell r="L35" t="str">
            <v>GBP</v>
          </cell>
        </row>
        <row r="36">
          <cell r="E36" t="str">
            <v>LUID_WYX0SDPX</v>
          </cell>
          <cell r="F36" t="str">
            <v>P</v>
          </cell>
          <cell r="G36">
            <v>455882.35294117645</v>
          </cell>
          <cell r="H36">
            <v>455882.35294117645</v>
          </cell>
          <cell r="I36">
            <v>35846029.409999996</v>
          </cell>
          <cell r="J36" t="str">
            <v>EUR</v>
          </cell>
          <cell r="K36">
            <v>0</v>
          </cell>
          <cell r="L36" t="str">
            <v>GBP</v>
          </cell>
        </row>
        <row r="37">
          <cell r="E37" t="str">
            <v>LUID_3IPLDPSN</v>
          </cell>
          <cell r="F37" t="str">
            <v>P</v>
          </cell>
          <cell r="G37">
            <v>-8170000</v>
          </cell>
          <cell r="H37">
            <v>-8170000</v>
          </cell>
          <cell r="I37">
            <v>-1078766800</v>
          </cell>
          <cell r="J37" t="str">
            <v>USD</v>
          </cell>
          <cell r="K37">
            <v>-822451808.32000005</v>
          </cell>
          <cell r="L37" t="str">
            <v>GBP</v>
          </cell>
        </row>
        <row r="38">
          <cell r="E38" t="str">
            <v>LUID_3IPLDPSN</v>
          </cell>
          <cell r="F38" t="str">
            <v>P</v>
          </cell>
          <cell r="G38">
            <v>-21470.588235294119</v>
          </cell>
          <cell r="H38">
            <v>-21470.588235294119</v>
          </cell>
          <cell r="I38">
            <v>-14082558.82</v>
          </cell>
          <cell r="J38" t="str">
            <v>GBP</v>
          </cell>
          <cell r="K38">
            <v>0</v>
          </cell>
          <cell r="L38" t="str">
            <v>GBP</v>
          </cell>
        </row>
        <row r="39">
          <cell r="E39" t="str">
            <v>LUID_UW1XTP85</v>
          </cell>
          <cell r="F39" t="str">
            <v>P</v>
          </cell>
          <cell r="G39">
            <v>10859705.882352941</v>
          </cell>
          <cell r="H39">
            <v>10859705.882352941</v>
          </cell>
          <cell r="I39">
            <v>1314567397.0599999</v>
          </cell>
          <cell r="J39" t="str">
            <v>USD</v>
          </cell>
          <cell r="K39">
            <v>1002226183.52</v>
          </cell>
          <cell r="L39" t="str">
            <v>GBP</v>
          </cell>
        </row>
        <row r="40">
          <cell r="E40" t="str">
            <v>LUID_816OBQZV</v>
          </cell>
          <cell r="F40" t="str">
            <v>P</v>
          </cell>
          <cell r="G40">
            <v>730000</v>
          </cell>
          <cell r="H40">
            <v>730000</v>
          </cell>
          <cell r="I40">
            <v>478807000</v>
          </cell>
          <cell r="J40" t="str">
            <v>GBP</v>
          </cell>
          <cell r="K40">
            <v>478807000</v>
          </cell>
          <cell r="L40" t="str">
            <v>GBP</v>
          </cell>
        </row>
        <row r="41">
          <cell r="E41" t="str">
            <v>LUID_816OBQZV</v>
          </cell>
          <cell r="F41" t="str">
            <v>P</v>
          </cell>
          <cell r="G41">
            <v>-255882.35294117648</v>
          </cell>
          <cell r="H41">
            <v>-255882.35294117648</v>
          </cell>
          <cell r="I41">
            <v>-40557352.939999998</v>
          </cell>
          <cell r="J41" t="str">
            <v>EUR</v>
          </cell>
          <cell r="K41">
            <v>0</v>
          </cell>
          <cell r="L41" t="str">
            <v>GBP</v>
          </cell>
        </row>
      </sheetData>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docs.lusid.com/" TargetMode="External"/><Relationship Id="rId7" Type="http://schemas.openxmlformats.org/officeDocument/2006/relationships/printerSettings" Target="../printerSettings/printerSettings2.bin"/><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6" Type="http://schemas.openxmlformats.org/officeDocument/2006/relationships/hyperlink" Target="https://support.lusid.com/importance-of-portfolio-creation-date" TargetMode="External"/><Relationship Id="rId5" Type="http://schemas.openxmlformats.org/officeDocument/2006/relationships/hyperlink" Target="https://support.lusid.com/how-do-you-group-and-aggregate-portfolios" TargetMode="External"/><Relationship Id="rId4" Type="http://schemas.openxmlformats.org/officeDocument/2006/relationships/hyperlink" Target="https://support.lusid.com/identity-and-access-manage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lusid.com/which-instrument-identifier-schemes-should-i-use-with-lusid" TargetMode="External"/><Relationship Id="rId2" Type="http://schemas.openxmlformats.org/officeDocument/2006/relationships/hyperlink" Target="https://support.lusid.com/what-is-an-instrument" TargetMode="External"/><Relationship Id="rId1" Type="http://schemas.openxmlformats.org/officeDocument/2006/relationships/hyperlink" Target="https://support.lusid.com/what-is-an-instrument"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support.lusid.com/how-are-holdings-generated-by-lusid"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docs.lusid.com/"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support.lusid.com/creating-bespoke-instrument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support.lusid.com/what-is-a-quote" TargetMode="External"/><Relationship Id="rId1" Type="http://schemas.openxmlformats.org/officeDocument/2006/relationships/hyperlink" Target="https://support.lusid.com/what-is-a-valuation"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docs.lusid.com/" TargetMode="External"/><Relationship Id="rId1" Type="http://schemas.openxmlformats.org/officeDocument/2006/relationships/hyperlink" Target="https://support.lusid.com/what-is-a-property"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derived-portfolio-and-how-are-they-used" TargetMode="Externa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transaction" TargetMode="Externa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48"/>
  <sheetViews>
    <sheetView showGridLines="0" zoomScale="85" zoomScaleNormal="85" workbookViewId="0">
      <selection activeCell="E17" sqref="E17"/>
    </sheetView>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67"/>
      <c r="F5" s="1"/>
      <c r="G5" s="1"/>
      <c r="H5" s="1"/>
      <c r="I5" s="1"/>
      <c r="J5" s="1"/>
    </row>
    <row r="6" spans="2:15" x14ac:dyDescent="0.25">
      <c r="B6" s="1"/>
      <c r="C6" s="1"/>
      <c r="D6" s="3"/>
      <c r="E6" s="67"/>
      <c r="F6" s="1"/>
      <c r="G6" s="1"/>
      <c r="H6" s="1"/>
      <c r="I6" s="1"/>
      <c r="J6" s="1"/>
    </row>
    <row r="7" spans="2:15" x14ac:dyDescent="0.25">
      <c r="B7" s="1"/>
      <c r="C7" s="1"/>
      <c r="D7" s="67"/>
      <c r="E7" s="29"/>
      <c r="F7" s="1"/>
      <c r="G7" s="1"/>
      <c r="H7" s="1"/>
      <c r="I7" s="1"/>
      <c r="J7" s="1"/>
    </row>
    <row r="8" spans="2:15" x14ac:dyDescent="0.25">
      <c r="B8" s="1"/>
      <c r="C8" s="1"/>
      <c r="D8" s="67"/>
      <c r="E8" s="29"/>
      <c r="F8" s="1"/>
      <c r="G8" s="1"/>
      <c r="H8" s="1"/>
      <c r="I8" s="1"/>
      <c r="J8" s="1"/>
    </row>
    <row r="9" spans="2:15" x14ac:dyDescent="0.25">
      <c r="B9" s="1"/>
      <c r="C9" s="1"/>
      <c r="D9" s="67"/>
      <c r="E9" s="29"/>
      <c r="F9" s="1"/>
      <c r="G9" s="1"/>
      <c r="H9" s="1"/>
      <c r="I9" s="1"/>
      <c r="J9" s="1"/>
    </row>
    <row r="10" spans="2:15" x14ac:dyDescent="0.25">
      <c r="B10" s="1"/>
      <c r="C10" s="1"/>
      <c r="D10" s="67"/>
      <c r="E10" s="67"/>
      <c r="F10" s="1"/>
      <c r="G10" s="1"/>
      <c r="H10" s="1"/>
      <c r="I10" s="1"/>
      <c r="J10" s="1"/>
    </row>
    <row r="11" spans="2:15" x14ac:dyDescent="0.25">
      <c r="D11" s="52"/>
      <c r="E11" s="52"/>
    </row>
    <row r="12" spans="2:15" x14ac:dyDescent="0.25">
      <c r="D12" s="52"/>
      <c r="E12" s="52"/>
    </row>
    <row r="13" spans="2:15" x14ac:dyDescent="0.25">
      <c r="B13" s="2"/>
      <c r="C13" s="2"/>
      <c r="D13" s="53"/>
      <c r="E13" s="11"/>
      <c r="F13" s="2"/>
      <c r="G13" s="2"/>
      <c r="H13" s="2"/>
      <c r="I13" s="2"/>
      <c r="J13" s="2"/>
    </row>
    <row r="14" spans="2:15" x14ac:dyDescent="0.25">
      <c r="B14" s="2"/>
      <c r="C14" s="2"/>
      <c r="D14" s="53"/>
      <c r="E14" s="52"/>
      <c r="F14" s="2"/>
      <c r="G14" s="2"/>
      <c r="H14" s="2"/>
      <c r="I14" s="2"/>
      <c r="J14" s="2"/>
    </row>
    <row r="15" spans="2:15" ht="21" x14ac:dyDescent="0.25">
      <c r="B15" s="2"/>
      <c r="C15" s="2"/>
      <c r="D15" s="53"/>
      <c r="E15" s="77" t="s">
        <v>213</v>
      </c>
      <c r="F15" s="2"/>
      <c r="G15" s="2"/>
      <c r="H15" s="2"/>
      <c r="I15" s="2"/>
      <c r="J15" s="2"/>
      <c r="O15" s="22"/>
    </row>
    <row r="16" spans="2:15" ht="12.75" customHeight="1" x14ac:dyDescent="0.25">
      <c r="B16" s="2"/>
      <c r="C16" s="2"/>
      <c r="D16" s="53"/>
      <c r="E16" s="52"/>
      <c r="F16" s="2"/>
      <c r="G16" s="2"/>
      <c r="H16" s="2"/>
      <c r="I16" s="2"/>
      <c r="J16" s="2"/>
      <c r="O16" s="22"/>
    </row>
    <row r="17" spans="2:15" ht="75" x14ac:dyDescent="0.25">
      <c r="B17" s="2"/>
      <c r="C17" s="2"/>
      <c r="D17" s="53"/>
      <c r="E17" s="78" t="s">
        <v>406</v>
      </c>
      <c r="F17" s="2"/>
      <c r="G17" s="2"/>
      <c r="H17" s="2"/>
      <c r="I17" s="2"/>
      <c r="J17" s="2"/>
      <c r="O17" s="22"/>
    </row>
    <row r="18" spans="2:15" ht="14.25" customHeight="1" x14ac:dyDescent="0.25">
      <c r="B18" s="2"/>
      <c r="C18" s="2"/>
      <c r="D18" s="53"/>
      <c r="E18" s="52"/>
      <c r="F18" s="2"/>
      <c r="G18" s="2"/>
      <c r="H18" s="2"/>
      <c r="I18" s="2"/>
      <c r="J18" s="2"/>
      <c r="O18" s="22"/>
    </row>
    <row r="19" spans="2:15" ht="20.25" customHeight="1" x14ac:dyDescent="0.25">
      <c r="B19" s="2"/>
      <c r="C19" s="2"/>
      <c r="D19" s="53"/>
      <c r="E19" s="77" t="s">
        <v>214</v>
      </c>
      <c r="F19" s="2"/>
      <c r="G19" s="2"/>
      <c r="H19" s="2"/>
      <c r="I19" s="2"/>
      <c r="J19" s="2"/>
      <c r="O19" s="22"/>
    </row>
    <row r="20" spans="2:15" ht="14.25" customHeight="1" x14ac:dyDescent="0.25">
      <c r="B20" s="2"/>
      <c r="C20" s="2"/>
      <c r="D20" s="53"/>
      <c r="E20" s="52"/>
      <c r="F20" s="2"/>
      <c r="G20" s="2"/>
      <c r="H20" s="2"/>
      <c r="I20" s="2"/>
      <c r="J20" s="2"/>
    </row>
    <row r="21" spans="2:15" ht="28.5" x14ac:dyDescent="0.25">
      <c r="B21" s="2"/>
      <c r="C21" s="2"/>
      <c r="D21" s="53"/>
      <c r="E21" s="117" t="s">
        <v>407</v>
      </c>
      <c r="F21" s="2"/>
      <c r="G21" s="2"/>
      <c r="H21" s="2"/>
      <c r="I21" s="2"/>
      <c r="J21" s="2"/>
      <c r="O21" s="22"/>
    </row>
    <row r="22" spans="2:15" ht="14.25" customHeight="1" x14ac:dyDescent="0.25">
      <c r="B22" s="2"/>
      <c r="C22" s="2"/>
      <c r="D22" s="53"/>
      <c r="E22" s="118"/>
      <c r="F22" s="2"/>
      <c r="G22" s="2"/>
      <c r="H22" s="2"/>
      <c r="I22" s="2"/>
      <c r="J22" s="2"/>
    </row>
    <row r="23" spans="2:15" x14ac:dyDescent="0.25">
      <c r="B23" s="2"/>
      <c r="C23" s="2"/>
      <c r="D23" s="53"/>
      <c r="E23" s="119" t="s">
        <v>398</v>
      </c>
      <c r="F23" s="2"/>
      <c r="G23" s="2"/>
      <c r="H23" s="2"/>
      <c r="I23" s="2"/>
      <c r="J23" s="2"/>
    </row>
    <row r="24" spans="2:15" ht="12.75" customHeight="1" x14ac:dyDescent="0.25">
      <c r="B24" s="2"/>
      <c r="C24" s="2"/>
      <c r="D24" s="53"/>
      <c r="E24" s="119" t="s">
        <v>399</v>
      </c>
      <c r="F24" s="2"/>
      <c r="G24" s="2"/>
      <c r="H24" s="2"/>
      <c r="I24" s="2"/>
      <c r="J24" s="2"/>
    </row>
    <row r="25" spans="2:15" x14ac:dyDescent="0.25">
      <c r="B25" s="2"/>
      <c r="C25" s="2"/>
      <c r="D25" s="53"/>
      <c r="E25" s="119" t="s">
        <v>400</v>
      </c>
      <c r="F25" s="2"/>
      <c r="G25" s="2"/>
      <c r="H25" s="2"/>
      <c r="I25" s="2"/>
      <c r="J25" s="2"/>
    </row>
    <row r="26" spans="2:15" x14ac:dyDescent="0.25">
      <c r="B26" s="2"/>
      <c r="C26" s="2"/>
      <c r="D26" s="53"/>
      <c r="E26" s="119" t="s">
        <v>401</v>
      </c>
      <c r="F26" s="2"/>
      <c r="G26" s="2"/>
      <c r="H26" s="2"/>
      <c r="I26" s="2"/>
      <c r="J26" s="2"/>
    </row>
    <row r="27" spans="2:15" x14ac:dyDescent="0.25">
      <c r="B27" s="2"/>
      <c r="C27" s="2"/>
      <c r="D27" s="53"/>
      <c r="E27" s="119" t="s">
        <v>402</v>
      </c>
      <c r="F27" s="2"/>
      <c r="G27" s="2"/>
      <c r="H27" s="2"/>
      <c r="I27" s="2"/>
      <c r="J27" s="2"/>
    </row>
    <row r="28" spans="2:15" x14ac:dyDescent="0.25">
      <c r="B28" s="2"/>
      <c r="C28" s="2"/>
      <c r="D28" s="53"/>
      <c r="E28" s="119" t="s">
        <v>403</v>
      </c>
      <c r="F28" s="2"/>
      <c r="G28" s="2"/>
      <c r="H28" s="2"/>
      <c r="I28" s="2"/>
      <c r="J28" s="2"/>
    </row>
    <row r="29" spans="2:15" x14ac:dyDescent="0.25">
      <c r="B29" s="2"/>
      <c r="C29" s="2"/>
      <c r="D29" s="53"/>
      <c r="E29" s="119" t="s">
        <v>404</v>
      </c>
      <c r="F29" s="2"/>
      <c r="G29" s="2"/>
      <c r="H29" s="2"/>
      <c r="I29" s="2"/>
      <c r="J29" s="2"/>
    </row>
    <row r="30" spans="2:15" x14ac:dyDescent="0.25">
      <c r="B30" s="2"/>
      <c r="C30" s="2"/>
      <c r="D30" s="53"/>
      <c r="E30" s="119" t="s">
        <v>405</v>
      </c>
      <c r="F30" s="2"/>
      <c r="G30" s="2"/>
      <c r="H30" s="2"/>
      <c r="I30" s="2"/>
      <c r="J30" s="2"/>
    </row>
    <row r="31" spans="2:15" x14ac:dyDescent="0.25">
      <c r="B31" s="2"/>
      <c r="C31" s="2"/>
      <c r="D31" s="53"/>
      <c r="F31" s="2"/>
      <c r="G31" s="2"/>
      <c r="H31" s="2"/>
      <c r="I31" s="2"/>
      <c r="J31" s="2"/>
    </row>
    <row r="32" spans="2:15" x14ac:dyDescent="0.25">
      <c r="B32" s="2"/>
      <c r="C32" s="2"/>
      <c r="D32" s="2"/>
      <c r="E32" s="2"/>
      <c r="F32" s="2"/>
      <c r="G32" s="2"/>
      <c r="H32" s="2"/>
      <c r="I32" s="2"/>
      <c r="J32" s="2"/>
    </row>
    <row r="33" spans="2:10" x14ac:dyDescent="0.25">
      <c r="B33" s="2"/>
      <c r="C33" s="2"/>
      <c r="D33" s="2"/>
      <c r="E33" s="2"/>
      <c r="F33" s="2"/>
      <c r="G33" s="2"/>
      <c r="H33" s="2"/>
      <c r="I33" s="2"/>
      <c r="J33" s="2"/>
    </row>
    <row r="34" spans="2:10" x14ac:dyDescent="0.25">
      <c r="B34" s="2"/>
      <c r="C34" s="2"/>
      <c r="D34" s="2"/>
      <c r="E34" s="2"/>
      <c r="F34" s="2"/>
      <c r="G34" s="2"/>
      <c r="H34" s="2"/>
      <c r="I34" s="2"/>
      <c r="J34" s="2"/>
    </row>
    <row r="35" spans="2:10" x14ac:dyDescent="0.25">
      <c r="B35" s="2"/>
      <c r="C35" s="2"/>
      <c r="D35" s="2"/>
      <c r="E35" s="2"/>
      <c r="F35" s="2"/>
      <c r="G35" s="2"/>
      <c r="H35" s="2"/>
      <c r="I35" s="2"/>
      <c r="J35" s="2"/>
    </row>
    <row r="36" spans="2:10" x14ac:dyDescent="0.25">
      <c r="B36" s="2"/>
      <c r="C36" s="2"/>
      <c r="D36" s="2"/>
      <c r="E36" s="2"/>
      <c r="F36" s="2"/>
      <c r="G36" s="2"/>
      <c r="H36" s="2"/>
      <c r="I36" s="2"/>
      <c r="J36" s="2"/>
    </row>
    <row r="37" spans="2:10" x14ac:dyDescent="0.25">
      <c r="D37" s="52"/>
      <c r="E37" s="83"/>
    </row>
    <row r="38" spans="2:10" x14ac:dyDescent="0.25">
      <c r="D38" s="52"/>
      <c r="E38" s="82"/>
    </row>
    <row r="39" spans="2:10" x14ac:dyDescent="0.25">
      <c r="D39" s="52"/>
      <c r="E39" s="83"/>
    </row>
    <row r="40" spans="2:10" x14ac:dyDescent="0.25">
      <c r="D40" s="52"/>
      <c r="E40" s="82"/>
    </row>
    <row r="41" spans="2:10" x14ac:dyDescent="0.25">
      <c r="D41" s="52"/>
      <c r="E41" s="83"/>
    </row>
    <row r="42" spans="2:10" x14ac:dyDescent="0.25">
      <c r="D42" s="52"/>
      <c r="E42" s="82"/>
    </row>
    <row r="43" spans="2:10" x14ac:dyDescent="0.25">
      <c r="D43" s="52"/>
      <c r="E43" s="83"/>
    </row>
    <row r="44" spans="2:10" x14ac:dyDescent="0.25">
      <c r="D44" s="52"/>
      <c r="E44" s="82"/>
    </row>
    <row r="45" spans="2:10" x14ac:dyDescent="0.25">
      <c r="D45" s="52"/>
      <c r="E45" s="83"/>
    </row>
    <row r="46" spans="2:10" x14ac:dyDescent="0.25">
      <c r="D46" s="52"/>
      <c r="E46" s="82"/>
    </row>
    <row r="47" spans="2:10" x14ac:dyDescent="0.25">
      <c r="D47" s="52"/>
      <c r="E47" s="83"/>
    </row>
    <row r="48" spans="2:10" x14ac:dyDescent="0.25">
      <c r="D48" s="52"/>
      <c r="E48" s="8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A1:N65"/>
  <sheetViews>
    <sheetView showGridLines="0" zoomScale="85" zoomScaleNormal="85" workbookViewId="0">
      <selection activeCell="H31" sqref="H31"/>
    </sheetView>
  </sheetViews>
  <sheetFormatPr defaultRowHeight="15" x14ac:dyDescent="0.25"/>
  <cols>
    <col min="1" max="1" width="6.5703125" customWidth="1"/>
    <col min="2" max="2" width="2.5703125" customWidth="1"/>
    <col min="3" max="3" width="1" customWidth="1"/>
    <col min="4" max="4" width="3.28515625" customWidth="1"/>
    <col min="5" max="5" width="20.5703125" customWidth="1"/>
    <col min="6" max="6" width="36.42578125" customWidth="1"/>
    <col min="7" max="7" width="31.5703125" bestFit="1" customWidth="1"/>
    <col min="8" max="8" width="27.28515625" customWidth="1"/>
    <col min="9" max="9" width="35.42578125" customWidth="1"/>
    <col min="10" max="10" width="32.5703125"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29"/>
      <c r="F7" s="1"/>
      <c r="G7" s="1"/>
      <c r="H7" s="1"/>
      <c r="I7" s="1"/>
      <c r="J7" s="1"/>
      <c r="K7" s="1"/>
      <c r="L7" s="1"/>
      <c r="M7" s="1"/>
      <c r="N7" s="1"/>
    </row>
    <row r="8" spans="1:14" x14ac:dyDescent="0.25">
      <c r="B8" s="1"/>
      <c r="C8" s="1"/>
      <c r="D8" s="1"/>
      <c r="E8" s="29"/>
      <c r="F8" s="1"/>
      <c r="G8" s="1"/>
      <c r="H8" s="1"/>
      <c r="I8" s="1"/>
      <c r="J8" s="1"/>
      <c r="K8" s="1"/>
      <c r="L8" s="1"/>
      <c r="M8" s="1"/>
      <c r="N8" s="1"/>
    </row>
    <row r="9" spans="1:14" x14ac:dyDescent="0.25">
      <c r="B9" s="1"/>
      <c r="C9" s="1"/>
      <c r="D9" s="1"/>
      <c r="E9" s="29"/>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52"/>
      <c r="B11" s="53"/>
      <c r="C11" s="53"/>
      <c r="D11" s="53"/>
      <c r="E11" s="11"/>
      <c r="F11" s="53"/>
      <c r="G11" s="11"/>
      <c r="H11" s="11"/>
      <c r="I11" s="11"/>
      <c r="J11" s="11"/>
      <c r="K11" s="11"/>
      <c r="L11" s="11"/>
    </row>
    <row r="12" spans="1:14" x14ac:dyDescent="0.25">
      <c r="A12" s="52"/>
      <c r="B12" s="53"/>
      <c r="C12" s="53"/>
      <c r="D12" s="53"/>
      <c r="E12" s="52"/>
      <c r="F12" s="52"/>
      <c r="G12" s="52"/>
      <c r="H12" s="52"/>
      <c r="I12" s="52"/>
      <c r="J12" s="52"/>
      <c r="K12" s="52"/>
      <c r="L12" s="11"/>
    </row>
    <row r="13" spans="1:14" ht="21" x14ac:dyDescent="0.25">
      <c r="A13" s="52"/>
      <c r="B13" s="53"/>
      <c r="C13" s="53"/>
      <c r="D13" s="53"/>
      <c r="E13" s="54" t="s">
        <v>408</v>
      </c>
      <c r="F13" s="54"/>
      <c r="G13" s="54"/>
      <c r="H13" s="54"/>
      <c r="I13" s="54"/>
      <c r="J13" s="54"/>
      <c r="K13" s="54"/>
      <c r="L13" s="11"/>
    </row>
    <row r="14" spans="1:14" x14ac:dyDescent="0.25">
      <c r="A14" s="52"/>
      <c r="B14" s="53"/>
      <c r="C14" s="53"/>
      <c r="D14" s="53"/>
      <c r="E14" s="52"/>
      <c r="F14" s="52"/>
      <c r="G14" s="52"/>
      <c r="H14" s="52"/>
      <c r="I14" s="52"/>
      <c r="J14" s="52"/>
      <c r="K14" s="52"/>
      <c r="L14" s="11"/>
    </row>
    <row r="15" spans="1:14" x14ac:dyDescent="0.25">
      <c r="A15" s="52"/>
      <c r="B15" s="53"/>
      <c r="C15" s="53"/>
      <c r="D15" s="53"/>
      <c r="E15" s="120" t="s">
        <v>409</v>
      </c>
      <c r="F15" s="52"/>
      <c r="G15" s="52"/>
      <c r="H15" s="52"/>
      <c r="I15" s="52"/>
      <c r="J15" s="52"/>
      <c r="K15" s="79" t="s">
        <v>216</v>
      </c>
      <c r="L15" s="11"/>
      <c r="M15" s="41"/>
    </row>
    <row r="16" spans="1:14" x14ac:dyDescent="0.25">
      <c r="A16" s="52"/>
      <c r="B16" s="53"/>
      <c r="C16" s="53"/>
      <c r="D16" s="53"/>
      <c r="E16" s="120" t="s">
        <v>410</v>
      </c>
      <c r="F16" s="52"/>
      <c r="G16" s="52"/>
      <c r="H16" s="52"/>
      <c r="I16" s="52"/>
      <c r="J16" s="52"/>
      <c r="K16" s="41" t="s">
        <v>412</v>
      </c>
      <c r="L16" s="11"/>
    </row>
    <row r="17" spans="1:14" x14ac:dyDescent="0.25">
      <c r="A17" s="52"/>
      <c r="B17" s="53"/>
      <c r="C17" s="53"/>
      <c r="D17" s="53"/>
      <c r="E17" s="120" t="s">
        <v>411</v>
      </c>
      <c r="F17" s="52"/>
      <c r="G17" s="52"/>
      <c r="H17" s="52"/>
      <c r="I17" s="52"/>
      <c r="J17" s="52"/>
      <c r="K17" s="79" t="s">
        <v>217</v>
      </c>
      <c r="L17" s="11"/>
    </row>
    <row r="18" spans="1:14" x14ac:dyDescent="0.25">
      <c r="A18" s="52"/>
      <c r="B18" s="53"/>
      <c r="C18" s="53"/>
      <c r="D18" s="53"/>
      <c r="E18" s="120" t="s">
        <v>423</v>
      </c>
      <c r="F18" s="52"/>
      <c r="G18" s="52"/>
      <c r="H18" s="52"/>
      <c r="I18" s="52"/>
      <c r="J18" s="52"/>
      <c r="L18" s="11"/>
    </row>
    <row r="19" spans="1:14" x14ac:dyDescent="0.25">
      <c r="A19" s="52"/>
      <c r="B19" s="53"/>
      <c r="C19" s="53"/>
      <c r="D19" s="53"/>
      <c r="E19" s="120" t="s">
        <v>422</v>
      </c>
      <c r="F19" s="52"/>
      <c r="G19" s="52"/>
      <c r="H19" s="52"/>
      <c r="I19" s="52"/>
      <c r="J19" s="52"/>
      <c r="K19" s="52"/>
      <c r="L19" s="2"/>
    </row>
    <row r="20" spans="1:14" x14ac:dyDescent="0.25">
      <c r="A20" s="52"/>
      <c r="B20" s="53"/>
      <c r="C20" s="53"/>
      <c r="D20" s="53"/>
      <c r="E20" s="120" t="s">
        <v>424</v>
      </c>
      <c r="F20" s="52"/>
      <c r="G20" s="52"/>
      <c r="H20" s="52"/>
      <c r="I20" s="52"/>
      <c r="J20" s="52"/>
      <c r="K20" s="41" t="s">
        <v>298</v>
      </c>
      <c r="L20" s="2"/>
    </row>
    <row r="21" spans="1:14" x14ac:dyDescent="0.25">
      <c r="A21" s="52"/>
      <c r="B21" s="53"/>
      <c r="C21" s="53"/>
      <c r="D21" s="53"/>
      <c r="E21" s="120" t="s">
        <v>425</v>
      </c>
      <c r="F21" s="52"/>
      <c r="G21" s="52"/>
      <c r="H21" s="52"/>
      <c r="I21" s="52"/>
      <c r="J21" s="52"/>
      <c r="K21" s="41" t="s">
        <v>426</v>
      </c>
      <c r="L21" s="2"/>
    </row>
    <row r="22" spans="1:14" x14ac:dyDescent="0.25">
      <c r="A22" s="52"/>
      <c r="B22" s="53"/>
      <c r="C22" s="53"/>
      <c r="D22" s="53"/>
      <c r="E22" s="120" t="s">
        <v>427</v>
      </c>
      <c r="F22" s="52"/>
      <c r="G22" s="52"/>
      <c r="H22" s="52"/>
      <c r="I22" s="52"/>
      <c r="J22" s="52"/>
      <c r="K22" s="41" t="s">
        <v>299</v>
      </c>
      <c r="L22" s="2"/>
    </row>
    <row r="23" spans="1:14" x14ac:dyDescent="0.25">
      <c r="A23" s="52"/>
      <c r="B23" s="53"/>
      <c r="C23" s="53"/>
      <c r="D23" s="53"/>
      <c r="E23" s="53"/>
      <c r="F23" s="53"/>
      <c r="G23" s="53"/>
      <c r="H23" s="53"/>
      <c r="I23" s="53"/>
      <c r="J23" s="53"/>
      <c r="K23" s="53"/>
      <c r="L23" s="2"/>
    </row>
    <row r="24" spans="1:14" x14ac:dyDescent="0.25">
      <c r="A24" s="52"/>
      <c r="B24" s="52"/>
      <c r="C24" s="52"/>
      <c r="D24" s="52"/>
      <c r="E24" s="52"/>
      <c r="F24" s="52"/>
      <c r="G24" s="52"/>
      <c r="H24" s="52"/>
      <c r="I24" s="52"/>
      <c r="J24" s="52"/>
      <c r="K24" s="52"/>
    </row>
    <row r="25" spans="1:14" x14ac:dyDescent="0.25">
      <c r="A25" s="52"/>
      <c r="B25" s="52"/>
      <c r="C25" s="52"/>
      <c r="D25" s="52"/>
      <c r="E25" s="52"/>
      <c r="F25" s="52"/>
      <c r="G25" s="52"/>
      <c r="H25" s="52"/>
      <c r="I25" s="52"/>
      <c r="J25" s="52"/>
      <c r="K25" s="52"/>
    </row>
    <row r="26" spans="1:14" ht="15.75" thickBot="1" x14ac:dyDescent="0.3">
      <c r="A26" s="52"/>
      <c r="B26" s="53"/>
      <c r="C26" s="53"/>
      <c r="D26" s="53"/>
      <c r="E26" s="53"/>
      <c r="F26" s="53"/>
      <c r="G26" s="53"/>
      <c r="H26" s="53"/>
      <c r="I26" s="53"/>
      <c r="J26" s="53"/>
      <c r="K26" s="53"/>
      <c r="L26" s="2"/>
      <c r="M26" s="2"/>
      <c r="N26" s="2"/>
    </row>
    <row r="27" spans="1:14" ht="15.75" thickBot="1" x14ac:dyDescent="0.3">
      <c r="A27" s="52"/>
      <c r="B27" s="53"/>
      <c r="C27" s="53"/>
      <c r="D27" s="53"/>
      <c r="E27" s="11" t="s">
        <v>182</v>
      </c>
      <c r="F27" s="58" t="s">
        <v>413</v>
      </c>
      <c r="G27" s="53"/>
      <c r="H27" s="53"/>
      <c r="I27" s="53"/>
      <c r="J27" s="53"/>
      <c r="K27" s="53"/>
      <c r="L27" s="2"/>
      <c r="M27" s="2"/>
      <c r="N27" s="2"/>
    </row>
    <row r="28" spans="1:14" x14ac:dyDescent="0.25">
      <c r="A28" s="52"/>
      <c r="B28" s="53"/>
      <c r="C28" s="53"/>
      <c r="D28" s="53"/>
      <c r="E28" s="53"/>
      <c r="F28" s="53"/>
      <c r="G28" s="53"/>
      <c r="H28" s="53"/>
      <c r="I28" s="53"/>
      <c r="J28" s="53"/>
      <c r="K28" s="53"/>
      <c r="L28" s="2"/>
      <c r="M28" s="2"/>
      <c r="N28" s="2"/>
    </row>
    <row r="29" spans="1:14" x14ac:dyDescent="0.25">
      <c r="A29" s="52"/>
      <c r="B29" s="53"/>
      <c r="C29" s="53"/>
      <c r="D29" s="53"/>
      <c r="E29" s="30" t="e">
        <f t="array" aca="1" ref="E29" ca="1">_xll.fbnPortfoliosAdd_Template()</f>
        <v>#NAME?</v>
      </c>
      <c r="F29" s="53"/>
      <c r="G29" s="53"/>
      <c r="H29" s="53"/>
      <c r="I29" s="11"/>
      <c r="J29" s="53"/>
      <c r="K29" s="53"/>
      <c r="L29" s="2"/>
      <c r="M29" s="2"/>
      <c r="N29" s="2"/>
    </row>
    <row r="30" spans="1:14" x14ac:dyDescent="0.25">
      <c r="A30" s="52"/>
      <c r="B30" s="53"/>
      <c r="C30" s="53"/>
      <c r="D30" s="53"/>
      <c r="E30" s="7" t="s">
        <v>196</v>
      </c>
      <c r="F30" s="9" t="s">
        <v>1</v>
      </c>
      <c r="G30" s="9" t="s">
        <v>0</v>
      </c>
      <c r="H30" s="9" t="s">
        <v>197</v>
      </c>
      <c r="I30" s="7" t="s">
        <v>201</v>
      </c>
      <c r="J30" s="6" t="s">
        <v>202</v>
      </c>
      <c r="K30" s="9" t="s">
        <v>203</v>
      </c>
      <c r="L30" s="9" t="s">
        <v>204</v>
      </c>
      <c r="M30" s="9" t="s">
        <v>200</v>
      </c>
      <c r="N30" s="2"/>
    </row>
    <row r="31" spans="1:14" x14ac:dyDescent="0.25">
      <c r="A31" s="52"/>
      <c r="B31" s="53"/>
      <c r="C31" s="53"/>
      <c r="D31" s="11">
        <v>1</v>
      </c>
      <c r="E31" s="56" t="s">
        <v>417</v>
      </c>
      <c r="F31" s="55" t="s">
        <v>417</v>
      </c>
      <c r="G31" s="56" t="s">
        <v>417</v>
      </c>
      <c r="H31" s="71">
        <f ca="1">NOW()-5</f>
        <v>43764.71048321759</v>
      </c>
      <c r="I31" s="56" t="s">
        <v>69</v>
      </c>
      <c r="J31" s="80"/>
      <c r="K31" s="70"/>
      <c r="L31" s="37"/>
      <c r="M31" s="37" t="str">
        <f t="array" aca="1" ref="M31:M35" ca="1">_xll.flPortfoliosAdd(F27,E30:L35)</f>
        <v>#ERROR: User session not authenticated</v>
      </c>
      <c r="N31" s="16"/>
    </row>
    <row r="32" spans="1:14" x14ac:dyDescent="0.25">
      <c r="A32" s="52"/>
      <c r="B32" s="53"/>
      <c r="C32" s="53"/>
      <c r="D32" s="11">
        <v>2</v>
      </c>
      <c r="E32" s="56" t="s">
        <v>418</v>
      </c>
      <c r="F32" s="55" t="s">
        <v>418</v>
      </c>
      <c r="G32" s="55" t="s">
        <v>418</v>
      </c>
      <c r="H32" s="71">
        <f ca="1">NOW()-5</f>
        <v>43764.71048321759</v>
      </c>
      <c r="I32" s="56" t="s">
        <v>69</v>
      </c>
      <c r="J32" s="121"/>
      <c r="K32" s="55"/>
      <c r="L32" s="37"/>
      <c r="M32" s="37" t="str">
        <f ca="1"/>
        <v>#ERROR: User session not authenticated</v>
      </c>
      <c r="N32" s="2"/>
    </row>
    <row r="33" spans="1:14" x14ac:dyDescent="0.25">
      <c r="A33" s="52"/>
      <c r="B33" s="53"/>
      <c r="C33" s="53"/>
      <c r="D33" s="11">
        <v>3</v>
      </c>
      <c r="E33" s="56" t="s">
        <v>419</v>
      </c>
      <c r="F33" s="55" t="s">
        <v>419</v>
      </c>
      <c r="G33" s="55" t="s">
        <v>419</v>
      </c>
      <c r="H33" s="71">
        <f ca="1">NOW()-5</f>
        <v>43764.71048321759</v>
      </c>
      <c r="I33" s="56" t="s">
        <v>69</v>
      </c>
      <c r="J33" s="121"/>
      <c r="K33" s="55"/>
      <c r="L33" s="37"/>
      <c r="M33" s="37" t="str">
        <f ca="1"/>
        <v>#ERROR: User session not authenticated</v>
      </c>
      <c r="N33" s="2"/>
    </row>
    <row r="34" spans="1:14" x14ac:dyDescent="0.25">
      <c r="A34" s="52"/>
      <c r="B34" s="53"/>
      <c r="C34" s="53"/>
      <c r="D34" s="11">
        <v>4</v>
      </c>
      <c r="E34" s="56" t="s">
        <v>420</v>
      </c>
      <c r="F34" s="55" t="s">
        <v>420</v>
      </c>
      <c r="G34" s="55" t="s">
        <v>420</v>
      </c>
      <c r="H34" s="71">
        <f ca="1">NOW()-5</f>
        <v>43764.71048321759</v>
      </c>
      <c r="I34" s="56" t="s">
        <v>69</v>
      </c>
      <c r="J34" s="121"/>
      <c r="K34" s="55"/>
      <c r="L34" s="37"/>
      <c r="M34" s="37" t="str">
        <f ca="1"/>
        <v>#ERROR: User session not authenticated</v>
      </c>
      <c r="N34" s="2"/>
    </row>
    <row r="35" spans="1:14" x14ac:dyDescent="0.25">
      <c r="A35" s="52"/>
      <c r="B35" s="53"/>
      <c r="C35" s="53"/>
      <c r="D35" s="11">
        <v>5</v>
      </c>
      <c r="E35" s="56" t="s">
        <v>421</v>
      </c>
      <c r="F35" s="55" t="s">
        <v>421</v>
      </c>
      <c r="G35" s="55" t="s">
        <v>421</v>
      </c>
      <c r="H35" s="71">
        <f ca="1">NOW()-5</f>
        <v>43764.71048321759</v>
      </c>
      <c r="I35" s="56" t="s">
        <v>69</v>
      </c>
      <c r="J35" s="121"/>
      <c r="K35" s="55"/>
      <c r="L35" s="37"/>
      <c r="M35" s="37" t="str">
        <f ca="1"/>
        <v>#ERROR: User session not authenticated</v>
      </c>
      <c r="N35" s="2"/>
    </row>
    <row r="36" spans="1:14" x14ac:dyDescent="0.25">
      <c r="A36" s="52"/>
      <c r="B36" s="53"/>
      <c r="C36" s="53"/>
      <c r="D36" s="11">
        <v>6</v>
      </c>
      <c r="E36" s="56"/>
      <c r="F36" s="55"/>
      <c r="G36" s="55"/>
      <c r="H36" s="55"/>
      <c r="I36" s="56"/>
      <c r="J36" s="121"/>
      <c r="K36" s="55"/>
      <c r="L36" s="37"/>
      <c r="M36" s="37"/>
      <c r="N36" s="2"/>
    </row>
    <row r="37" spans="1:14" x14ac:dyDescent="0.25">
      <c r="A37" s="52"/>
      <c r="B37" s="53"/>
      <c r="C37" s="53"/>
      <c r="D37" s="11">
        <v>7</v>
      </c>
      <c r="E37" s="63"/>
      <c r="F37" s="64"/>
      <c r="G37" s="55"/>
      <c r="H37" s="55"/>
      <c r="I37" s="63"/>
      <c r="J37" s="81"/>
      <c r="K37" s="64"/>
      <c r="L37" s="10"/>
      <c r="M37" s="10"/>
      <c r="N37" s="2"/>
    </row>
    <row r="38" spans="1:14" x14ac:dyDescent="0.25">
      <c r="A38" s="52"/>
      <c r="B38" s="53"/>
      <c r="C38" s="53"/>
      <c r="D38" s="11">
        <v>8</v>
      </c>
      <c r="E38" s="63"/>
      <c r="F38" s="64"/>
      <c r="G38" s="55"/>
      <c r="H38" s="55"/>
      <c r="I38" s="63"/>
      <c r="J38" s="81"/>
      <c r="K38" s="64"/>
      <c r="L38" s="10"/>
      <c r="M38" s="10"/>
      <c r="N38" s="2"/>
    </row>
    <row r="39" spans="1:14" x14ac:dyDescent="0.25">
      <c r="A39" s="52"/>
      <c r="B39" s="53"/>
      <c r="C39" s="53"/>
      <c r="D39" s="11">
        <v>9</v>
      </c>
      <c r="E39" s="63"/>
      <c r="F39" s="64"/>
      <c r="G39" s="55"/>
      <c r="H39" s="55"/>
      <c r="I39" s="63"/>
      <c r="J39" s="81"/>
      <c r="K39" s="64"/>
      <c r="L39" s="10"/>
      <c r="M39" s="10"/>
      <c r="N39" s="2"/>
    </row>
    <row r="40" spans="1:14" x14ac:dyDescent="0.25">
      <c r="A40" s="52"/>
      <c r="B40" s="53"/>
      <c r="C40" s="53"/>
      <c r="D40" s="11">
        <v>10</v>
      </c>
      <c r="E40" s="63"/>
      <c r="F40" s="64"/>
      <c r="G40" s="55"/>
      <c r="H40" s="55"/>
      <c r="I40" s="63"/>
      <c r="J40" s="81"/>
      <c r="K40" s="64"/>
      <c r="L40" s="10"/>
      <c r="M40" s="10"/>
      <c r="N40" s="2"/>
    </row>
    <row r="41" spans="1:14" x14ac:dyDescent="0.25">
      <c r="A41" s="52"/>
      <c r="B41" s="53"/>
      <c r="C41" s="53"/>
      <c r="D41" s="53"/>
      <c r="E41" s="53"/>
      <c r="F41" s="53"/>
      <c r="G41" s="53"/>
      <c r="H41" s="53"/>
      <c r="I41" s="53"/>
      <c r="J41" s="53"/>
      <c r="K41" s="53"/>
      <c r="L41" s="2"/>
      <c r="M41" s="2"/>
      <c r="N41" s="2"/>
    </row>
    <row r="42" spans="1:14" x14ac:dyDescent="0.25">
      <c r="A42" s="52"/>
      <c r="B42" s="53"/>
      <c r="C42" s="53"/>
      <c r="D42" s="53"/>
      <c r="E42" s="53"/>
      <c r="F42" s="53"/>
      <c r="G42" s="53"/>
      <c r="H42" s="53"/>
      <c r="I42" s="53"/>
      <c r="J42" s="53"/>
      <c r="K42" s="53"/>
      <c r="L42" s="2"/>
      <c r="M42" s="2"/>
      <c r="N42" s="2"/>
    </row>
    <row r="43" spans="1:14" x14ac:dyDescent="0.25">
      <c r="A43" s="52"/>
      <c r="B43" s="53"/>
      <c r="C43" s="53"/>
      <c r="D43" s="53"/>
      <c r="E43" s="53"/>
      <c r="F43" s="53"/>
      <c r="G43" s="53"/>
      <c r="H43" s="53"/>
      <c r="I43" s="53"/>
      <c r="J43" s="53"/>
      <c r="K43" s="53"/>
      <c r="L43" s="2"/>
      <c r="M43" s="2"/>
      <c r="N43" s="2"/>
    </row>
    <row r="44" spans="1:14" x14ac:dyDescent="0.25">
      <c r="A44" s="52"/>
      <c r="B44" s="52"/>
      <c r="C44" s="52"/>
      <c r="D44" s="52"/>
      <c r="E44" s="52"/>
      <c r="F44" s="52"/>
      <c r="G44" s="52"/>
      <c r="H44" s="52"/>
      <c r="I44" s="52"/>
      <c r="J44" s="52"/>
      <c r="K44" s="52"/>
    </row>
    <row r="46" spans="1:14" x14ac:dyDescent="0.25">
      <c r="B46" s="2"/>
      <c r="C46" s="2"/>
      <c r="D46" s="2"/>
      <c r="E46" s="2"/>
      <c r="F46" s="2"/>
      <c r="G46" s="2"/>
      <c r="H46" s="2"/>
      <c r="I46" s="2"/>
      <c r="J46" s="2"/>
      <c r="K46" s="2"/>
      <c r="L46" s="2"/>
      <c r="M46" s="2"/>
      <c r="N46" s="2"/>
    </row>
    <row r="47" spans="1:14" ht="21" x14ac:dyDescent="0.35">
      <c r="B47" s="2"/>
      <c r="C47" s="12" t="s">
        <v>431</v>
      </c>
      <c r="D47" s="12"/>
      <c r="E47" s="2"/>
      <c r="F47" s="2"/>
      <c r="G47" s="2"/>
      <c r="H47" s="2"/>
      <c r="I47" s="2"/>
      <c r="J47" s="2"/>
      <c r="K47" s="2"/>
      <c r="L47" s="2"/>
      <c r="M47" s="2"/>
      <c r="N47" s="2"/>
    </row>
    <row r="48" spans="1:14" ht="15.75" thickBot="1" x14ac:dyDescent="0.3">
      <c r="B48" s="2"/>
      <c r="C48" s="2"/>
      <c r="D48" s="2"/>
      <c r="E48" s="2"/>
      <c r="F48" s="2"/>
      <c r="G48" s="2"/>
      <c r="H48" s="2"/>
      <c r="I48" s="2"/>
      <c r="J48" s="2"/>
      <c r="K48" s="2"/>
      <c r="L48" s="2"/>
      <c r="M48" s="2"/>
      <c r="N48" s="2"/>
    </row>
    <row r="49" spans="2:14" ht="15.75" thickBot="1" x14ac:dyDescent="0.3">
      <c r="B49" s="2"/>
      <c r="C49" s="2"/>
      <c r="D49" s="2"/>
      <c r="E49" s="11" t="s">
        <v>182</v>
      </c>
      <c r="F49" s="58" t="s">
        <v>413</v>
      </c>
      <c r="G49" s="2"/>
      <c r="H49" s="2"/>
      <c r="I49" s="2"/>
      <c r="J49" s="2"/>
      <c r="K49" s="2"/>
      <c r="L49" s="2"/>
      <c r="M49" s="2"/>
      <c r="N49" s="2"/>
    </row>
    <row r="50" spans="2:14" x14ac:dyDescent="0.25">
      <c r="B50" s="2"/>
      <c r="C50" s="2"/>
      <c r="D50" s="2"/>
      <c r="E50" s="2"/>
      <c r="F50" s="2"/>
      <c r="G50" s="2"/>
      <c r="H50" s="2"/>
      <c r="I50" s="2"/>
      <c r="J50" s="2"/>
      <c r="K50" s="2"/>
      <c r="L50" s="2"/>
      <c r="M50" s="2"/>
      <c r="N50" s="2"/>
    </row>
    <row r="51" spans="2:14" x14ac:dyDescent="0.25">
      <c r="B51" s="2"/>
      <c r="C51" s="2"/>
      <c r="D51" s="2"/>
      <c r="E51" s="2" t="s">
        <v>428</v>
      </c>
      <c r="F51" s="2"/>
      <c r="G51" s="2"/>
      <c r="H51" s="2"/>
      <c r="I51" s="11"/>
      <c r="J51" s="2"/>
      <c r="K51" s="2"/>
      <c r="L51" s="2"/>
      <c r="M51" s="2"/>
      <c r="N51" s="2"/>
    </row>
    <row r="52" spans="2:14" x14ac:dyDescent="0.25">
      <c r="B52" s="2"/>
      <c r="C52" s="2"/>
      <c r="D52" s="2"/>
      <c r="E52" s="7" t="s">
        <v>0</v>
      </c>
      <c r="F52" s="9" t="s">
        <v>196</v>
      </c>
      <c r="G52" s="9" t="s">
        <v>197</v>
      </c>
      <c r="H52" s="9" t="s">
        <v>429</v>
      </c>
      <c r="I52" s="7" t="s">
        <v>1</v>
      </c>
      <c r="J52" s="6" t="s">
        <v>430</v>
      </c>
      <c r="K52" s="6" t="s">
        <v>432</v>
      </c>
      <c r="L52" s="9" t="s">
        <v>200</v>
      </c>
      <c r="M52" s="2"/>
      <c r="N52" s="2"/>
    </row>
    <row r="53" spans="2:14" x14ac:dyDescent="0.25">
      <c r="B53" s="2"/>
      <c r="C53" s="2"/>
      <c r="D53" s="11">
        <v>1</v>
      </c>
      <c r="E53" s="14" t="s">
        <v>416</v>
      </c>
      <c r="F53" s="37" t="s">
        <v>416</v>
      </c>
      <c r="G53" s="39">
        <f ca="1">H31</f>
        <v>43764.71048321759</v>
      </c>
      <c r="H53" s="21" t="s">
        <v>433</v>
      </c>
      <c r="I53" s="14"/>
      <c r="J53" s="123"/>
      <c r="K53" s="123"/>
      <c r="L53" s="109" t="str">
        <f ca="1">_xll.flGroupsCreate(F49,E52:K53)</f>
        <v>#ERROR: User session not authenticated</v>
      </c>
      <c r="M53" s="2"/>
      <c r="N53" s="2"/>
    </row>
    <row r="54" spans="2:14" x14ac:dyDescent="0.25">
      <c r="B54" s="2"/>
      <c r="C54" s="2"/>
      <c r="D54" s="11">
        <v>2</v>
      </c>
      <c r="E54" s="8"/>
      <c r="F54" s="34"/>
      <c r="G54" s="37"/>
      <c r="H54" s="37"/>
      <c r="I54" s="8"/>
      <c r="J54" s="5"/>
      <c r="K54" s="5"/>
      <c r="L54" s="109"/>
      <c r="M54" s="2"/>
      <c r="N54" s="2"/>
    </row>
    <row r="55" spans="2:14" x14ac:dyDescent="0.25">
      <c r="B55" s="2"/>
      <c r="C55" s="2"/>
      <c r="D55" s="11">
        <v>3</v>
      </c>
      <c r="E55" s="8"/>
      <c r="F55" s="34"/>
      <c r="G55" s="37"/>
      <c r="H55" s="37"/>
      <c r="I55" s="8"/>
      <c r="J55" s="5"/>
      <c r="K55" s="5"/>
      <c r="L55" s="34"/>
      <c r="M55" s="2"/>
      <c r="N55" s="2"/>
    </row>
    <row r="56" spans="2:14" x14ac:dyDescent="0.25">
      <c r="B56" s="2"/>
      <c r="C56" s="2"/>
      <c r="D56" s="11">
        <v>4</v>
      </c>
      <c r="E56" s="8"/>
      <c r="F56" s="34"/>
      <c r="G56" s="37"/>
      <c r="H56" s="37"/>
      <c r="I56" s="8"/>
      <c r="J56" s="5"/>
      <c r="K56" s="5"/>
      <c r="L56" s="34"/>
      <c r="M56" s="2"/>
      <c r="N56" s="2"/>
    </row>
    <row r="57" spans="2:14" x14ac:dyDescent="0.25">
      <c r="B57" s="2"/>
      <c r="C57" s="2"/>
      <c r="D57" s="11">
        <v>5</v>
      </c>
      <c r="E57" s="8"/>
      <c r="F57" s="34"/>
      <c r="G57" s="37"/>
      <c r="H57" s="37"/>
      <c r="I57" s="8"/>
      <c r="J57" s="5"/>
      <c r="K57" s="5"/>
      <c r="L57" s="34"/>
      <c r="M57" s="2"/>
      <c r="N57" s="2"/>
    </row>
    <row r="58" spans="2:14" x14ac:dyDescent="0.25">
      <c r="B58" s="2"/>
      <c r="C58" s="2"/>
      <c r="D58" s="11">
        <v>6</v>
      </c>
      <c r="E58" s="8"/>
      <c r="F58" s="34"/>
      <c r="G58" s="37"/>
      <c r="H58" s="37"/>
      <c r="I58" s="8"/>
      <c r="J58" s="5"/>
      <c r="K58" s="5"/>
      <c r="L58" s="34"/>
      <c r="M58" s="2"/>
      <c r="N58" s="2"/>
    </row>
    <row r="59" spans="2:14" x14ac:dyDescent="0.25">
      <c r="B59" s="2"/>
      <c r="C59" s="2"/>
      <c r="D59" s="11">
        <v>7</v>
      </c>
      <c r="E59" s="8"/>
      <c r="F59" s="34"/>
      <c r="G59" s="37"/>
      <c r="H59" s="37"/>
      <c r="I59" s="8"/>
      <c r="J59" s="5"/>
      <c r="K59" s="5"/>
      <c r="L59" s="34"/>
      <c r="M59" s="2"/>
      <c r="N59" s="2"/>
    </row>
    <row r="60" spans="2:14" x14ac:dyDescent="0.25">
      <c r="N60" s="2"/>
    </row>
    <row r="61" spans="2:14" x14ac:dyDescent="0.25">
      <c r="B61" s="2"/>
      <c r="C61" s="2"/>
      <c r="D61" s="2"/>
      <c r="E61" s="2"/>
      <c r="F61" s="122"/>
      <c r="G61" s="2"/>
      <c r="H61" s="2"/>
      <c r="I61" s="2"/>
      <c r="J61" s="2"/>
      <c r="K61" s="2"/>
      <c r="L61" s="2"/>
      <c r="M61" s="2"/>
    </row>
    <row r="62" spans="2:14" ht="21" x14ac:dyDescent="0.35">
      <c r="B62" s="2"/>
      <c r="C62" s="12" t="s">
        <v>434</v>
      </c>
      <c r="D62" s="2"/>
      <c r="E62" s="2"/>
      <c r="F62" s="2"/>
      <c r="G62" s="2"/>
      <c r="H62" s="2"/>
      <c r="I62" s="11"/>
      <c r="J62" s="2"/>
      <c r="K62" s="2"/>
      <c r="L62" s="2"/>
      <c r="M62" s="2"/>
    </row>
    <row r="63" spans="2:14" x14ac:dyDescent="0.25">
      <c r="B63" s="2"/>
      <c r="C63" s="2"/>
      <c r="D63" s="2"/>
      <c r="E63" s="7" t="str">
        <f t="array" ref="E63:K64">_xll.flGroupsGet(F49,E53)</f>
        <v>Id Scope</v>
      </c>
      <c r="F63" s="9" t="str">
        <v>Id Code</v>
      </c>
      <c r="G63" s="9" t="str">
        <v>DisplayName</v>
      </c>
      <c r="H63" s="9" t="str">
        <v>Description</v>
      </c>
      <c r="I63" s="7" t="str">
        <v>Created</v>
      </c>
      <c r="J63" s="6" t="str">
        <v>Portfolios</v>
      </c>
      <c r="K63" s="9" t="str">
        <v>SubGroups</v>
      </c>
      <c r="L63" s="2"/>
      <c r="M63" s="2"/>
    </row>
    <row r="64" spans="2:14" x14ac:dyDescent="0.25">
      <c r="B64" s="2"/>
      <c r="C64" s="2"/>
      <c r="D64" s="11">
        <v>1</v>
      </c>
      <c r="E64" s="14" t="str">
        <v>client-high_street_pension_fund</v>
      </c>
      <c r="F64" s="37" t="str">
        <v>high_street_pension_fund-portfolios</v>
      </c>
      <c r="G64" s="37" t="str">
        <v>high_street_pension_fund-portfolios</v>
      </c>
      <c r="H64" s="21" t="str">
        <v/>
      </c>
      <c r="I64" s="84">
        <v>43764.488048032406</v>
      </c>
      <c r="J64" s="113">
        <v>5</v>
      </c>
      <c r="K64" s="124">
        <v>0</v>
      </c>
      <c r="L64" s="2"/>
      <c r="M64" s="2"/>
    </row>
    <row r="65" spans="2:13" x14ac:dyDescent="0.25">
      <c r="B65" s="2"/>
      <c r="C65" s="2"/>
      <c r="D65" s="11"/>
      <c r="E65" s="8"/>
      <c r="F65" s="34"/>
      <c r="G65" s="37"/>
      <c r="H65" s="37"/>
      <c r="I65" s="8"/>
      <c r="J65" s="5"/>
      <c r="K65" s="34"/>
      <c r="L65" s="2"/>
      <c r="M65" s="2"/>
    </row>
  </sheetData>
  <dataValidations count="8">
    <dataValidation allowBlank="1" showInputMessage="1" showErrorMessage="1" prompt="Code" sqref="E30 E44:H44 E63 E52" xr:uid="{9259F781-C4F5-43A7-B8EA-4BDD427C82DA}"/>
    <dataValidation allowBlank="1" showInputMessage="1" showErrorMessage="1" prompt="Corporate Action Source" sqref="F30 F63 F52" xr:uid="{1BDA8805-86F0-4E90-9CE3-CA332FBFFF82}"/>
    <dataValidation allowBlank="1" showInputMessage="1" showErrorMessage="1" prompt="Accounting Method" sqref="G30 G63 G52" xr:uid="{5B9ED561-59AA-4440-822E-B35C09C128F8}"/>
    <dataValidation allowBlank="1" showInputMessage="1" showErrorMessage="1" prompt="Sub-Holding Keys" sqref="H30 H63 H52" xr:uid="{3AB35A92-6ECF-49C9-AFE5-0A5A9CB8EE3D}"/>
    <dataValidation allowBlank="1" showInputMessage="1" showErrorMessage="1" prompt="Display Name" sqref="I30 I63 I52" xr:uid="{4910227D-B2F8-456F-AFA9-6F9E43631207}"/>
    <dataValidation allowBlank="1" showInputMessage="1" showErrorMessage="1" prompt="Description" sqref="J30 J63 J52:K52" xr:uid="{2B7F122B-7ABF-4E5A-883A-2B9F5721E27F}"/>
    <dataValidation allowBlank="1" showInputMessage="1" showErrorMessage="1" prompt="Date Created" sqref="K30 K63" xr:uid="{93EB3D59-8048-45E8-911E-754FC5E1D1A9}"/>
    <dataValidation allowBlank="1" showInputMessage="1" showErrorMessage="1" prompt="Base Currency" sqref="L30:M30 L52" xr:uid="{99B942EE-F9D1-4432-BAAE-36C83B90FBD8}"/>
  </dataValidations>
  <hyperlinks>
    <hyperlink ref="K17" r:id="rId1" display="  LUSID API Knowledge Base: Portfolios" xr:uid="{357C8A1F-124A-4484-A3FB-69363BCF7494}"/>
    <hyperlink ref="K15" r:id="rId2" xr:uid="{C504A2B4-32EF-4D47-AB32-0DFFEBDBB3A0}"/>
    <hyperlink ref="K20" r:id="rId3" location="operation/CreatePortfolio" display="https://docs.lusid.com/ - operation/CreatePortfolio" xr:uid="{1ECBB707-F52B-4F34-8F44-9A59D44BB772}"/>
    <hyperlink ref="K16" r:id="rId4" xr:uid="{87788EA5-F2CC-4EE5-9C8D-91ABF2E15817}"/>
    <hyperlink ref="K21" r:id="rId5" display="LUSID Knowledge Base: How do you group and eggregate portfolios?" xr:uid="{A23F2F50-1149-4A74-AC26-1F842943D62F}"/>
    <hyperlink ref="K22" r:id="rId6" display="https://support.lusid.com/importance-of-portfolio-creation-date" xr:uid="{F81001B2-1652-4B37-995C-B43C8DD5F64E}"/>
  </hyperlinks>
  <pageMargins left="0.7" right="0.7" top="0.75" bottom="0.75" header="0.3" footer="0.3"/>
  <pageSetup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Y74"/>
  <sheetViews>
    <sheetView showGridLines="0" zoomScale="85" zoomScaleNormal="85" workbookViewId="0">
      <selection activeCell="G107" sqref="G107"/>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45" bestFit="1" customWidth="1"/>
    <col min="8" max="8" width="34.42578125" bestFit="1" customWidth="1"/>
    <col min="9" max="9" width="25.7109375" bestFit="1" customWidth="1"/>
    <col min="10"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3"/>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29"/>
      <c r="F7" s="1"/>
      <c r="G7" s="1"/>
      <c r="H7" s="1"/>
      <c r="I7" s="1"/>
      <c r="J7" s="1"/>
      <c r="K7" s="1"/>
      <c r="L7" s="1"/>
    </row>
    <row r="8" spans="2:12" x14ac:dyDescent="0.25">
      <c r="B8" s="1"/>
      <c r="C8" s="1"/>
      <c r="D8" s="67"/>
      <c r="E8" s="29"/>
      <c r="F8" s="67"/>
      <c r="G8" s="67"/>
      <c r="H8" s="1"/>
      <c r="I8" s="1"/>
      <c r="J8" s="1"/>
      <c r="K8" s="1"/>
      <c r="L8" s="1"/>
    </row>
    <row r="9" spans="2:12" x14ac:dyDescent="0.25">
      <c r="B9" s="1"/>
      <c r="C9" s="1"/>
      <c r="D9" s="67"/>
      <c r="E9" s="29"/>
      <c r="F9" s="67"/>
      <c r="G9" s="67"/>
      <c r="H9" s="1"/>
      <c r="I9" s="1"/>
      <c r="J9" s="1"/>
      <c r="K9" s="1"/>
      <c r="L9" s="1"/>
    </row>
    <row r="10" spans="2:12" x14ac:dyDescent="0.25">
      <c r="B10" s="1"/>
      <c r="C10" s="1"/>
      <c r="D10" s="67"/>
      <c r="E10" s="67"/>
      <c r="F10" s="67"/>
      <c r="G10" s="67"/>
      <c r="H10" s="1"/>
      <c r="I10" s="1"/>
      <c r="J10" s="1"/>
      <c r="K10" s="1"/>
      <c r="L10" s="1"/>
    </row>
    <row r="11" spans="2:12" x14ac:dyDescent="0.25">
      <c r="B11" s="2"/>
      <c r="C11" s="2"/>
      <c r="D11" s="53"/>
      <c r="E11" s="11"/>
      <c r="F11" s="53"/>
      <c r="G11" s="11"/>
      <c r="H11" s="11"/>
      <c r="I11" s="11"/>
      <c r="J11" s="11"/>
      <c r="K11" s="11"/>
      <c r="L11" s="11"/>
    </row>
    <row r="12" spans="2:12" x14ac:dyDescent="0.25">
      <c r="B12" s="2"/>
      <c r="C12" s="2"/>
      <c r="D12" s="53"/>
      <c r="E12" s="52"/>
      <c r="F12" s="52"/>
      <c r="G12" s="52"/>
      <c r="L12" s="11"/>
    </row>
    <row r="13" spans="2:12" ht="21" x14ac:dyDescent="0.25">
      <c r="B13" s="2"/>
      <c r="C13" s="2"/>
      <c r="D13" s="53"/>
      <c r="E13" s="54" t="s">
        <v>236</v>
      </c>
      <c r="F13" s="54"/>
      <c r="G13" s="54"/>
      <c r="H13" s="40"/>
      <c r="I13" s="40"/>
      <c r="J13" s="40"/>
      <c r="K13" s="40"/>
      <c r="L13" s="11"/>
    </row>
    <row r="14" spans="2:12" x14ac:dyDescent="0.25">
      <c r="B14" s="2"/>
      <c r="C14" s="2"/>
      <c r="D14" s="53"/>
      <c r="E14" s="52"/>
      <c r="F14" s="52"/>
      <c r="G14" s="52"/>
      <c r="L14" s="11"/>
    </row>
    <row r="15" spans="2:12" x14ac:dyDescent="0.25">
      <c r="B15" s="2"/>
      <c r="C15" s="2"/>
      <c r="D15" s="53"/>
      <c r="E15" s="51" t="s">
        <v>435</v>
      </c>
      <c r="F15" s="52"/>
      <c r="G15" s="52"/>
      <c r="K15" s="41"/>
      <c r="L15" s="11"/>
    </row>
    <row r="16" spans="2:12" x14ac:dyDescent="0.25">
      <c r="B16" s="2"/>
      <c r="C16" s="2"/>
      <c r="D16" s="53"/>
      <c r="E16" s="52" t="s">
        <v>237</v>
      </c>
      <c r="F16" s="52"/>
      <c r="G16" s="52"/>
      <c r="K16" s="41" t="s">
        <v>238</v>
      </c>
      <c r="L16" s="11"/>
    </row>
    <row r="17" spans="2:25" x14ac:dyDescent="0.25">
      <c r="B17" s="2"/>
      <c r="C17" s="2"/>
      <c r="D17" s="53"/>
      <c r="E17" s="52" t="s">
        <v>294</v>
      </c>
      <c r="F17" s="52"/>
      <c r="G17" s="52"/>
      <c r="K17" s="41" t="s">
        <v>295</v>
      </c>
      <c r="L17" s="11"/>
    </row>
    <row r="18" spans="2:25" x14ac:dyDescent="0.25">
      <c r="B18" s="2"/>
      <c r="C18" s="2"/>
      <c r="D18" s="53"/>
      <c r="E18" s="52" t="s">
        <v>296</v>
      </c>
      <c r="F18" s="52"/>
      <c r="G18" s="52"/>
      <c r="K18" s="41" t="s">
        <v>297</v>
      </c>
      <c r="L18" s="11"/>
    </row>
    <row r="19" spans="2:25" x14ac:dyDescent="0.25">
      <c r="B19" s="2"/>
      <c r="C19" s="2"/>
      <c r="D19" s="53"/>
      <c r="E19" s="52"/>
      <c r="F19" s="52"/>
      <c r="G19" s="52"/>
      <c r="L19" s="2"/>
    </row>
    <row r="20" spans="2:25" x14ac:dyDescent="0.25">
      <c r="B20" s="2"/>
      <c r="C20" s="2"/>
      <c r="D20" s="53"/>
      <c r="E20" s="53"/>
      <c r="F20" s="53"/>
      <c r="G20" s="53"/>
      <c r="H20" s="2"/>
      <c r="I20" s="2"/>
      <c r="J20" s="2"/>
      <c r="K20" s="2"/>
      <c r="L20" s="2"/>
    </row>
    <row r="21" spans="2:25" x14ac:dyDescent="0.25">
      <c r="D21" s="52"/>
      <c r="E21" s="52"/>
      <c r="F21" s="52"/>
      <c r="G21" s="52"/>
    </row>
    <row r="22" spans="2:25" x14ac:dyDescent="0.25">
      <c r="B22" s="2"/>
      <c r="C22" s="2"/>
      <c r="D22" s="53"/>
      <c r="E22" s="53"/>
      <c r="F22" s="53"/>
      <c r="G22" s="53"/>
      <c r="H22" s="2"/>
      <c r="I22" s="2"/>
      <c r="J22" s="2"/>
      <c r="K22" s="2"/>
      <c r="L22" s="2"/>
    </row>
    <row r="23" spans="2:25" x14ac:dyDescent="0.25">
      <c r="B23" s="2"/>
      <c r="C23" s="2"/>
      <c r="D23" s="53"/>
      <c r="E23" s="9" t="s">
        <v>277</v>
      </c>
      <c r="F23" s="9" t="s">
        <v>278</v>
      </c>
      <c r="G23" s="7" t="s">
        <v>279</v>
      </c>
      <c r="H23" s="9" t="s">
        <v>221</v>
      </c>
      <c r="I23" s="9" t="s">
        <v>280</v>
      </c>
      <c r="J23" s="6" t="s">
        <v>281</v>
      </c>
      <c r="K23" s="9" t="s">
        <v>222</v>
      </c>
      <c r="L23" s="2"/>
    </row>
    <row r="24" spans="2:25" x14ac:dyDescent="0.25">
      <c r="B24" s="2"/>
      <c r="C24" s="2"/>
      <c r="D24" s="53"/>
      <c r="E24" s="57" t="s">
        <v>225</v>
      </c>
      <c r="F24" s="55" t="s">
        <v>300</v>
      </c>
      <c r="G24" s="56" t="s">
        <v>301</v>
      </c>
      <c r="H24" s="20"/>
      <c r="I24" s="32"/>
      <c r="J24" s="42"/>
      <c r="K24" s="42" t="str">
        <f t="array" ref="K24:K43">_xll.flInstrumentsAdd(E23:J43)</f>
        <v>#ERROR: User session not authenticated</v>
      </c>
      <c r="L24" s="2"/>
      <c r="Y24" t="str">
        <f>P25&amp;","&amp;Q25&amp;","&amp;T25&amp;","&amp;N25</f>
        <v>,,,</v>
      </c>
    </row>
    <row r="25" spans="2:25" x14ac:dyDescent="0.25">
      <c r="B25" s="2"/>
      <c r="C25" s="2"/>
      <c r="D25" s="53"/>
      <c r="E25" s="75" t="s">
        <v>227</v>
      </c>
      <c r="F25" s="55" t="s">
        <v>300</v>
      </c>
      <c r="G25" s="76" t="s">
        <v>302</v>
      </c>
      <c r="H25" s="43"/>
      <c r="I25" s="44"/>
      <c r="J25" s="42"/>
      <c r="K25" s="42" t="str">
        <v>#ERROR: User session not authenticated</v>
      </c>
      <c r="L25" s="2"/>
      <c r="Y25" t="str">
        <f t="shared" ref="Y25:Y32" si="0">P26&amp;","&amp;Q26&amp;","&amp;T26&amp;","&amp;N26</f>
        <v>,,,</v>
      </c>
    </row>
    <row r="26" spans="2:25" x14ac:dyDescent="0.25">
      <c r="B26" s="2"/>
      <c r="C26" s="2"/>
      <c r="D26" s="53"/>
      <c r="E26" s="75" t="s">
        <v>439</v>
      </c>
      <c r="F26" s="55" t="s">
        <v>300</v>
      </c>
      <c r="G26" s="76" t="s">
        <v>468</v>
      </c>
      <c r="H26" s="43"/>
      <c r="I26" s="44"/>
      <c r="J26" s="42"/>
      <c r="K26" s="42" t="str">
        <v>#ERROR: User session not authenticated</v>
      </c>
      <c r="L26" s="2"/>
      <c r="Y26" t="str">
        <f t="shared" si="0"/>
        <v>,,,</v>
      </c>
    </row>
    <row r="27" spans="2:25" x14ac:dyDescent="0.25">
      <c r="B27" s="2"/>
      <c r="C27" s="2"/>
      <c r="D27" s="53"/>
      <c r="E27" s="75" t="s">
        <v>441</v>
      </c>
      <c r="F27" s="55" t="s">
        <v>300</v>
      </c>
      <c r="G27" s="76" t="s">
        <v>469</v>
      </c>
      <c r="H27" s="43"/>
      <c r="I27" s="44"/>
      <c r="J27" s="42"/>
      <c r="K27" s="42" t="str">
        <v>#ERROR: User session not authenticated</v>
      </c>
      <c r="L27" s="2"/>
      <c r="Y27" t="str">
        <f t="shared" si="0"/>
        <v>,,,</v>
      </c>
    </row>
    <row r="28" spans="2:25" x14ac:dyDescent="0.25">
      <c r="B28" s="2"/>
      <c r="C28" s="2"/>
      <c r="D28" s="53"/>
      <c r="E28" s="75" t="s">
        <v>443</v>
      </c>
      <c r="F28" s="55" t="s">
        <v>300</v>
      </c>
      <c r="G28" s="76" t="s">
        <v>470</v>
      </c>
      <c r="H28" s="43"/>
      <c r="I28" s="44"/>
      <c r="J28" s="42"/>
      <c r="K28" s="42" t="str">
        <v>#ERROR: User session not authenticated</v>
      </c>
      <c r="L28" s="2"/>
      <c r="Y28" t="str">
        <f t="shared" si="0"/>
        <v>,,,</v>
      </c>
    </row>
    <row r="29" spans="2:25" x14ac:dyDescent="0.25">
      <c r="B29" s="2"/>
      <c r="C29" s="2"/>
      <c r="D29" s="53"/>
      <c r="E29" s="75" t="s">
        <v>445</v>
      </c>
      <c r="F29" s="55" t="s">
        <v>300</v>
      </c>
      <c r="G29" s="76" t="s">
        <v>471</v>
      </c>
      <c r="H29" s="43"/>
      <c r="I29" s="44"/>
      <c r="J29" s="42"/>
      <c r="K29" s="42" t="str">
        <v>#ERROR: User session not authenticated</v>
      </c>
      <c r="L29" s="2"/>
      <c r="Y29" t="str">
        <f t="shared" si="0"/>
        <v>,,,</v>
      </c>
    </row>
    <row r="30" spans="2:25" x14ac:dyDescent="0.25">
      <c r="B30" s="2"/>
      <c r="C30" s="2"/>
      <c r="D30" s="53"/>
      <c r="E30" s="75" t="s">
        <v>446</v>
      </c>
      <c r="F30" s="55" t="s">
        <v>300</v>
      </c>
      <c r="G30" s="76" t="s">
        <v>472</v>
      </c>
      <c r="H30" s="43"/>
      <c r="I30" s="44"/>
      <c r="J30" s="42"/>
      <c r="K30" s="42" t="str">
        <v>#ERROR: User session not authenticated</v>
      </c>
      <c r="L30" s="2"/>
      <c r="Y30" t="str">
        <f t="shared" si="0"/>
        <v>,,,</v>
      </c>
    </row>
    <row r="31" spans="2:25" x14ac:dyDescent="0.25">
      <c r="B31" s="2"/>
      <c r="C31" s="2"/>
      <c r="D31" s="53"/>
      <c r="E31" s="75" t="s">
        <v>448</v>
      </c>
      <c r="F31" s="55" t="s">
        <v>300</v>
      </c>
      <c r="G31" s="76" t="s">
        <v>473</v>
      </c>
      <c r="H31" s="43"/>
      <c r="I31" s="44"/>
      <c r="J31" s="42"/>
      <c r="K31" s="42" t="str">
        <v>#ERROR: User session not authenticated</v>
      </c>
      <c r="L31" s="2"/>
      <c r="Y31" t="str">
        <f t="shared" si="0"/>
        <v>,,,</v>
      </c>
    </row>
    <row r="32" spans="2:25" x14ac:dyDescent="0.25">
      <c r="B32" s="2"/>
      <c r="C32" s="2"/>
      <c r="D32" s="53"/>
      <c r="E32" s="75" t="s">
        <v>449</v>
      </c>
      <c r="F32" s="55" t="s">
        <v>300</v>
      </c>
      <c r="G32" s="76" t="s">
        <v>474</v>
      </c>
      <c r="H32" s="43"/>
      <c r="I32" s="44"/>
      <c r="J32" s="42"/>
      <c r="K32" s="42" t="str">
        <v>#ERROR: User session not authenticated</v>
      </c>
      <c r="L32" s="2"/>
      <c r="Y32" t="str">
        <f t="shared" si="0"/>
        <v>,,,</v>
      </c>
    </row>
    <row r="33" spans="2:12" x14ac:dyDescent="0.25">
      <c r="B33" s="2"/>
      <c r="C33" s="2"/>
      <c r="D33" s="53"/>
      <c r="E33" s="75" t="s">
        <v>451</v>
      </c>
      <c r="F33" s="55" t="s">
        <v>300</v>
      </c>
      <c r="G33" s="76" t="s">
        <v>475</v>
      </c>
      <c r="H33" s="43"/>
      <c r="I33" s="44"/>
      <c r="J33" s="42"/>
      <c r="K33" s="42" t="str">
        <v>#ERROR: User session not authenticated</v>
      </c>
      <c r="L33" s="2"/>
    </row>
    <row r="34" spans="2:12" x14ac:dyDescent="0.25">
      <c r="B34" s="2"/>
      <c r="C34" s="2"/>
      <c r="D34" s="53"/>
      <c r="E34" s="75" t="s">
        <v>453</v>
      </c>
      <c r="F34" s="55" t="s">
        <v>300</v>
      </c>
      <c r="G34" s="76" t="s">
        <v>476</v>
      </c>
      <c r="H34" s="43"/>
      <c r="I34" s="44"/>
      <c r="J34" s="42"/>
      <c r="K34" s="42" t="str">
        <v>#ERROR: User session not authenticated</v>
      </c>
      <c r="L34" s="2"/>
    </row>
    <row r="35" spans="2:12" x14ac:dyDescent="0.25">
      <c r="B35" s="2"/>
      <c r="C35" s="2"/>
      <c r="D35" s="53"/>
      <c r="E35" s="75" t="s">
        <v>455</v>
      </c>
      <c r="F35" s="55" t="s">
        <v>300</v>
      </c>
      <c r="G35" s="76" t="s">
        <v>477</v>
      </c>
      <c r="H35" s="43"/>
      <c r="I35" s="44"/>
      <c r="J35" s="42"/>
      <c r="K35" s="42" t="str">
        <v>#ERROR: User session not authenticated</v>
      </c>
      <c r="L35" s="2"/>
    </row>
    <row r="36" spans="2:12" x14ac:dyDescent="0.25">
      <c r="B36" s="2"/>
      <c r="C36" s="2"/>
      <c r="D36" s="53"/>
      <c r="E36" s="75" t="s">
        <v>457</v>
      </c>
      <c r="F36" s="55" t="s">
        <v>300</v>
      </c>
      <c r="G36" s="76" t="s">
        <v>478</v>
      </c>
      <c r="H36" s="43"/>
      <c r="I36" s="44"/>
      <c r="J36" s="42"/>
      <c r="K36" s="42" t="str">
        <v>#ERROR: User session not authenticated</v>
      </c>
      <c r="L36" s="2"/>
    </row>
    <row r="37" spans="2:12" x14ac:dyDescent="0.25">
      <c r="B37" s="2"/>
      <c r="C37" s="2"/>
      <c r="D37" s="53"/>
      <c r="E37" s="75" t="s">
        <v>459</v>
      </c>
      <c r="F37" s="55" t="s">
        <v>300</v>
      </c>
      <c r="G37" s="76" t="s">
        <v>479</v>
      </c>
      <c r="H37" s="43"/>
      <c r="I37" s="44"/>
      <c r="J37" s="42"/>
      <c r="K37" s="42" t="str">
        <v>#ERROR: User session not authenticated</v>
      </c>
      <c r="L37" s="2"/>
    </row>
    <row r="38" spans="2:12" x14ac:dyDescent="0.25">
      <c r="B38" s="2"/>
      <c r="C38" s="2"/>
      <c r="D38" s="53"/>
      <c r="E38" s="75" t="s">
        <v>461</v>
      </c>
      <c r="F38" s="55" t="s">
        <v>300</v>
      </c>
      <c r="G38" s="76" t="s">
        <v>480</v>
      </c>
      <c r="H38" s="43"/>
      <c r="I38" s="44"/>
      <c r="J38" s="42"/>
      <c r="K38" s="42" t="str">
        <v>#ERROR: User session not authenticated</v>
      </c>
      <c r="L38" s="2"/>
    </row>
    <row r="39" spans="2:12" x14ac:dyDescent="0.25">
      <c r="B39" s="2"/>
      <c r="C39" s="2"/>
      <c r="D39" s="53"/>
      <c r="E39" s="75" t="s">
        <v>463</v>
      </c>
      <c r="F39" s="55" t="s">
        <v>300</v>
      </c>
      <c r="G39" s="76" t="s">
        <v>481</v>
      </c>
      <c r="H39" s="43"/>
      <c r="I39" s="44"/>
      <c r="J39" s="42"/>
      <c r="K39" s="42" t="str">
        <v>#ERROR: User session not authenticated</v>
      </c>
      <c r="L39" s="2"/>
    </row>
    <row r="40" spans="2:12" x14ac:dyDescent="0.25">
      <c r="B40" s="2"/>
      <c r="C40" s="2"/>
      <c r="D40" s="53"/>
      <c r="E40" s="75" t="s">
        <v>231</v>
      </c>
      <c r="F40" s="55" t="s">
        <v>300</v>
      </c>
      <c r="G40" s="76" t="s">
        <v>303</v>
      </c>
      <c r="H40" s="43"/>
      <c r="I40" s="44"/>
      <c r="J40" s="42"/>
      <c r="K40" s="42" t="str">
        <v>#ERROR: User session not authenticated</v>
      </c>
      <c r="L40" s="2"/>
    </row>
    <row r="41" spans="2:12" x14ac:dyDescent="0.25">
      <c r="B41" s="2"/>
      <c r="C41" s="2"/>
      <c r="D41" s="53"/>
      <c r="E41" s="75" t="s">
        <v>233</v>
      </c>
      <c r="F41" s="55" t="s">
        <v>300</v>
      </c>
      <c r="G41" s="76" t="s">
        <v>304</v>
      </c>
      <c r="H41" s="43"/>
      <c r="I41" s="44"/>
      <c r="J41" s="42"/>
      <c r="K41" s="42" t="str">
        <v>#ERROR: User session not authenticated</v>
      </c>
      <c r="L41" s="2"/>
    </row>
    <row r="42" spans="2:12" x14ac:dyDescent="0.25">
      <c r="B42" s="2"/>
      <c r="C42" s="2"/>
      <c r="D42" s="53"/>
      <c r="E42" s="75" t="s">
        <v>465</v>
      </c>
      <c r="F42" s="55" t="s">
        <v>300</v>
      </c>
      <c r="G42" s="76" t="s">
        <v>482</v>
      </c>
      <c r="H42" s="43"/>
      <c r="I42" s="44"/>
      <c r="J42" s="42"/>
      <c r="K42" s="42" t="str">
        <v>#ERROR: User session not authenticated</v>
      </c>
      <c r="L42" s="2"/>
    </row>
    <row r="43" spans="2:12" x14ac:dyDescent="0.25">
      <c r="B43" s="2"/>
      <c r="C43" s="2"/>
      <c r="D43" s="53"/>
      <c r="E43" s="75" t="s">
        <v>466</v>
      </c>
      <c r="F43" s="55" t="s">
        <v>300</v>
      </c>
      <c r="G43" s="76" t="s">
        <v>483</v>
      </c>
      <c r="H43" s="43"/>
      <c r="I43" s="44"/>
      <c r="J43" s="42"/>
      <c r="K43" s="42" t="str">
        <v>#ERROR: User session not authenticated</v>
      </c>
      <c r="L43" s="2"/>
    </row>
    <row r="44" spans="2:12" x14ac:dyDescent="0.25">
      <c r="B44" s="2"/>
      <c r="C44" s="2"/>
      <c r="D44" s="53"/>
      <c r="E44" s="75"/>
      <c r="F44" s="55"/>
      <c r="G44" s="76"/>
      <c r="H44" s="43"/>
      <c r="I44" s="44"/>
      <c r="J44" s="42"/>
      <c r="K44" s="42"/>
      <c r="L44" s="2"/>
    </row>
    <row r="45" spans="2:12" x14ac:dyDescent="0.25">
      <c r="D45" s="52"/>
      <c r="E45" s="52"/>
      <c r="F45" s="52"/>
      <c r="G45" s="52"/>
    </row>
    <row r="46" spans="2:12" x14ac:dyDescent="0.25">
      <c r="B46" s="2"/>
      <c r="C46" s="2"/>
      <c r="D46" s="53"/>
      <c r="E46" s="53"/>
      <c r="F46" s="53"/>
      <c r="G46" s="53"/>
      <c r="H46" s="2"/>
      <c r="I46" s="2"/>
      <c r="J46" s="2"/>
      <c r="K46" s="2"/>
      <c r="L46" s="2"/>
    </row>
    <row r="47" spans="2:12" ht="21" x14ac:dyDescent="0.35">
      <c r="B47" s="2"/>
      <c r="C47" s="12" t="s">
        <v>239</v>
      </c>
      <c r="D47" s="53"/>
      <c r="E47" s="53"/>
      <c r="F47" s="53"/>
      <c r="G47" s="53"/>
      <c r="H47" s="2"/>
      <c r="I47" s="2"/>
      <c r="J47" s="2"/>
      <c r="K47" s="2"/>
      <c r="L47" s="2"/>
    </row>
    <row r="48" spans="2:12" x14ac:dyDescent="0.25">
      <c r="B48" s="2"/>
      <c r="C48" s="2"/>
      <c r="D48" s="53"/>
      <c r="E48" s="53" t="s">
        <v>223</v>
      </c>
      <c r="F48" s="53"/>
      <c r="G48" s="53"/>
      <c r="H48" s="2"/>
      <c r="I48" s="2"/>
      <c r="J48" s="2"/>
      <c r="K48" s="2"/>
      <c r="L48" s="2"/>
    </row>
    <row r="49" spans="2:12" x14ac:dyDescent="0.25">
      <c r="B49" s="2"/>
      <c r="C49" s="2"/>
      <c r="D49" s="53"/>
      <c r="E49" s="9" t="s">
        <v>282</v>
      </c>
      <c r="F49" s="53"/>
      <c r="G49" s="53"/>
      <c r="H49" s="2"/>
      <c r="I49" s="2"/>
      <c r="J49" s="2"/>
      <c r="K49" s="2"/>
      <c r="L49" s="2"/>
    </row>
    <row r="50" spans="2:12" x14ac:dyDescent="0.25">
      <c r="B50" s="2"/>
      <c r="C50" s="2"/>
      <c r="D50" s="53"/>
      <c r="E50" s="56" t="s">
        <v>199</v>
      </c>
      <c r="F50" s="53"/>
      <c r="G50" s="53"/>
      <c r="H50" s="2"/>
      <c r="I50" s="2"/>
      <c r="J50" s="2"/>
      <c r="K50" s="2"/>
      <c r="L50" s="2"/>
    </row>
    <row r="51" spans="2:12" x14ac:dyDescent="0.25">
      <c r="B51" s="2"/>
      <c r="C51" s="2"/>
      <c r="D51" s="53"/>
      <c r="E51" s="53"/>
      <c r="F51" s="53"/>
      <c r="G51" s="53"/>
      <c r="H51" s="2"/>
      <c r="I51" s="2"/>
      <c r="J51" s="2"/>
      <c r="K51" s="2"/>
      <c r="L51" s="2"/>
    </row>
    <row r="52" spans="2:12" x14ac:dyDescent="0.25">
      <c r="B52" s="2"/>
      <c r="C52" s="2"/>
      <c r="D52" s="53"/>
      <c r="E52" s="9" t="s">
        <v>224</v>
      </c>
      <c r="F52" s="9" t="str">
        <f t="array" ref="F52:L72">_xll.flInstrumentsLookup($E$50,E53:E72)</f>
        <v>#ERROR: User session not authenticated</v>
      </c>
      <c r="G52" s="9" t="str">
        <v>#ERROR: User session not authenticated</v>
      </c>
      <c r="H52" s="7" t="str">
        <v>#ERROR: User session not authenticated</v>
      </c>
      <c r="I52" s="9" t="str">
        <v>#ERROR: User session not authenticated</v>
      </c>
      <c r="J52" s="9" t="str">
        <v>#ERROR: User session not authenticated</v>
      </c>
      <c r="K52" s="7" t="str">
        <v>#ERROR: User session not authenticated</v>
      </c>
      <c r="L52" s="9" t="str">
        <v>#ERROR: User session not authenticated</v>
      </c>
    </row>
    <row r="53" spans="2:12" x14ac:dyDescent="0.25">
      <c r="B53" s="2"/>
      <c r="C53" s="2"/>
      <c r="D53" s="11"/>
      <c r="E53" s="56" t="s">
        <v>226</v>
      </c>
      <c r="F53" s="55" t="str">
        <v>#ERROR: User session not authenticated</v>
      </c>
      <c r="G53" s="55" t="str">
        <v>#ERROR: User session not authenticated</v>
      </c>
      <c r="H53" s="20" t="str">
        <v>#ERROR: User session not authenticated</v>
      </c>
      <c r="I53" s="20" t="str">
        <v>#ERROR: User session not authenticated</v>
      </c>
      <c r="J53" s="32" t="str">
        <v>#ERROR: User session not authenticated</v>
      </c>
      <c r="K53" s="20" t="str">
        <v>#ERROR: User session not authenticated</v>
      </c>
      <c r="L53" s="20" t="str">
        <v>#ERROR: User session not authenticated</v>
      </c>
    </row>
    <row r="54" spans="2:12" x14ac:dyDescent="0.25">
      <c r="B54" s="2"/>
      <c r="C54" s="2"/>
      <c r="D54" s="11"/>
      <c r="E54" s="56" t="s">
        <v>228</v>
      </c>
      <c r="F54" s="76" t="str">
        <v>#ERROR: User session not authenticated</v>
      </c>
      <c r="G54" s="76" t="str">
        <v>#ERROR: User session not authenticated</v>
      </c>
      <c r="H54" s="43" t="str">
        <v>#ERROR: User session not authenticated</v>
      </c>
      <c r="I54" s="43" t="str">
        <v>#ERROR: User session not authenticated</v>
      </c>
      <c r="J54" s="44" t="str">
        <v>#ERROR: User session not authenticated</v>
      </c>
      <c r="K54" s="43" t="str">
        <v>#ERROR: User session not authenticated</v>
      </c>
      <c r="L54" s="43" t="str">
        <v>#ERROR: User session not authenticated</v>
      </c>
    </row>
    <row r="55" spans="2:12" x14ac:dyDescent="0.25">
      <c r="B55" s="2"/>
      <c r="C55" s="2"/>
      <c r="D55" s="11"/>
      <c r="E55" s="56" t="s">
        <v>440</v>
      </c>
      <c r="F55" s="76" t="str">
        <v>#ERROR: User session not authenticated</v>
      </c>
      <c r="G55" s="76" t="str">
        <v>#ERROR: User session not authenticated</v>
      </c>
      <c r="H55" s="43" t="str">
        <v>#ERROR: User session not authenticated</v>
      </c>
      <c r="I55" s="43" t="str">
        <v>#ERROR: User session not authenticated</v>
      </c>
      <c r="J55" s="44" t="str">
        <v>#ERROR: User session not authenticated</v>
      </c>
      <c r="K55" s="43" t="str">
        <v>#ERROR: User session not authenticated</v>
      </c>
      <c r="L55" s="43" t="str">
        <v>#ERROR: User session not authenticated</v>
      </c>
    </row>
    <row r="56" spans="2:12" x14ac:dyDescent="0.25">
      <c r="B56" s="2"/>
      <c r="C56" s="2"/>
      <c r="D56" s="11"/>
      <c r="E56" s="56" t="s">
        <v>442</v>
      </c>
      <c r="F56" s="76" t="str">
        <v>#ERROR: User session not authenticated</v>
      </c>
      <c r="G56" s="76" t="str">
        <v>#ERROR: User session not authenticated</v>
      </c>
      <c r="H56" s="43" t="str">
        <v>#ERROR: User session not authenticated</v>
      </c>
      <c r="I56" s="43" t="str">
        <v>#ERROR: User session not authenticated</v>
      </c>
      <c r="J56" s="44" t="str">
        <v>#ERROR: User session not authenticated</v>
      </c>
      <c r="K56" s="43" t="str">
        <v>#ERROR: User session not authenticated</v>
      </c>
      <c r="L56" s="43" t="str">
        <v>#ERROR: User session not authenticated</v>
      </c>
    </row>
    <row r="57" spans="2:12" x14ac:dyDescent="0.25">
      <c r="B57" s="2"/>
      <c r="C57" s="2"/>
      <c r="D57" s="11"/>
      <c r="E57" s="56" t="s">
        <v>444</v>
      </c>
      <c r="F57" s="76" t="str">
        <v>#ERROR: User session not authenticated</v>
      </c>
      <c r="G57" s="76" t="str">
        <v>#ERROR: User session not authenticated</v>
      </c>
      <c r="H57" s="43" t="str">
        <v>#ERROR: User session not authenticated</v>
      </c>
      <c r="I57" s="43" t="str">
        <v>#ERROR: User session not authenticated</v>
      </c>
      <c r="J57" s="44" t="str">
        <v>#ERROR: User session not authenticated</v>
      </c>
      <c r="K57" s="43" t="str">
        <v>#ERROR: User session not authenticated</v>
      </c>
      <c r="L57" s="43" t="str">
        <v>#ERROR: User session not authenticated</v>
      </c>
    </row>
    <row r="58" spans="2:12" x14ac:dyDescent="0.25">
      <c r="B58" s="2"/>
      <c r="C58" s="2"/>
      <c r="D58" s="11"/>
      <c r="E58" s="56" t="s">
        <v>229</v>
      </c>
      <c r="F58" s="76" t="str">
        <v>#ERROR: User session not authenticated</v>
      </c>
      <c r="G58" s="76" t="str">
        <v>#ERROR: User session not authenticated</v>
      </c>
      <c r="H58" s="43" t="str">
        <v>#ERROR: User session not authenticated</v>
      </c>
      <c r="I58" s="43" t="str">
        <v>#ERROR: User session not authenticated</v>
      </c>
      <c r="J58" s="44" t="str">
        <v>#ERROR: User session not authenticated</v>
      </c>
      <c r="K58" s="43" t="str">
        <v>#ERROR: User session not authenticated</v>
      </c>
      <c r="L58" s="43" t="str">
        <v>#ERROR: User session not authenticated</v>
      </c>
    </row>
    <row r="59" spans="2:12" x14ac:dyDescent="0.25">
      <c r="B59" s="2"/>
      <c r="C59" s="2"/>
      <c r="D59" s="11"/>
      <c r="E59" s="56" t="s">
        <v>447</v>
      </c>
      <c r="F59" s="76" t="str">
        <v>#ERROR: User session not authenticated</v>
      </c>
      <c r="G59" s="76" t="str">
        <v>#ERROR: User session not authenticated</v>
      </c>
      <c r="H59" s="43" t="str">
        <v>#ERROR: User session not authenticated</v>
      </c>
      <c r="I59" s="43" t="str">
        <v>#ERROR: User session not authenticated</v>
      </c>
      <c r="J59" s="44" t="str">
        <v>#ERROR: User session not authenticated</v>
      </c>
      <c r="K59" s="43" t="str">
        <v>#ERROR: User session not authenticated</v>
      </c>
      <c r="L59" s="43" t="str">
        <v>#ERROR: User session not authenticated</v>
      </c>
    </row>
    <row r="60" spans="2:12" x14ac:dyDescent="0.25">
      <c r="B60" s="2"/>
      <c r="C60" s="2"/>
      <c r="D60" s="11"/>
      <c r="E60" s="56" t="s">
        <v>230</v>
      </c>
      <c r="F60" s="76" t="str">
        <v>#ERROR: User session not authenticated</v>
      </c>
      <c r="G60" s="76" t="str">
        <v>#ERROR: User session not authenticated</v>
      </c>
      <c r="H60" s="43" t="str">
        <v>#ERROR: User session not authenticated</v>
      </c>
      <c r="I60" s="43" t="str">
        <v>#ERROR: User session not authenticated</v>
      </c>
      <c r="J60" s="44" t="str">
        <v>#ERROR: User session not authenticated</v>
      </c>
      <c r="K60" s="43" t="str">
        <v>#ERROR: User session not authenticated</v>
      </c>
      <c r="L60" s="43" t="str">
        <v>#ERROR: User session not authenticated</v>
      </c>
    </row>
    <row r="61" spans="2:12" x14ac:dyDescent="0.25">
      <c r="B61" s="2"/>
      <c r="C61" s="2"/>
      <c r="D61" s="11"/>
      <c r="E61" s="56" t="s">
        <v>450</v>
      </c>
      <c r="F61" s="76" t="str">
        <v>#ERROR: User session not authenticated</v>
      </c>
      <c r="G61" s="76" t="str">
        <v>#ERROR: User session not authenticated</v>
      </c>
      <c r="H61" s="43" t="str">
        <v>#ERROR: User session not authenticated</v>
      </c>
      <c r="I61" s="43" t="str">
        <v>#ERROR: User session not authenticated</v>
      </c>
      <c r="J61" s="44" t="str">
        <v>#ERROR: User session not authenticated</v>
      </c>
      <c r="K61" s="43" t="str">
        <v>#ERROR: User session not authenticated</v>
      </c>
      <c r="L61" s="43" t="str">
        <v>#ERROR: User session not authenticated</v>
      </c>
    </row>
    <row r="62" spans="2:12" x14ac:dyDescent="0.25">
      <c r="B62" s="2"/>
      <c r="C62" s="2"/>
      <c r="D62" s="11"/>
      <c r="E62" s="56" t="s">
        <v>452</v>
      </c>
      <c r="F62" s="76" t="str">
        <v>#ERROR: User session not authenticated</v>
      </c>
      <c r="G62" s="76" t="str">
        <v>#ERROR: User session not authenticated</v>
      </c>
      <c r="H62" s="43" t="str">
        <v>#ERROR: User session not authenticated</v>
      </c>
      <c r="I62" s="43" t="str">
        <v>#ERROR: User session not authenticated</v>
      </c>
      <c r="J62" s="44" t="str">
        <v>#ERROR: User session not authenticated</v>
      </c>
      <c r="K62" s="43" t="str">
        <v>#ERROR: User session not authenticated</v>
      </c>
      <c r="L62" s="43" t="str">
        <v>#ERROR: User session not authenticated</v>
      </c>
    </row>
    <row r="63" spans="2:12" x14ac:dyDescent="0.25">
      <c r="B63" s="2"/>
      <c r="C63" s="2"/>
      <c r="D63" s="11"/>
      <c r="E63" s="56" t="s">
        <v>454</v>
      </c>
      <c r="F63" s="76" t="str">
        <v>#ERROR: User session not authenticated</v>
      </c>
      <c r="G63" s="76" t="str">
        <v>#ERROR: User session not authenticated</v>
      </c>
      <c r="H63" s="43" t="str">
        <v>#ERROR: User session not authenticated</v>
      </c>
      <c r="I63" s="43" t="str">
        <v>#ERROR: User session not authenticated</v>
      </c>
      <c r="J63" s="44" t="str">
        <v>#ERROR: User session not authenticated</v>
      </c>
      <c r="K63" s="43" t="str">
        <v>#ERROR: User session not authenticated</v>
      </c>
      <c r="L63" s="43" t="str">
        <v>#ERROR: User session not authenticated</v>
      </c>
    </row>
    <row r="64" spans="2:12" x14ac:dyDescent="0.25">
      <c r="B64" s="2"/>
      <c r="C64" s="2"/>
      <c r="D64" s="11"/>
      <c r="E64" s="56" t="s">
        <v>456</v>
      </c>
      <c r="F64" s="76" t="str">
        <v>#ERROR: User session not authenticated</v>
      </c>
      <c r="G64" s="76" t="str">
        <v>#ERROR: User session not authenticated</v>
      </c>
      <c r="H64" s="43" t="str">
        <v>#ERROR: User session not authenticated</v>
      </c>
      <c r="I64" s="43" t="str">
        <v>#ERROR: User session not authenticated</v>
      </c>
      <c r="J64" s="44" t="str">
        <v>#ERROR: User session not authenticated</v>
      </c>
      <c r="K64" s="43" t="str">
        <v>#ERROR: User session not authenticated</v>
      </c>
      <c r="L64" s="43" t="str">
        <v>#ERROR: User session not authenticated</v>
      </c>
    </row>
    <row r="65" spans="2:12" x14ac:dyDescent="0.25">
      <c r="B65" s="2"/>
      <c r="C65" s="2"/>
      <c r="D65" s="11"/>
      <c r="E65" s="56" t="s">
        <v>458</v>
      </c>
      <c r="F65" s="76" t="str">
        <v>#ERROR: User session not authenticated</v>
      </c>
      <c r="G65" s="76" t="str">
        <v>#ERROR: User session not authenticated</v>
      </c>
      <c r="H65" s="43" t="str">
        <v>#ERROR: User session not authenticated</v>
      </c>
      <c r="I65" s="43" t="str">
        <v>#ERROR: User session not authenticated</v>
      </c>
      <c r="J65" s="44" t="str">
        <v>#ERROR: User session not authenticated</v>
      </c>
      <c r="K65" s="43" t="str">
        <v>#ERROR: User session not authenticated</v>
      </c>
      <c r="L65" s="43" t="str">
        <v>#ERROR: User session not authenticated</v>
      </c>
    </row>
    <row r="66" spans="2:12" x14ac:dyDescent="0.25">
      <c r="B66" s="2"/>
      <c r="C66" s="2"/>
      <c r="D66" s="11"/>
      <c r="E66" s="56" t="s">
        <v>460</v>
      </c>
      <c r="F66" s="76" t="str">
        <v>#ERROR: User session not authenticated</v>
      </c>
      <c r="G66" s="76" t="str">
        <v>#ERROR: User session not authenticated</v>
      </c>
      <c r="H66" s="43" t="str">
        <v>#ERROR: User session not authenticated</v>
      </c>
      <c r="I66" s="43" t="str">
        <v>#ERROR: User session not authenticated</v>
      </c>
      <c r="J66" s="44" t="str">
        <v>#ERROR: User session not authenticated</v>
      </c>
      <c r="K66" s="43" t="str">
        <v>#ERROR: User session not authenticated</v>
      </c>
      <c r="L66" s="43" t="str">
        <v>#ERROR: User session not authenticated</v>
      </c>
    </row>
    <row r="67" spans="2:12" x14ac:dyDescent="0.25">
      <c r="B67" s="2"/>
      <c r="C67" s="2"/>
      <c r="D67" s="11"/>
      <c r="E67" s="56" t="s">
        <v>462</v>
      </c>
      <c r="F67" s="76" t="str">
        <v>#ERROR: User session not authenticated</v>
      </c>
      <c r="G67" s="76" t="str">
        <v>#ERROR: User session not authenticated</v>
      </c>
      <c r="H67" s="43" t="str">
        <v>#ERROR: User session not authenticated</v>
      </c>
      <c r="I67" s="43" t="str">
        <v>#ERROR: User session not authenticated</v>
      </c>
      <c r="J67" s="44" t="str">
        <v>#ERROR: User session not authenticated</v>
      </c>
      <c r="K67" s="43" t="str">
        <v>#ERROR: User session not authenticated</v>
      </c>
      <c r="L67" s="43" t="str">
        <v>#ERROR: User session not authenticated</v>
      </c>
    </row>
    <row r="68" spans="2:12" x14ac:dyDescent="0.25">
      <c r="B68" s="2"/>
      <c r="C68" s="2"/>
      <c r="D68" s="11"/>
      <c r="E68" s="56" t="s">
        <v>464</v>
      </c>
      <c r="F68" s="76" t="str">
        <v>#ERROR: User session not authenticated</v>
      </c>
      <c r="G68" s="76" t="str">
        <v>#ERROR: User session not authenticated</v>
      </c>
      <c r="H68" s="43" t="str">
        <v>#ERROR: User session not authenticated</v>
      </c>
      <c r="I68" s="43" t="str">
        <v>#ERROR: User session not authenticated</v>
      </c>
      <c r="J68" s="44" t="str">
        <v>#ERROR: User session not authenticated</v>
      </c>
      <c r="K68" s="43" t="str">
        <v>#ERROR: User session not authenticated</v>
      </c>
      <c r="L68" s="43" t="str">
        <v>#ERROR: User session not authenticated</v>
      </c>
    </row>
    <row r="69" spans="2:12" x14ac:dyDescent="0.25">
      <c r="B69" s="2"/>
      <c r="C69" s="2"/>
      <c r="D69" s="11"/>
      <c r="E69" s="56" t="s">
        <v>232</v>
      </c>
      <c r="F69" s="76" t="str">
        <v>#ERROR: User session not authenticated</v>
      </c>
      <c r="G69" s="76" t="str">
        <v>#ERROR: User session not authenticated</v>
      </c>
      <c r="H69" s="43" t="str">
        <v>#ERROR: User session not authenticated</v>
      </c>
      <c r="I69" s="43" t="str">
        <v>#ERROR: User session not authenticated</v>
      </c>
      <c r="J69" s="44" t="str">
        <v>#ERROR: User session not authenticated</v>
      </c>
      <c r="K69" s="43" t="str">
        <v>#ERROR: User session not authenticated</v>
      </c>
      <c r="L69" s="43" t="str">
        <v>#ERROR: User session not authenticated</v>
      </c>
    </row>
    <row r="70" spans="2:12" x14ac:dyDescent="0.25">
      <c r="B70" s="2"/>
      <c r="C70" s="2"/>
      <c r="D70" s="11"/>
      <c r="E70" s="56" t="s">
        <v>234</v>
      </c>
      <c r="F70" s="76" t="str">
        <v>#ERROR: User session not authenticated</v>
      </c>
      <c r="G70" s="76" t="str">
        <v>#ERROR: User session not authenticated</v>
      </c>
      <c r="H70" s="43" t="str">
        <v>#ERROR: User session not authenticated</v>
      </c>
      <c r="I70" s="43" t="str">
        <v>#ERROR: User session not authenticated</v>
      </c>
      <c r="J70" s="44" t="str">
        <v>#ERROR: User session not authenticated</v>
      </c>
      <c r="K70" s="43" t="str">
        <v>#ERROR: User session not authenticated</v>
      </c>
      <c r="L70" s="43" t="str">
        <v>#ERROR: User session not authenticated</v>
      </c>
    </row>
    <row r="71" spans="2:12" x14ac:dyDescent="0.25">
      <c r="B71" s="2"/>
      <c r="C71" s="2"/>
      <c r="D71" s="11"/>
      <c r="E71" s="56" t="s">
        <v>235</v>
      </c>
      <c r="F71" s="76" t="str">
        <v>#ERROR: User session not authenticated</v>
      </c>
      <c r="G71" s="76" t="str">
        <v>#ERROR: User session not authenticated</v>
      </c>
      <c r="H71" s="43" t="str">
        <v>#ERROR: User session not authenticated</v>
      </c>
      <c r="I71" s="43" t="str">
        <v>#ERROR: User session not authenticated</v>
      </c>
      <c r="J71" s="44" t="str">
        <v>#ERROR: User session not authenticated</v>
      </c>
      <c r="K71" s="43" t="str">
        <v>#ERROR: User session not authenticated</v>
      </c>
      <c r="L71" s="43" t="str">
        <v>#ERROR: User session not authenticated</v>
      </c>
    </row>
    <row r="72" spans="2:12" x14ac:dyDescent="0.25">
      <c r="B72" s="2"/>
      <c r="C72" s="2"/>
      <c r="D72" s="11"/>
      <c r="E72" s="56" t="s">
        <v>467</v>
      </c>
      <c r="F72" s="76" t="str">
        <v>#ERROR: User session not authenticated</v>
      </c>
      <c r="G72" s="76" t="str">
        <v>#ERROR: User session not authenticated</v>
      </c>
      <c r="H72" s="43" t="str">
        <v>#ERROR: User session not authenticated</v>
      </c>
      <c r="I72" s="43" t="str">
        <v>#ERROR: User session not authenticated</v>
      </c>
      <c r="J72" s="44" t="str">
        <v>#ERROR: User session not authenticated</v>
      </c>
      <c r="K72" s="43" t="str">
        <v>#ERROR: User session not authenticated</v>
      </c>
      <c r="L72" s="43" t="str">
        <v>#ERROR: User session not authenticated</v>
      </c>
    </row>
    <row r="73" spans="2:12" x14ac:dyDescent="0.25">
      <c r="B73" s="2"/>
      <c r="C73" s="2"/>
      <c r="D73" s="11"/>
      <c r="E73" s="53"/>
      <c r="F73" s="53"/>
      <c r="G73" s="53"/>
      <c r="H73" s="2"/>
      <c r="I73" s="2"/>
      <c r="J73" s="2"/>
      <c r="K73" s="2"/>
      <c r="L73" s="2"/>
    </row>
    <row r="74" spans="2:12" x14ac:dyDescent="0.25">
      <c r="D74" s="52"/>
      <c r="E74" s="52"/>
      <c r="F74" s="52"/>
      <c r="G74" s="52"/>
    </row>
  </sheetData>
  <dataValidations count="10">
    <dataValidation allowBlank="1" showInputMessage="1" showErrorMessage="1" prompt="EffectiveFrom" sqref="P48" xr:uid="{E3C066CB-36CA-4E4B-BD70-D96B25E783C4}"/>
    <dataValidation allowBlank="1" showInputMessage="1" showErrorMessage="1" prompt="SecurityUid" sqref="O48"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L41" xr:uid="{C3D8849B-0EE8-498F-B5BF-60F549E126DF}"/>
    <dataValidation allowBlank="1" showInputMessage="1" showErrorMessage="1" prompt="Instrument identifier types as single value or comma delimited list" sqref="O22 M41" xr:uid="{62EBE459-7A39-4714-A0DC-DD3DCF82A778}"/>
    <dataValidation allowBlank="1" showInputMessage="1" showErrorMessage="1" prompt="Instrument identifiers as single value or comma delimited list" sqref="P22 N41" xr:uid="{5F026B91-C87F-4A45-A906-A1F78EDDF914}"/>
    <dataValidation allowBlank="1" showInputMessage="1" showErrorMessage="1" prompt="The identifier of the portfolio that has been securitised to create this instrument." sqref="Q22 O41" xr:uid="{92EF7C56-ABC9-4872-8782-5BABF1319CF9}"/>
    <dataValidation allowBlank="1" showInputMessage="1" showErrorMessage="1" prompt="The format of the expanded definition." sqref="R22 P41" xr:uid="{692AFD9F-49C2-40A8-A90B-D3258C204DB2}"/>
    <dataValidation allowBlank="1" showInputMessage="1" showErrorMessage="1" prompt="The content of the expanded definition. There is no validation on the format of this." sqref="S22 Q41:R41" xr:uid="{F81FD643-1235-43B1-8543-556EBEEFC66C}"/>
  </dataValidations>
  <hyperlinks>
    <hyperlink ref="K16" r:id="rId1" display="https://support.lusid.com/what-is-an-instrument" xr:uid="{7A0392D8-8447-4CF0-80D3-84EAE3B540CA}"/>
    <hyperlink ref="K17" r:id="rId2" display="https://support.lusid.com/what-is-an-instrument" xr:uid="{20E6C9E5-B84D-42D8-B04D-73CC3E48054F}"/>
    <hyperlink ref="K18" r:id="rId3" display="https://support.lusid.com/which-instrument-identifier-schemes-should-i-use-with-lusid" xr:uid="{B792F58C-584E-443C-B71F-94E38F61783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195"/>
  <sheetViews>
    <sheetView showGridLines="0" topLeftCell="A16" zoomScale="85" zoomScaleNormal="85" workbookViewId="0">
      <selection activeCell="H34" sqref="H34"/>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32.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29"/>
      <c r="F7" s="1"/>
      <c r="G7" s="1"/>
      <c r="H7" s="1"/>
      <c r="I7" s="1"/>
      <c r="J7" s="1"/>
      <c r="K7" s="1"/>
      <c r="L7" s="1"/>
      <c r="M7" s="1"/>
    </row>
    <row r="8" spans="2:13" x14ac:dyDescent="0.25">
      <c r="B8" s="1"/>
      <c r="C8" s="1"/>
      <c r="D8" s="1"/>
      <c r="E8" s="29"/>
      <c r="F8" s="1"/>
      <c r="G8" s="1"/>
      <c r="H8" s="1"/>
      <c r="I8" s="1"/>
      <c r="J8" s="1"/>
      <c r="K8" s="1"/>
      <c r="L8" s="1"/>
      <c r="M8" s="1"/>
    </row>
    <row r="9" spans="2:13" x14ac:dyDescent="0.25">
      <c r="B9" s="1"/>
      <c r="C9" s="1"/>
      <c r="D9" s="1"/>
      <c r="E9" s="29"/>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54" t="s">
        <v>484</v>
      </c>
      <c r="F14" s="40"/>
      <c r="G14" s="40"/>
      <c r="H14" s="40"/>
      <c r="I14" s="40"/>
      <c r="J14" s="40"/>
      <c r="K14" s="40"/>
      <c r="L14" s="11"/>
    </row>
    <row r="15" spans="2:13" x14ac:dyDescent="0.25">
      <c r="B15" s="2"/>
      <c r="C15" s="2"/>
      <c r="D15" s="2"/>
      <c r="E15" s="52"/>
      <c r="F15" s="52"/>
      <c r="G15" s="52"/>
      <c r="L15" s="11"/>
    </row>
    <row r="16" spans="2:13" x14ac:dyDescent="0.25">
      <c r="B16" s="2"/>
      <c r="C16" s="2"/>
      <c r="D16" s="2"/>
      <c r="E16" s="51" t="s">
        <v>485</v>
      </c>
      <c r="F16" s="52"/>
      <c r="G16" s="52"/>
      <c r="K16" s="41"/>
      <c r="L16" s="11"/>
    </row>
    <row r="17" spans="2:13" x14ac:dyDescent="0.25">
      <c r="B17" s="2"/>
      <c r="C17" s="2"/>
      <c r="D17" s="2"/>
      <c r="E17" s="120" t="s">
        <v>486</v>
      </c>
      <c r="F17" s="52"/>
      <c r="G17" s="52"/>
      <c r="K17" s="41" t="s">
        <v>305</v>
      </c>
      <c r="L17" s="11"/>
    </row>
    <row r="18" spans="2:13" x14ac:dyDescent="0.25">
      <c r="B18" s="2"/>
      <c r="C18" s="2"/>
      <c r="D18" s="2"/>
      <c r="E18" s="52" t="s">
        <v>240</v>
      </c>
      <c r="F18" s="52"/>
      <c r="G18" s="52"/>
      <c r="K18" s="41" t="s">
        <v>241</v>
      </c>
      <c r="L18" s="11"/>
    </row>
    <row r="19" spans="2:13" x14ac:dyDescent="0.25">
      <c r="B19" s="2"/>
      <c r="C19" s="2"/>
      <c r="D19" s="2"/>
      <c r="E19" s="52"/>
      <c r="F19" s="52"/>
      <c r="G19" s="52"/>
      <c r="L19" s="11"/>
    </row>
    <row r="20" spans="2:13" x14ac:dyDescent="0.25">
      <c r="B20" s="2"/>
      <c r="C20" s="2"/>
      <c r="D20" s="2"/>
      <c r="E20" s="52"/>
      <c r="F20" s="52"/>
      <c r="G20" s="52"/>
      <c r="L20" s="2"/>
    </row>
    <row r="21" spans="2:13" ht="21" x14ac:dyDescent="0.35">
      <c r="B21" s="2"/>
      <c r="C21" s="12"/>
      <c r="D21" s="12"/>
      <c r="E21" s="53"/>
      <c r="F21" s="53"/>
      <c r="G21" s="53"/>
      <c r="H21" s="2"/>
      <c r="I21" s="2"/>
      <c r="J21" s="2"/>
      <c r="K21" s="2"/>
      <c r="L21" s="2"/>
      <c r="M21" s="2"/>
    </row>
    <row r="22" spans="2:13" ht="15.75" thickBot="1" x14ac:dyDescent="0.3">
      <c r="B22" s="2"/>
      <c r="C22" s="2"/>
      <c r="D22" s="2"/>
      <c r="E22" s="53"/>
      <c r="F22" s="53"/>
      <c r="G22" s="53"/>
      <c r="H22" s="2"/>
      <c r="I22" s="2"/>
      <c r="J22" s="2"/>
      <c r="K22" s="2"/>
      <c r="L22" s="2"/>
      <c r="M22" s="2"/>
    </row>
    <row r="23" spans="2:13" ht="15.75" thickBot="1" x14ac:dyDescent="0.3">
      <c r="B23" s="2"/>
      <c r="C23" s="2"/>
      <c r="D23" s="2"/>
      <c r="E23" s="11" t="s">
        <v>182</v>
      </c>
      <c r="F23" s="58" t="s">
        <v>413</v>
      </c>
      <c r="G23" s="53"/>
      <c r="H23" s="2"/>
      <c r="I23" s="2"/>
      <c r="J23" s="2"/>
      <c r="K23" s="2"/>
      <c r="L23" s="2"/>
      <c r="M23" s="2"/>
    </row>
    <row r="24" spans="2:13" ht="5.25" customHeight="1" thickBot="1" x14ac:dyDescent="0.3">
      <c r="B24" s="2"/>
      <c r="C24" s="2"/>
      <c r="D24" s="2"/>
      <c r="E24" s="53"/>
      <c r="F24" s="53"/>
      <c r="G24" s="53"/>
      <c r="H24" s="2"/>
      <c r="I24" s="2"/>
      <c r="J24" s="2"/>
      <c r="K24" s="2"/>
      <c r="L24" s="2"/>
      <c r="M24" s="2"/>
    </row>
    <row r="25" spans="2:13" ht="15.75" thickBot="1" x14ac:dyDescent="0.3">
      <c r="B25" s="2"/>
      <c r="C25" s="2"/>
      <c r="D25" s="2"/>
      <c r="E25" s="11" t="s">
        <v>186</v>
      </c>
      <c r="F25" s="58" t="s">
        <v>417</v>
      </c>
      <c r="G25" s="53"/>
      <c r="H25" s="2"/>
      <c r="I25" s="2"/>
      <c r="J25" s="2"/>
      <c r="K25" s="2"/>
      <c r="L25" s="2"/>
      <c r="M25" s="2"/>
    </row>
    <row r="26" spans="2:13" x14ac:dyDescent="0.25">
      <c r="B26" s="2"/>
      <c r="C26" s="2"/>
      <c r="D26" s="2"/>
      <c r="E26" s="11"/>
      <c r="F26" s="11"/>
      <c r="G26" s="11"/>
      <c r="H26" s="2"/>
      <c r="I26" s="2"/>
      <c r="J26" s="2"/>
      <c r="K26" s="2"/>
      <c r="L26" s="2"/>
      <c r="M26" s="2"/>
    </row>
    <row r="27" spans="2:13" x14ac:dyDescent="0.25">
      <c r="B27" s="2"/>
      <c r="C27" s="2"/>
      <c r="D27" s="2"/>
      <c r="E27" s="11" t="s">
        <v>190</v>
      </c>
      <c r="F27" s="71">
        <f ca="1">'Create scope, portfolio, group'!$H$31</f>
        <v>43764.71048321759</v>
      </c>
      <c r="G27" s="53" t="s">
        <v>307</v>
      </c>
      <c r="H27" s="2"/>
      <c r="I27" s="2"/>
      <c r="J27" s="2"/>
      <c r="K27" s="2"/>
      <c r="L27" s="2"/>
      <c r="M27" s="2"/>
    </row>
    <row r="28" spans="2:13" x14ac:dyDescent="0.25">
      <c r="B28" s="2"/>
      <c r="C28" s="2"/>
      <c r="D28" s="2"/>
      <c r="E28" s="11"/>
      <c r="F28" s="11"/>
      <c r="G28" s="53"/>
      <c r="H28" s="2"/>
      <c r="I28" s="2"/>
      <c r="J28" s="2"/>
      <c r="K28" s="2"/>
      <c r="L28" s="2"/>
      <c r="M28" s="2"/>
    </row>
    <row r="29" spans="2:13" x14ac:dyDescent="0.25">
      <c r="B29" s="2"/>
      <c r="C29" s="2"/>
      <c r="D29" s="2"/>
      <c r="E29" s="11" t="s">
        <v>3</v>
      </c>
      <c r="F29" s="53"/>
      <c r="G29" s="53"/>
      <c r="H29" s="2"/>
      <c r="I29" s="2"/>
      <c r="J29" s="2"/>
      <c r="K29" s="2"/>
      <c r="L29" s="2"/>
      <c r="M29" s="2"/>
    </row>
    <row r="30" spans="2:13" x14ac:dyDescent="0.25">
      <c r="B30" s="2"/>
      <c r="C30" s="2"/>
      <c r="D30" s="2"/>
      <c r="E30" s="9" t="s">
        <v>278</v>
      </c>
      <c r="F30" s="9" t="s">
        <v>279</v>
      </c>
      <c r="G30" s="9" t="s">
        <v>188</v>
      </c>
      <c r="H30" s="7" t="s">
        <v>191</v>
      </c>
      <c r="I30" s="6" t="s">
        <v>192</v>
      </c>
      <c r="J30" s="9" t="s">
        <v>193</v>
      </c>
      <c r="K30" s="9" t="s">
        <v>194</v>
      </c>
      <c r="L30" s="6" t="s">
        <v>195</v>
      </c>
      <c r="M30" s="6" t="s">
        <v>187</v>
      </c>
    </row>
    <row r="31" spans="2:13" x14ac:dyDescent="0.25">
      <c r="B31" s="2"/>
      <c r="C31" s="2"/>
      <c r="D31" s="11">
        <v>1</v>
      </c>
      <c r="E31" s="55" t="s">
        <v>199</v>
      </c>
      <c r="F31" s="55" t="s">
        <v>230</v>
      </c>
      <c r="G31" s="73">
        <v>1362038</v>
      </c>
      <c r="H31" s="31">
        <f>G31*K31</f>
        <v>3099998.4879999999</v>
      </c>
      <c r="I31" s="20" t="s">
        <v>69</v>
      </c>
      <c r="J31" s="31">
        <f>H31</f>
        <v>3099998.4879999999</v>
      </c>
      <c r="K31" s="32">
        <v>2.2759999999999998</v>
      </c>
      <c r="L31" s="33"/>
      <c r="M31" s="33"/>
    </row>
    <row r="32" spans="2:13" x14ac:dyDescent="0.25">
      <c r="B32" s="2"/>
      <c r="C32" s="2"/>
      <c r="D32" s="11">
        <v>2</v>
      </c>
      <c r="E32" s="55" t="s">
        <v>199</v>
      </c>
      <c r="F32" s="55" t="s">
        <v>447</v>
      </c>
      <c r="G32" s="73">
        <v>834553</v>
      </c>
      <c r="H32" s="31">
        <f>G32*K32</f>
        <v>4559997.5920000002</v>
      </c>
      <c r="I32" s="20" t="s">
        <v>69</v>
      </c>
      <c r="J32" s="31">
        <f>H32</f>
        <v>4559997.5920000002</v>
      </c>
      <c r="K32" s="32">
        <v>5.4640000000000004</v>
      </c>
      <c r="L32" s="33"/>
      <c r="M32" s="33"/>
    </row>
    <row r="33" spans="2:13" x14ac:dyDescent="0.25">
      <c r="B33" s="2"/>
      <c r="C33" s="2"/>
      <c r="D33" s="11">
        <v>3</v>
      </c>
      <c r="E33" s="55" t="s">
        <v>199</v>
      </c>
      <c r="F33" s="55" t="s">
        <v>452</v>
      </c>
      <c r="G33" s="73">
        <v>494343</v>
      </c>
      <c r="H33" s="31">
        <f>G33*K33</f>
        <v>7899601.1400000006</v>
      </c>
      <c r="I33" s="37" t="s">
        <v>69</v>
      </c>
      <c r="J33" s="31">
        <f>H33</f>
        <v>7899601.1400000006</v>
      </c>
      <c r="K33" s="32">
        <v>15.98</v>
      </c>
      <c r="L33" s="33"/>
      <c r="M33" s="33"/>
    </row>
    <row r="34" spans="2:13" x14ac:dyDescent="0.25">
      <c r="B34" s="2"/>
      <c r="C34" s="2"/>
      <c r="D34" s="11">
        <v>4</v>
      </c>
      <c r="E34" s="55" t="s">
        <v>199</v>
      </c>
      <c r="F34" s="55" t="s">
        <v>464</v>
      </c>
      <c r="G34" s="73">
        <v>77481</v>
      </c>
      <c r="H34" s="31">
        <f>G34*K34</f>
        <v>10891659.131999999</v>
      </c>
      <c r="I34" s="37" t="s">
        <v>69</v>
      </c>
      <c r="J34" s="31">
        <f>H34</f>
        <v>10891659.131999999</v>
      </c>
      <c r="K34" s="32">
        <v>140.572</v>
      </c>
      <c r="L34" s="33"/>
      <c r="M34" s="33"/>
    </row>
    <row r="35" spans="2:13" x14ac:dyDescent="0.25">
      <c r="B35" s="2"/>
      <c r="C35" s="2"/>
      <c r="D35" s="11">
        <v>5</v>
      </c>
      <c r="E35" s="55" t="s">
        <v>192</v>
      </c>
      <c r="F35" s="55" t="s">
        <v>69</v>
      </c>
      <c r="G35" s="73">
        <v>952000</v>
      </c>
      <c r="H35" s="31">
        <f>G35*K35</f>
        <v>952000</v>
      </c>
      <c r="I35" s="37" t="s">
        <v>69</v>
      </c>
      <c r="J35" s="31">
        <f>H35</f>
        <v>952000</v>
      </c>
      <c r="K35" s="32">
        <v>1</v>
      </c>
      <c r="L35" s="33"/>
      <c r="M35" s="33"/>
    </row>
    <row r="36" spans="2:13" x14ac:dyDescent="0.25">
      <c r="B36" s="2"/>
      <c r="C36" s="2"/>
      <c r="D36" s="11">
        <v>6</v>
      </c>
      <c r="E36" s="55"/>
      <c r="F36" s="55"/>
      <c r="G36" s="73"/>
      <c r="H36" s="31"/>
      <c r="I36" s="37"/>
      <c r="J36" s="31"/>
      <c r="K36" s="32"/>
      <c r="L36" s="33"/>
      <c r="M36" s="33"/>
    </row>
    <row r="37" spans="2:13" x14ac:dyDescent="0.25">
      <c r="B37" s="2"/>
      <c r="C37" s="2"/>
      <c r="D37" s="11">
        <v>7</v>
      </c>
      <c r="E37" s="55"/>
      <c r="F37" s="55"/>
      <c r="G37" s="73"/>
      <c r="H37" s="31"/>
      <c r="I37" s="37"/>
      <c r="J37" s="31"/>
      <c r="K37" s="32"/>
      <c r="L37" s="33"/>
      <c r="M37" s="33"/>
    </row>
    <row r="38" spans="2:13" x14ac:dyDescent="0.25">
      <c r="B38" s="2"/>
      <c r="C38" s="2"/>
      <c r="D38" s="11">
        <v>8</v>
      </c>
      <c r="E38" s="55"/>
      <c r="F38" s="55"/>
      <c r="G38" s="73"/>
      <c r="H38" s="31"/>
      <c r="I38" s="37"/>
      <c r="J38" s="31"/>
      <c r="K38" s="32"/>
      <c r="L38" s="33"/>
      <c r="M38" s="33"/>
    </row>
    <row r="39" spans="2:13" x14ac:dyDescent="0.25">
      <c r="B39" s="2"/>
      <c r="C39" s="2"/>
      <c r="D39" s="11">
        <v>9</v>
      </c>
      <c r="E39" s="55"/>
      <c r="F39" s="55"/>
      <c r="G39" s="73"/>
      <c r="H39" s="31"/>
      <c r="I39" s="37"/>
      <c r="J39" s="31"/>
      <c r="K39" s="32"/>
      <c r="L39" s="33"/>
      <c r="M39" s="33"/>
    </row>
    <row r="40" spans="2:13" x14ac:dyDescent="0.25">
      <c r="B40" s="2"/>
      <c r="C40" s="2"/>
      <c r="D40" s="11">
        <v>10</v>
      </c>
      <c r="E40" s="55"/>
      <c r="F40" s="55"/>
      <c r="G40" s="73"/>
      <c r="H40" s="31"/>
      <c r="I40" s="37"/>
      <c r="J40" s="31"/>
      <c r="K40" s="32"/>
      <c r="L40" s="33"/>
      <c r="M40" s="33"/>
    </row>
    <row r="41" spans="2:13" x14ac:dyDescent="0.25">
      <c r="B41" s="2"/>
      <c r="C41" s="2"/>
      <c r="D41" s="2"/>
      <c r="E41" s="53"/>
      <c r="F41" s="53"/>
      <c r="G41" s="53"/>
      <c r="H41" s="2"/>
      <c r="I41" s="2"/>
      <c r="J41" s="2"/>
      <c r="K41" s="2"/>
      <c r="L41" s="2"/>
      <c r="M41" s="2"/>
    </row>
    <row r="42" spans="2:13" x14ac:dyDescent="0.25">
      <c r="B42" s="2"/>
      <c r="C42" s="2"/>
      <c r="D42" s="2"/>
      <c r="E42" s="11" t="str">
        <f ca="1">_xll.flHoldingsAdjust(F23,F25,F27,E30:M40)</f>
        <v>#ERROR: User session not authenticated</v>
      </c>
      <c r="F42" s="53"/>
      <c r="G42" s="53"/>
      <c r="H42" s="2"/>
      <c r="I42" s="2"/>
      <c r="J42" s="2"/>
      <c r="K42" s="2"/>
      <c r="L42" s="2"/>
      <c r="M42" s="2"/>
    </row>
    <row r="43" spans="2:13" x14ac:dyDescent="0.25">
      <c r="B43" s="2"/>
      <c r="C43" s="2"/>
      <c r="D43" s="2"/>
      <c r="E43" s="53"/>
      <c r="F43" s="53"/>
      <c r="G43" s="53"/>
      <c r="H43" s="2"/>
      <c r="I43" s="2"/>
      <c r="J43" s="2"/>
      <c r="K43" s="2"/>
      <c r="L43" s="2"/>
      <c r="M43" s="2"/>
    </row>
    <row r="44" spans="2:13" ht="4.5" customHeight="1" x14ac:dyDescent="0.25">
      <c r="B44" s="2"/>
      <c r="C44" s="2"/>
      <c r="D44" s="2"/>
      <c r="E44" s="18"/>
      <c r="F44" s="53"/>
      <c r="G44" s="53"/>
      <c r="H44" s="2"/>
      <c r="I44" s="2"/>
      <c r="J44" s="2"/>
      <c r="K44" s="2"/>
      <c r="L44" s="2"/>
      <c r="M44" s="2"/>
    </row>
    <row r="45" spans="2:13" ht="15.75" thickBot="1" x14ac:dyDescent="0.3">
      <c r="B45" s="2"/>
      <c r="C45" s="2"/>
      <c r="D45" s="2"/>
      <c r="E45" s="53"/>
      <c r="F45" s="53"/>
      <c r="G45" s="53"/>
      <c r="H45" s="2"/>
      <c r="I45" s="2"/>
      <c r="J45" s="2"/>
      <c r="K45" s="2"/>
      <c r="L45" s="2"/>
      <c r="M45" s="2"/>
    </row>
    <row r="46" spans="2:13" ht="15.75" thickBot="1" x14ac:dyDescent="0.3">
      <c r="B46" s="2"/>
      <c r="C46" s="2"/>
      <c r="D46" s="2"/>
      <c r="E46" s="11" t="s">
        <v>182</v>
      </c>
      <c r="F46" s="58" t="s">
        <v>413</v>
      </c>
      <c r="G46" s="53"/>
      <c r="H46" s="2"/>
      <c r="I46" s="2"/>
      <c r="J46" s="2"/>
      <c r="K46" s="2"/>
      <c r="L46" s="2"/>
      <c r="M46" s="2"/>
    </row>
    <row r="47" spans="2:13" ht="15.75" thickBot="1" x14ac:dyDescent="0.3">
      <c r="B47" s="2"/>
      <c r="C47" s="2"/>
      <c r="D47" s="2"/>
      <c r="E47" s="53"/>
      <c r="F47" s="53"/>
      <c r="G47" s="53"/>
      <c r="H47" s="2"/>
      <c r="I47" s="2"/>
      <c r="J47" s="2"/>
      <c r="K47" s="2"/>
      <c r="L47" s="2"/>
      <c r="M47" s="2"/>
    </row>
    <row r="48" spans="2:13" ht="15.75" thickBot="1" x14ac:dyDescent="0.3">
      <c r="B48" s="2"/>
      <c r="C48" s="2"/>
      <c r="D48" s="2"/>
      <c r="E48" s="11" t="s">
        <v>186</v>
      </c>
      <c r="F48" s="58" t="s">
        <v>418</v>
      </c>
      <c r="G48" s="53"/>
      <c r="H48" s="2"/>
      <c r="I48" s="2"/>
      <c r="J48" s="2"/>
      <c r="K48" s="2"/>
      <c r="L48" s="2"/>
      <c r="M48" s="2"/>
    </row>
    <row r="49" spans="2:13" x14ac:dyDescent="0.25">
      <c r="B49" s="2"/>
      <c r="C49" s="2"/>
      <c r="D49" s="2"/>
      <c r="E49" s="11"/>
      <c r="F49" s="11"/>
      <c r="G49" s="11"/>
      <c r="H49" s="2"/>
      <c r="I49" s="2"/>
      <c r="J49" s="2"/>
      <c r="K49" s="2"/>
      <c r="L49" s="2"/>
      <c r="M49" s="2"/>
    </row>
    <row r="50" spans="2:13" x14ac:dyDescent="0.25">
      <c r="B50" s="2"/>
      <c r="C50" s="2"/>
      <c r="D50" s="2"/>
      <c r="E50" s="11" t="s">
        <v>190</v>
      </c>
      <c r="F50" s="71">
        <f ca="1">'Create scope, portfolio, group'!$H$31</f>
        <v>43764.71048321759</v>
      </c>
      <c r="G50" s="53"/>
      <c r="H50" s="2"/>
      <c r="I50" s="2"/>
      <c r="J50" s="2"/>
      <c r="K50" s="2"/>
      <c r="L50" s="2"/>
      <c r="M50" s="2"/>
    </row>
    <row r="51" spans="2:13" x14ac:dyDescent="0.25">
      <c r="B51" s="2"/>
      <c r="C51" s="2"/>
      <c r="D51" s="2"/>
      <c r="E51" s="11"/>
      <c r="F51" s="11"/>
      <c r="G51" s="53"/>
      <c r="H51" s="2"/>
      <c r="I51" s="2"/>
      <c r="J51" s="2"/>
      <c r="K51" s="2"/>
      <c r="L51" s="2"/>
      <c r="M51" s="2"/>
    </row>
    <row r="52" spans="2:13" x14ac:dyDescent="0.25">
      <c r="B52" s="2"/>
      <c r="C52" s="2"/>
      <c r="D52" s="2"/>
      <c r="E52" s="11" t="s">
        <v>3</v>
      </c>
      <c r="F52" s="53"/>
      <c r="G52" s="53"/>
      <c r="H52" s="2"/>
      <c r="I52" s="2"/>
      <c r="J52" s="2"/>
      <c r="K52" s="2"/>
      <c r="L52" s="2"/>
      <c r="M52" s="2"/>
    </row>
    <row r="53" spans="2:13" x14ac:dyDescent="0.25">
      <c r="B53" s="2"/>
      <c r="C53" s="2"/>
      <c r="D53" s="2"/>
      <c r="E53" s="9" t="s">
        <v>278</v>
      </c>
      <c r="F53" s="9" t="s">
        <v>279</v>
      </c>
      <c r="G53" s="9" t="s">
        <v>188</v>
      </c>
      <c r="H53" s="7" t="s">
        <v>191</v>
      </c>
      <c r="I53" s="6" t="s">
        <v>192</v>
      </c>
      <c r="J53" s="9" t="s">
        <v>193</v>
      </c>
      <c r="K53" s="9" t="s">
        <v>194</v>
      </c>
      <c r="L53" s="6" t="s">
        <v>195</v>
      </c>
      <c r="M53" s="6" t="s">
        <v>187</v>
      </c>
    </row>
    <row r="54" spans="2:13" x14ac:dyDescent="0.25">
      <c r="B54" s="2"/>
      <c r="C54" s="2"/>
      <c r="D54" s="11">
        <v>1</v>
      </c>
      <c r="E54" s="55" t="s">
        <v>199</v>
      </c>
      <c r="F54" s="55" t="s">
        <v>229</v>
      </c>
      <c r="G54" s="73">
        <v>905141</v>
      </c>
      <c r="H54" s="31">
        <f>G54*K54</f>
        <v>2499999.4419999998</v>
      </c>
      <c r="I54" s="20" t="s">
        <v>69</v>
      </c>
      <c r="J54" s="31">
        <f>H54</f>
        <v>2499999.4419999998</v>
      </c>
      <c r="K54" s="32">
        <v>2.762</v>
      </c>
      <c r="L54" s="33"/>
      <c r="M54" s="33"/>
    </row>
    <row r="55" spans="2:13" x14ac:dyDescent="0.25">
      <c r="B55" s="2"/>
      <c r="C55" s="2"/>
      <c r="D55" s="11">
        <v>2</v>
      </c>
      <c r="E55" s="55" t="s">
        <v>199</v>
      </c>
      <c r="F55" s="55" t="s">
        <v>440</v>
      </c>
      <c r="G55" s="73">
        <v>1713922</v>
      </c>
      <c r="H55" s="31">
        <f>G55*K55</f>
        <v>8764997.1079999991</v>
      </c>
      <c r="I55" s="20" t="s">
        <v>69</v>
      </c>
      <c r="J55" s="31">
        <f>H55</f>
        <v>8764997.1079999991</v>
      </c>
      <c r="K55" s="32">
        <v>5.1139999999999999</v>
      </c>
      <c r="L55" s="33"/>
      <c r="M55" s="33"/>
    </row>
    <row r="56" spans="2:13" x14ac:dyDescent="0.25">
      <c r="B56" s="2"/>
      <c r="C56" s="2"/>
      <c r="D56" s="11">
        <v>3</v>
      </c>
      <c r="E56" s="55" t="s">
        <v>192</v>
      </c>
      <c r="F56" s="55" t="s">
        <v>69</v>
      </c>
      <c r="G56" s="73">
        <v>2200000</v>
      </c>
      <c r="H56" s="31">
        <f>G56*K56</f>
        <v>2200000</v>
      </c>
      <c r="I56" s="37" t="s">
        <v>69</v>
      </c>
      <c r="J56" s="31">
        <f>H56</f>
        <v>2200000</v>
      </c>
      <c r="K56" s="32">
        <v>1</v>
      </c>
      <c r="L56" s="33"/>
      <c r="M56" s="33"/>
    </row>
    <row r="57" spans="2:13" x14ac:dyDescent="0.25">
      <c r="B57" s="2"/>
      <c r="C57" s="2"/>
      <c r="D57" s="11">
        <v>4</v>
      </c>
      <c r="E57" s="55"/>
      <c r="F57" s="55"/>
      <c r="G57" s="73"/>
      <c r="H57" s="31"/>
      <c r="I57" s="37"/>
      <c r="J57" s="31"/>
      <c r="K57" s="32"/>
      <c r="L57" s="33"/>
      <c r="M57" s="33"/>
    </row>
    <row r="58" spans="2:13" x14ac:dyDescent="0.25">
      <c r="B58" s="2"/>
      <c r="C58" s="2"/>
      <c r="D58" s="11">
        <v>5</v>
      </c>
      <c r="E58" s="55"/>
      <c r="F58" s="55"/>
      <c r="G58" s="73"/>
      <c r="H58" s="31"/>
      <c r="I58" s="37"/>
      <c r="J58" s="31"/>
      <c r="K58" s="32"/>
      <c r="L58" s="33"/>
      <c r="M58" s="33"/>
    </row>
    <row r="59" spans="2:13" x14ac:dyDescent="0.25">
      <c r="B59" s="2"/>
      <c r="C59" s="2"/>
      <c r="D59" s="11">
        <v>6</v>
      </c>
      <c r="E59" s="55"/>
      <c r="F59" s="55"/>
      <c r="G59" s="73"/>
      <c r="H59" s="31"/>
      <c r="I59" s="37"/>
      <c r="J59" s="31"/>
      <c r="K59" s="32"/>
      <c r="L59" s="33"/>
      <c r="M59" s="33"/>
    </row>
    <row r="60" spans="2:13" x14ac:dyDescent="0.25">
      <c r="B60" s="2"/>
      <c r="C60" s="2"/>
      <c r="D60" s="11">
        <v>7</v>
      </c>
      <c r="E60" s="55"/>
      <c r="F60" s="55"/>
      <c r="G60" s="73"/>
      <c r="H60" s="31"/>
      <c r="I60" s="37"/>
      <c r="J60" s="31"/>
      <c r="K60" s="32"/>
      <c r="L60" s="33"/>
      <c r="M60" s="33"/>
    </row>
    <row r="61" spans="2:13" x14ac:dyDescent="0.25">
      <c r="B61" s="2"/>
      <c r="C61" s="2"/>
      <c r="D61" s="11">
        <v>8</v>
      </c>
      <c r="E61" s="55"/>
      <c r="F61" s="55"/>
      <c r="G61" s="73"/>
      <c r="H61" s="31"/>
      <c r="I61" s="37"/>
      <c r="J61" s="31"/>
      <c r="K61" s="32"/>
      <c r="L61" s="33"/>
      <c r="M61" s="33"/>
    </row>
    <row r="62" spans="2:13" x14ac:dyDescent="0.25">
      <c r="B62" s="2"/>
      <c r="C62" s="2"/>
      <c r="D62" s="11">
        <v>9</v>
      </c>
      <c r="E62" s="55"/>
      <c r="F62" s="55"/>
      <c r="G62" s="73"/>
      <c r="H62" s="31"/>
      <c r="I62" s="37"/>
      <c r="J62" s="31"/>
      <c r="K62" s="32"/>
      <c r="L62" s="33"/>
      <c r="M62" s="33"/>
    </row>
    <row r="63" spans="2:13" x14ac:dyDescent="0.25">
      <c r="B63" s="2"/>
      <c r="C63" s="2"/>
      <c r="D63" s="11">
        <v>10</v>
      </c>
      <c r="E63" s="55"/>
      <c r="F63" s="55"/>
      <c r="G63" s="73"/>
      <c r="H63" s="31"/>
      <c r="I63" s="37"/>
      <c r="J63" s="31"/>
      <c r="K63" s="32"/>
      <c r="L63" s="33"/>
      <c r="M63" s="33"/>
    </row>
    <row r="64" spans="2:13" x14ac:dyDescent="0.25">
      <c r="B64" s="2"/>
      <c r="C64" s="2"/>
      <c r="D64" s="2"/>
      <c r="E64" s="53"/>
      <c r="F64" s="53"/>
      <c r="G64" s="53"/>
      <c r="H64" s="2"/>
      <c r="I64" s="2"/>
      <c r="J64" s="2"/>
      <c r="K64" s="2"/>
      <c r="L64" s="2"/>
      <c r="M64" s="2"/>
    </row>
    <row r="65" spans="2:13" x14ac:dyDescent="0.25">
      <c r="B65" s="2"/>
      <c r="C65" s="2"/>
      <c r="D65" s="2"/>
      <c r="E65" s="11" t="str">
        <f ca="1">_xll.flHoldingsAdjust(F46,F48,F50,E53:M63)</f>
        <v>#ERROR: User session not authenticated</v>
      </c>
      <c r="F65" s="53"/>
      <c r="G65" s="53"/>
      <c r="H65" s="2"/>
      <c r="I65" s="2"/>
      <c r="J65" s="2"/>
      <c r="K65" s="2"/>
      <c r="L65" s="2"/>
      <c r="M65" s="2"/>
    </row>
    <row r="66" spans="2:13" x14ac:dyDescent="0.25">
      <c r="B66" s="2"/>
      <c r="C66" s="2"/>
      <c r="D66" s="2"/>
      <c r="E66" s="53"/>
      <c r="F66" s="53"/>
      <c r="G66" s="53"/>
      <c r="H66" s="2"/>
      <c r="I66" s="2"/>
      <c r="J66" s="2"/>
      <c r="K66" s="2"/>
      <c r="L66" s="2"/>
      <c r="M66" s="2"/>
    </row>
    <row r="67" spans="2:13" x14ac:dyDescent="0.25">
      <c r="B67" s="2"/>
      <c r="C67" s="2"/>
      <c r="D67" s="2"/>
      <c r="E67" s="18"/>
      <c r="F67" s="53"/>
      <c r="G67" s="53"/>
      <c r="H67" s="2"/>
      <c r="I67" s="2"/>
      <c r="J67" s="2"/>
      <c r="K67" s="2"/>
      <c r="L67" s="2"/>
      <c r="M67" s="2"/>
    </row>
    <row r="68" spans="2:13" ht="15.75" thickBot="1" x14ac:dyDescent="0.3">
      <c r="B68" s="2"/>
      <c r="C68" s="2"/>
      <c r="D68" s="2"/>
      <c r="E68" s="53"/>
      <c r="F68" s="53"/>
      <c r="G68" s="53"/>
      <c r="H68" s="2"/>
      <c r="I68" s="2"/>
      <c r="J68" s="2"/>
      <c r="K68" s="2"/>
      <c r="L68" s="2"/>
      <c r="M68" s="2"/>
    </row>
    <row r="69" spans="2:13" ht="15.75" thickBot="1" x14ac:dyDescent="0.3">
      <c r="B69" s="2"/>
      <c r="C69" s="2"/>
      <c r="D69" s="2"/>
      <c r="E69" s="11" t="s">
        <v>182</v>
      </c>
      <c r="F69" s="58" t="s">
        <v>413</v>
      </c>
      <c r="G69" s="53"/>
      <c r="H69" s="2"/>
      <c r="I69" s="2"/>
      <c r="J69" s="2"/>
      <c r="K69" s="2"/>
      <c r="L69" s="2"/>
      <c r="M69" s="2"/>
    </row>
    <row r="70" spans="2:13" ht="15.75" thickBot="1" x14ac:dyDescent="0.3">
      <c r="B70" s="2"/>
      <c r="C70" s="2"/>
      <c r="D70" s="2"/>
      <c r="E70" s="53"/>
      <c r="F70" s="53"/>
      <c r="G70" s="53"/>
      <c r="H70" s="2"/>
      <c r="I70" s="2"/>
      <c r="J70" s="2"/>
      <c r="K70" s="2"/>
      <c r="L70" s="2"/>
      <c r="M70" s="2"/>
    </row>
    <row r="71" spans="2:13" ht="15.75" thickBot="1" x14ac:dyDescent="0.3">
      <c r="B71" s="2"/>
      <c r="C71" s="2"/>
      <c r="D71" s="2"/>
      <c r="E71" s="11" t="s">
        <v>186</v>
      </c>
      <c r="F71" s="58" t="s">
        <v>419</v>
      </c>
      <c r="G71" s="53"/>
      <c r="H71" s="2"/>
      <c r="I71" s="2"/>
      <c r="J71" s="2"/>
      <c r="K71" s="2"/>
      <c r="L71" s="2"/>
      <c r="M71" s="2"/>
    </row>
    <row r="72" spans="2:13" x14ac:dyDescent="0.25">
      <c r="B72" s="2"/>
      <c r="C72" s="2"/>
      <c r="D72" s="2"/>
      <c r="E72" s="11"/>
      <c r="F72" s="11"/>
      <c r="G72" s="11"/>
      <c r="H72" s="2"/>
      <c r="I72" s="2"/>
      <c r="J72" s="2"/>
      <c r="K72" s="2"/>
      <c r="L72" s="2"/>
      <c r="M72" s="2"/>
    </row>
    <row r="73" spans="2:13" x14ac:dyDescent="0.25">
      <c r="B73" s="2"/>
      <c r="C73" s="2"/>
      <c r="D73" s="2"/>
      <c r="E73" s="11" t="s">
        <v>190</v>
      </c>
      <c r="F73" s="71">
        <f ca="1">'Create scope, portfolio, group'!$H$31</f>
        <v>43764.71048321759</v>
      </c>
      <c r="G73" s="53"/>
      <c r="H73" s="2"/>
      <c r="I73" s="2"/>
      <c r="J73" s="2"/>
      <c r="K73" s="2"/>
      <c r="L73" s="2"/>
      <c r="M73" s="2"/>
    </row>
    <row r="74" spans="2:13" x14ac:dyDescent="0.25">
      <c r="B74" s="2"/>
      <c r="C74" s="2"/>
      <c r="D74" s="2"/>
      <c r="E74" s="11"/>
      <c r="F74" s="11"/>
      <c r="G74" s="53"/>
      <c r="H74" s="2"/>
      <c r="I74" s="2"/>
      <c r="J74" s="2"/>
      <c r="K74" s="2"/>
      <c r="L74" s="2"/>
      <c r="M74" s="2"/>
    </row>
    <row r="75" spans="2:13" x14ac:dyDescent="0.25">
      <c r="B75" s="2"/>
      <c r="C75" s="2"/>
      <c r="D75" s="2"/>
      <c r="E75" s="11" t="s">
        <v>3</v>
      </c>
      <c r="F75" s="53"/>
      <c r="G75" s="53"/>
      <c r="H75" s="2"/>
      <c r="I75" s="2"/>
      <c r="J75" s="2"/>
      <c r="K75" s="2"/>
      <c r="L75" s="2"/>
      <c r="M75" s="2"/>
    </row>
    <row r="76" spans="2:13" x14ac:dyDescent="0.25">
      <c r="B76" s="2"/>
      <c r="C76" s="2"/>
      <c r="D76" s="2"/>
      <c r="E76" s="9" t="s">
        <v>278</v>
      </c>
      <c r="F76" s="9" t="s">
        <v>279</v>
      </c>
      <c r="G76" s="9" t="s">
        <v>188</v>
      </c>
      <c r="H76" s="7" t="s">
        <v>191</v>
      </c>
      <c r="I76" s="6" t="s">
        <v>192</v>
      </c>
      <c r="J76" s="9" t="s">
        <v>193</v>
      </c>
      <c r="K76" s="9" t="s">
        <v>194</v>
      </c>
      <c r="L76" s="6" t="s">
        <v>195</v>
      </c>
      <c r="M76" s="6" t="s">
        <v>187</v>
      </c>
    </row>
    <row r="77" spans="2:13" x14ac:dyDescent="0.25">
      <c r="B77" s="2"/>
      <c r="C77" s="2"/>
      <c r="D77" s="11">
        <v>1</v>
      </c>
      <c r="E77" s="55" t="s">
        <v>199</v>
      </c>
      <c r="F77" s="55" t="s">
        <v>460</v>
      </c>
      <c r="G77" s="73">
        <v>266169</v>
      </c>
      <c r="H77" s="31">
        <f>G77*K77</f>
        <v>35781897.177000001</v>
      </c>
      <c r="I77" s="20" t="s">
        <v>69</v>
      </c>
      <c r="J77" s="31">
        <f>H77</f>
        <v>35781897.177000001</v>
      </c>
      <c r="K77" s="32">
        <v>134.43299999999999</v>
      </c>
      <c r="L77" s="33"/>
      <c r="M77" s="33"/>
    </row>
    <row r="78" spans="2:13" x14ac:dyDescent="0.25">
      <c r="B78" s="2"/>
      <c r="C78" s="2"/>
      <c r="D78" s="11">
        <v>2</v>
      </c>
      <c r="E78" s="55" t="s">
        <v>199</v>
      </c>
      <c r="F78" s="55" t="s">
        <v>458</v>
      </c>
      <c r="G78" s="73">
        <v>405589</v>
      </c>
      <c r="H78" s="31">
        <f>G78*K78</f>
        <v>43250794.193000004</v>
      </c>
      <c r="I78" s="20" t="s">
        <v>69</v>
      </c>
      <c r="J78" s="31">
        <f>H78</f>
        <v>43250794.193000004</v>
      </c>
      <c r="K78" s="32">
        <v>106.637</v>
      </c>
      <c r="L78" s="33"/>
      <c r="M78" s="33"/>
    </row>
    <row r="79" spans="2:13" x14ac:dyDescent="0.25">
      <c r="B79" s="2"/>
      <c r="C79" s="2"/>
      <c r="D79" s="11">
        <v>3</v>
      </c>
      <c r="E79" s="55" t="s">
        <v>199</v>
      </c>
      <c r="F79" s="55" t="s">
        <v>462</v>
      </c>
      <c r="G79" s="73">
        <v>174800</v>
      </c>
      <c r="H79" s="31">
        <f>G79*K79</f>
        <v>18900424.800000001</v>
      </c>
      <c r="I79" s="37" t="s">
        <v>69</v>
      </c>
      <c r="J79" s="31">
        <f>H79</f>
        <v>18900424.800000001</v>
      </c>
      <c r="K79" s="32">
        <v>108.126</v>
      </c>
      <c r="L79" s="33"/>
      <c r="M79" s="33"/>
    </row>
    <row r="80" spans="2:13" x14ac:dyDescent="0.25">
      <c r="B80" s="2"/>
      <c r="C80" s="2"/>
      <c r="D80" s="11">
        <v>4</v>
      </c>
      <c r="E80" s="55" t="s">
        <v>199</v>
      </c>
      <c r="F80" s="55" t="s">
        <v>232</v>
      </c>
      <c r="G80" s="73">
        <v>357507</v>
      </c>
      <c r="H80" s="31">
        <f>G80*K80</f>
        <v>34999935.300000004</v>
      </c>
      <c r="I80" s="37" t="s">
        <v>8</v>
      </c>
      <c r="J80" s="31">
        <f>H80</f>
        <v>34999935.300000004</v>
      </c>
      <c r="K80" s="32">
        <v>97.9</v>
      </c>
      <c r="L80" s="33"/>
      <c r="M80" s="33"/>
    </row>
    <row r="81" spans="2:13" x14ac:dyDescent="0.25">
      <c r="B81" s="2"/>
      <c r="C81" s="2"/>
      <c r="D81" s="11">
        <v>5</v>
      </c>
      <c r="E81" s="55" t="s">
        <v>192</v>
      </c>
      <c r="F81" s="55" t="s">
        <v>69</v>
      </c>
      <c r="G81" s="73">
        <v>3450000</v>
      </c>
      <c r="H81" s="31">
        <f>G81*K81</f>
        <v>3450000</v>
      </c>
      <c r="I81" s="37" t="s">
        <v>69</v>
      </c>
      <c r="J81" s="31">
        <f>H81</f>
        <v>3450000</v>
      </c>
      <c r="K81" s="32">
        <v>1</v>
      </c>
      <c r="L81" s="33"/>
      <c r="M81" s="33"/>
    </row>
    <row r="82" spans="2:13" x14ac:dyDescent="0.25">
      <c r="B82" s="2"/>
      <c r="C82" s="2"/>
      <c r="D82" s="11">
        <v>6</v>
      </c>
      <c r="E82" s="55" t="s">
        <v>192</v>
      </c>
      <c r="F82" s="55" t="s">
        <v>8</v>
      </c>
      <c r="G82" s="73">
        <v>1200000</v>
      </c>
      <c r="H82" s="31">
        <f>G82*K82</f>
        <v>1200000</v>
      </c>
      <c r="I82" s="37" t="s">
        <v>8</v>
      </c>
      <c r="J82" s="31">
        <f>H82</f>
        <v>1200000</v>
      </c>
      <c r="K82" s="32">
        <v>1</v>
      </c>
      <c r="L82" s="33"/>
      <c r="M82" s="33"/>
    </row>
    <row r="83" spans="2:13" x14ac:dyDescent="0.25">
      <c r="B83" s="2"/>
      <c r="C83" s="2"/>
      <c r="D83" s="11">
        <v>7</v>
      </c>
      <c r="E83" s="55"/>
      <c r="F83" s="55"/>
      <c r="G83" s="73"/>
      <c r="H83" s="31"/>
      <c r="I83" s="37"/>
      <c r="J83" s="31"/>
      <c r="K83" s="32"/>
      <c r="L83" s="33"/>
      <c r="M83" s="33"/>
    </row>
    <row r="84" spans="2:13" x14ac:dyDescent="0.25">
      <c r="B84" s="2"/>
      <c r="C84" s="2"/>
      <c r="D84" s="11">
        <v>8</v>
      </c>
      <c r="E84" s="55"/>
      <c r="F84" s="55"/>
      <c r="G84" s="73"/>
      <c r="H84" s="31"/>
      <c r="I84" s="37"/>
      <c r="J84" s="31"/>
      <c r="K84" s="32"/>
      <c r="L84" s="33"/>
      <c r="M84" s="33"/>
    </row>
    <row r="85" spans="2:13" x14ac:dyDescent="0.25">
      <c r="B85" s="2"/>
      <c r="C85" s="2"/>
      <c r="D85" s="11">
        <v>9</v>
      </c>
      <c r="E85" s="55"/>
      <c r="F85" s="55"/>
      <c r="G85" s="73"/>
      <c r="H85" s="31"/>
      <c r="I85" s="37"/>
      <c r="J85" s="31"/>
      <c r="K85" s="32"/>
      <c r="L85" s="33"/>
      <c r="M85" s="33"/>
    </row>
    <row r="86" spans="2:13" x14ac:dyDescent="0.25">
      <c r="B86" s="2"/>
      <c r="C86" s="2"/>
      <c r="D86" s="11">
        <v>10</v>
      </c>
      <c r="E86" s="55"/>
      <c r="F86" s="55"/>
      <c r="G86" s="73"/>
      <c r="H86" s="31"/>
      <c r="I86" s="37"/>
      <c r="J86" s="31"/>
      <c r="K86" s="32"/>
      <c r="L86" s="33"/>
      <c r="M86" s="33"/>
    </row>
    <row r="87" spans="2:13" x14ac:dyDescent="0.25">
      <c r="B87" s="2"/>
      <c r="C87" s="2"/>
      <c r="D87" s="2"/>
      <c r="E87" s="53"/>
      <c r="F87" s="53"/>
      <c r="G87" s="53"/>
      <c r="H87" s="2"/>
      <c r="I87" s="2"/>
      <c r="J87" s="2"/>
      <c r="K87" s="2"/>
      <c r="L87" s="2"/>
      <c r="M87" s="2"/>
    </row>
    <row r="88" spans="2:13" x14ac:dyDescent="0.25">
      <c r="B88" s="2"/>
      <c r="C88" s="2"/>
      <c r="D88" s="2"/>
      <c r="E88" s="11" t="str">
        <f ca="1">_xll.flHoldingsAdjust(F69,F71,F73,E76:M86)</f>
        <v>#ERROR: User session not authenticated</v>
      </c>
      <c r="F88" s="53"/>
      <c r="G88" s="53"/>
      <c r="H88" s="2"/>
      <c r="I88" s="2"/>
      <c r="J88" s="2"/>
      <c r="K88" s="2"/>
      <c r="L88" s="2"/>
      <c r="M88" s="2"/>
    </row>
    <row r="89" spans="2:13" x14ac:dyDescent="0.25">
      <c r="B89" s="2"/>
      <c r="C89" s="2"/>
      <c r="D89" s="2"/>
      <c r="E89" s="53"/>
      <c r="F89" s="53"/>
      <c r="G89" s="53"/>
      <c r="H89" s="2"/>
      <c r="I89" s="2"/>
      <c r="J89" s="2"/>
      <c r="K89" s="2"/>
      <c r="L89" s="2"/>
      <c r="M89" s="2"/>
    </row>
    <row r="90" spans="2:13" ht="15.75" thickBot="1" x14ac:dyDescent="0.3">
      <c r="B90" s="2"/>
      <c r="C90" s="2"/>
      <c r="D90" s="2"/>
      <c r="E90" s="53"/>
      <c r="F90" s="53"/>
      <c r="G90" s="53"/>
      <c r="H90" s="2"/>
      <c r="I90" s="2"/>
      <c r="J90" s="2"/>
      <c r="K90" s="2"/>
      <c r="L90" s="2"/>
      <c r="M90" s="2"/>
    </row>
    <row r="91" spans="2:13" ht="15.75" thickBot="1" x14ac:dyDescent="0.3">
      <c r="B91" s="2"/>
      <c r="C91" s="2"/>
      <c r="D91" s="2"/>
      <c r="E91" s="11" t="s">
        <v>182</v>
      </c>
      <c r="F91" s="58" t="s">
        <v>413</v>
      </c>
      <c r="G91" s="53"/>
      <c r="H91" s="2"/>
      <c r="I91" s="2"/>
      <c r="J91" s="2"/>
      <c r="K91" s="2"/>
      <c r="L91" s="2"/>
      <c r="M91" s="2"/>
    </row>
    <row r="92" spans="2:13" ht="15.75" thickBot="1" x14ac:dyDescent="0.3">
      <c r="B92" s="2"/>
      <c r="C92" s="2"/>
      <c r="D92" s="2"/>
      <c r="E92" s="53"/>
      <c r="F92" s="53"/>
      <c r="G92" s="53"/>
      <c r="H92" s="2"/>
      <c r="I92" s="2"/>
      <c r="J92" s="2"/>
      <c r="K92" s="2"/>
      <c r="L92" s="2"/>
      <c r="M92" s="2"/>
    </row>
    <row r="93" spans="2:13" ht="15.75" thickBot="1" x14ac:dyDescent="0.3">
      <c r="B93" s="2"/>
      <c r="C93" s="2"/>
      <c r="D93" s="2"/>
      <c r="E93" s="11" t="s">
        <v>186</v>
      </c>
      <c r="F93" s="58" t="s">
        <v>420</v>
      </c>
      <c r="G93" s="53"/>
      <c r="H93" s="2"/>
      <c r="I93" s="2"/>
      <c r="J93" s="2"/>
      <c r="K93" s="2"/>
      <c r="L93" s="2"/>
      <c r="M93" s="2"/>
    </row>
    <row r="94" spans="2:13" x14ac:dyDescent="0.25">
      <c r="B94" s="2"/>
      <c r="C94" s="2"/>
      <c r="D94" s="2"/>
      <c r="E94" s="11"/>
      <c r="F94" s="11"/>
      <c r="G94" s="11"/>
      <c r="H94" s="2"/>
      <c r="I94" s="2"/>
      <c r="J94" s="2"/>
      <c r="K94" s="2"/>
      <c r="L94" s="2"/>
      <c r="M94" s="2"/>
    </row>
    <row r="95" spans="2:13" x14ac:dyDescent="0.25">
      <c r="B95" s="2"/>
      <c r="C95" s="2"/>
      <c r="D95" s="2"/>
      <c r="E95" s="11" t="s">
        <v>190</v>
      </c>
      <c r="F95" s="71">
        <f ca="1">'Create scope, portfolio, group'!$H$31</f>
        <v>43764.71048321759</v>
      </c>
      <c r="G95" s="53"/>
      <c r="H95" s="2"/>
      <c r="I95" s="2"/>
      <c r="J95" s="2"/>
      <c r="K95" s="2"/>
      <c r="L95" s="2"/>
      <c r="M95" s="2"/>
    </row>
    <row r="96" spans="2:13" x14ac:dyDescent="0.25">
      <c r="B96" s="2"/>
      <c r="C96" s="2"/>
      <c r="D96" s="2"/>
      <c r="E96" s="11"/>
      <c r="F96" s="11"/>
      <c r="G96" s="53"/>
      <c r="H96" s="2"/>
      <c r="I96" s="2"/>
      <c r="J96" s="2"/>
      <c r="K96" s="2"/>
      <c r="L96" s="2"/>
      <c r="M96" s="2"/>
    </row>
    <row r="97" spans="2:13" x14ac:dyDescent="0.25">
      <c r="B97" s="2"/>
      <c r="C97" s="2"/>
      <c r="D97" s="2"/>
      <c r="E97" s="11" t="s">
        <v>3</v>
      </c>
      <c r="F97" s="53"/>
      <c r="G97" s="53"/>
      <c r="H97" s="2"/>
      <c r="I97" s="2"/>
      <c r="J97" s="2"/>
      <c r="K97" s="2"/>
      <c r="L97" s="2"/>
      <c r="M97" s="2"/>
    </row>
    <row r="98" spans="2:13" x14ac:dyDescent="0.25">
      <c r="B98" s="2"/>
      <c r="C98" s="2"/>
      <c r="D98" s="2"/>
      <c r="E98" s="9" t="s">
        <v>278</v>
      </c>
      <c r="F98" s="9" t="s">
        <v>279</v>
      </c>
      <c r="G98" s="9" t="s">
        <v>188</v>
      </c>
      <c r="H98" s="7" t="s">
        <v>191</v>
      </c>
      <c r="I98" s="6" t="s">
        <v>192</v>
      </c>
      <c r="J98" s="9" t="s">
        <v>193</v>
      </c>
      <c r="K98" s="9" t="s">
        <v>194</v>
      </c>
      <c r="L98" s="6" t="s">
        <v>195</v>
      </c>
      <c r="M98" s="6" t="s">
        <v>187</v>
      </c>
    </row>
    <row r="99" spans="2:13" x14ac:dyDescent="0.25">
      <c r="B99" s="2"/>
      <c r="C99" s="2"/>
      <c r="D99" s="11">
        <v>1</v>
      </c>
      <c r="E99" s="55" t="s">
        <v>199</v>
      </c>
      <c r="F99" s="55" t="s">
        <v>232</v>
      </c>
      <c r="G99" s="73">
        <v>357507</v>
      </c>
      <c r="H99" s="31">
        <f>G99*K99</f>
        <v>34999935.300000004</v>
      </c>
      <c r="I99" s="20" t="s">
        <v>8</v>
      </c>
      <c r="J99" s="31">
        <f>H99</f>
        <v>34999935.300000004</v>
      </c>
      <c r="K99" s="32">
        <v>97.9</v>
      </c>
      <c r="L99" s="33"/>
      <c r="M99" s="33"/>
    </row>
    <row r="100" spans="2:13" x14ac:dyDescent="0.25">
      <c r="B100" s="2"/>
      <c r="C100" s="2"/>
      <c r="D100" s="11">
        <v>2</v>
      </c>
      <c r="E100" s="55" t="s">
        <v>199</v>
      </c>
      <c r="F100" s="55" t="s">
        <v>228</v>
      </c>
      <c r="G100" s="73">
        <v>504481</v>
      </c>
      <c r="H100" s="31">
        <f>G100*K100</f>
        <v>85000003.689999998</v>
      </c>
      <c r="I100" s="20" t="s">
        <v>8</v>
      </c>
      <c r="J100" s="31">
        <f>H100</f>
        <v>85000003.689999998</v>
      </c>
      <c r="K100" s="32">
        <v>168.49</v>
      </c>
      <c r="L100" s="33"/>
      <c r="M100" s="33"/>
    </row>
    <row r="101" spans="2:13" x14ac:dyDescent="0.25">
      <c r="B101" s="2"/>
      <c r="C101" s="2"/>
      <c r="D101" s="11">
        <v>3</v>
      </c>
      <c r="E101" s="55" t="s">
        <v>199</v>
      </c>
      <c r="F101" s="55" t="s">
        <v>226</v>
      </c>
      <c r="G101" s="73">
        <v>38671</v>
      </c>
      <c r="H101" s="31">
        <f>G101*K101</f>
        <v>63000086.230000004</v>
      </c>
      <c r="I101" s="37" t="s">
        <v>8</v>
      </c>
      <c r="J101" s="31">
        <f>H101</f>
        <v>63000086.230000004</v>
      </c>
      <c r="K101" s="32">
        <v>1629.13</v>
      </c>
      <c r="L101" s="33"/>
      <c r="M101" s="33"/>
    </row>
    <row r="102" spans="2:13" x14ac:dyDescent="0.25">
      <c r="B102" s="2"/>
      <c r="C102" s="2"/>
      <c r="D102" s="11">
        <v>4</v>
      </c>
      <c r="E102" s="55" t="s">
        <v>192</v>
      </c>
      <c r="F102" s="55" t="s">
        <v>8</v>
      </c>
      <c r="G102" s="73">
        <v>1400000</v>
      </c>
      <c r="H102" s="31">
        <f>G102*K102</f>
        <v>1400000</v>
      </c>
      <c r="I102" s="37" t="s">
        <v>8</v>
      </c>
      <c r="J102" s="31">
        <f>H102</f>
        <v>1400000</v>
      </c>
      <c r="K102" s="32">
        <v>1</v>
      </c>
      <c r="L102" s="33"/>
      <c r="M102" s="33"/>
    </row>
    <row r="103" spans="2:13" x14ac:dyDescent="0.25">
      <c r="B103" s="2"/>
      <c r="C103" s="2"/>
      <c r="D103" s="11">
        <v>5</v>
      </c>
      <c r="E103" s="55"/>
      <c r="F103" s="55"/>
      <c r="G103" s="73"/>
      <c r="H103" s="31"/>
      <c r="I103" s="37"/>
      <c r="J103" s="31"/>
      <c r="K103" s="32"/>
      <c r="L103" s="33"/>
      <c r="M103" s="33"/>
    </row>
    <row r="104" spans="2:13" x14ac:dyDescent="0.25">
      <c r="B104" s="2"/>
      <c r="C104" s="2"/>
      <c r="D104" s="11">
        <v>6</v>
      </c>
      <c r="E104" s="55"/>
      <c r="F104" s="55"/>
      <c r="G104" s="73"/>
      <c r="H104" s="31"/>
      <c r="I104" s="37"/>
      <c r="J104" s="31"/>
      <c r="K104" s="32"/>
      <c r="L104" s="33"/>
      <c r="M104" s="33"/>
    </row>
    <row r="105" spans="2:13" x14ac:dyDescent="0.25">
      <c r="B105" s="2"/>
      <c r="C105" s="2"/>
      <c r="D105" s="11">
        <v>7</v>
      </c>
      <c r="E105" s="55"/>
      <c r="F105" s="55"/>
      <c r="G105" s="73"/>
      <c r="H105" s="31"/>
      <c r="I105" s="37"/>
      <c r="J105" s="31"/>
      <c r="K105" s="32"/>
      <c r="L105" s="33"/>
      <c r="M105" s="33"/>
    </row>
    <row r="106" spans="2:13" x14ac:dyDescent="0.25">
      <c r="B106" s="2"/>
      <c r="C106" s="2"/>
      <c r="D106" s="11">
        <v>8</v>
      </c>
      <c r="E106" s="55"/>
      <c r="F106" s="55"/>
      <c r="G106" s="73"/>
      <c r="H106" s="31"/>
      <c r="I106" s="37"/>
      <c r="J106" s="31"/>
      <c r="K106" s="32"/>
      <c r="L106" s="33"/>
      <c r="M106" s="33"/>
    </row>
    <row r="107" spans="2:13" x14ac:dyDescent="0.25">
      <c r="B107" s="2"/>
      <c r="C107" s="2"/>
      <c r="D107" s="11">
        <v>9</v>
      </c>
      <c r="E107" s="55"/>
      <c r="F107" s="55"/>
      <c r="G107" s="73"/>
      <c r="H107" s="31"/>
      <c r="I107" s="37"/>
      <c r="J107" s="31"/>
      <c r="K107" s="32"/>
      <c r="L107" s="33"/>
      <c r="M107" s="33"/>
    </row>
    <row r="108" spans="2:13" x14ac:dyDescent="0.25">
      <c r="B108" s="2"/>
      <c r="C108" s="2"/>
      <c r="D108" s="11">
        <v>10</v>
      </c>
      <c r="E108" s="55"/>
      <c r="F108" s="55"/>
      <c r="G108" s="73"/>
      <c r="H108" s="31"/>
      <c r="I108" s="37"/>
      <c r="J108" s="31"/>
      <c r="K108" s="32"/>
      <c r="L108" s="33"/>
      <c r="M108" s="33"/>
    </row>
    <row r="109" spans="2:13" x14ac:dyDescent="0.25">
      <c r="B109" s="2"/>
      <c r="C109" s="2"/>
      <c r="D109" s="2"/>
      <c r="E109" s="53"/>
      <c r="F109" s="53"/>
      <c r="G109" s="53"/>
      <c r="H109" s="2"/>
      <c r="I109" s="2"/>
      <c r="J109" s="2"/>
      <c r="K109" s="2"/>
      <c r="L109" s="2"/>
      <c r="M109" s="2"/>
    </row>
    <row r="110" spans="2:13" x14ac:dyDescent="0.25">
      <c r="B110" s="2"/>
      <c r="C110" s="2"/>
      <c r="D110" s="2"/>
      <c r="E110" s="11" t="str">
        <f ca="1">_xll.flHoldingsAdjust(F91,F93,F95,E98:M108)</f>
        <v>#ERROR: User session not authenticated</v>
      </c>
      <c r="F110" s="53"/>
      <c r="G110" s="53"/>
      <c r="H110" s="2"/>
      <c r="I110" s="2"/>
      <c r="J110" s="2"/>
      <c r="K110" s="2"/>
      <c r="L110" s="2"/>
      <c r="M110" s="2"/>
    </row>
    <row r="111" spans="2:13" x14ac:dyDescent="0.25">
      <c r="B111" s="2"/>
      <c r="C111" s="2"/>
      <c r="D111" s="2"/>
      <c r="E111" s="53"/>
      <c r="F111" s="53"/>
      <c r="G111" s="53"/>
      <c r="H111" s="2"/>
      <c r="I111" s="2"/>
      <c r="J111" s="2"/>
      <c r="K111" s="2"/>
      <c r="L111" s="2"/>
      <c r="M111" s="2"/>
    </row>
    <row r="112" spans="2:13" x14ac:dyDescent="0.25">
      <c r="B112" s="2"/>
      <c r="C112" s="2"/>
      <c r="D112" s="2"/>
      <c r="E112" s="18"/>
      <c r="F112" s="53"/>
      <c r="G112" s="53"/>
      <c r="H112" s="2"/>
      <c r="I112" s="2"/>
      <c r="J112" s="2"/>
      <c r="K112" s="2"/>
      <c r="L112" s="2"/>
      <c r="M112" s="2"/>
    </row>
    <row r="113" spans="2:13" ht="15.75" thickBot="1" x14ac:dyDescent="0.3">
      <c r="B113" s="2"/>
      <c r="C113" s="2"/>
      <c r="D113" s="2"/>
      <c r="E113" s="53"/>
      <c r="F113" s="53"/>
      <c r="G113" s="53"/>
      <c r="H113" s="2"/>
      <c r="I113" s="2"/>
      <c r="J113" s="2"/>
      <c r="K113" s="2"/>
      <c r="L113" s="2"/>
      <c r="M113" s="2"/>
    </row>
    <row r="114" spans="2:13" ht="15.75" thickBot="1" x14ac:dyDescent="0.3">
      <c r="B114" s="2"/>
      <c r="C114" s="2"/>
      <c r="D114" s="2"/>
      <c r="E114" s="11" t="s">
        <v>182</v>
      </c>
      <c r="F114" s="58" t="s">
        <v>413</v>
      </c>
      <c r="G114" s="53"/>
      <c r="H114" s="2"/>
      <c r="I114" s="2"/>
      <c r="J114" s="2"/>
      <c r="K114" s="2"/>
      <c r="L114" s="2"/>
      <c r="M114" s="2"/>
    </row>
    <row r="115" spans="2:13" ht="15.75" thickBot="1" x14ac:dyDescent="0.3">
      <c r="B115" s="2"/>
      <c r="C115" s="2"/>
      <c r="D115" s="2"/>
      <c r="E115" s="53"/>
      <c r="F115" s="53"/>
      <c r="G115" s="53"/>
      <c r="H115" s="2"/>
      <c r="I115" s="2"/>
      <c r="J115" s="2"/>
      <c r="K115" s="2"/>
      <c r="L115" s="2"/>
      <c r="M115" s="2"/>
    </row>
    <row r="116" spans="2:13" ht="15.75" thickBot="1" x14ac:dyDescent="0.3">
      <c r="B116" s="2"/>
      <c r="C116" s="2"/>
      <c r="D116" s="2"/>
      <c r="E116" s="11" t="s">
        <v>186</v>
      </c>
      <c r="F116" s="58" t="s">
        <v>421</v>
      </c>
      <c r="G116" s="53"/>
      <c r="H116" s="2"/>
      <c r="I116" s="2"/>
      <c r="J116" s="2"/>
      <c r="K116" s="2"/>
      <c r="L116" s="2"/>
      <c r="M116" s="2"/>
    </row>
    <row r="117" spans="2:13" x14ac:dyDescent="0.25">
      <c r="B117" s="2"/>
      <c r="C117" s="2"/>
      <c r="D117" s="2"/>
      <c r="E117" s="11"/>
      <c r="F117" s="11"/>
      <c r="G117" s="11"/>
      <c r="H117" s="2"/>
      <c r="I117" s="2"/>
      <c r="J117" s="2"/>
      <c r="K117" s="2"/>
      <c r="L117" s="2"/>
      <c r="M117" s="2"/>
    </row>
    <row r="118" spans="2:13" x14ac:dyDescent="0.25">
      <c r="B118" s="2"/>
      <c r="C118" s="2"/>
      <c r="D118" s="2"/>
      <c r="E118" s="11" t="s">
        <v>190</v>
      </c>
      <c r="F118" s="71">
        <f ca="1">'Create scope, portfolio, group'!$H$31</f>
        <v>43764.71048321759</v>
      </c>
      <c r="G118" s="53"/>
      <c r="H118" s="2"/>
      <c r="I118" s="2"/>
      <c r="J118" s="2"/>
      <c r="K118" s="2"/>
      <c r="L118" s="2"/>
      <c r="M118" s="2"/>
    </row>
    <row r="119" spans="2:13" x14ac:dyDescent="0.25">
      <c r="B119" s="2"/>
      <c r="C119" s="2"/>
      <c r="D119" s="2"/>
      <c r="E119" s="11"/>
      <c r="F119" s="11"/>
      <c r="G119" s="53"/>
      <c r="H119" s="2"/>
      <c r="I119" s="2"/>
      <c r="J119" s="2"/>
      <c r="K119" s="2"/>
      <c r="L119" s="2"/>
      <c r="M119" s="2"/>
    </row>
    <row r="120" spans="2:13" x14ac:dyDescent="0.25">
      <c r="B120" s="2"/>
      <c r="C120" s="2"/>
      <c r="D120" s="2"/>
      <c r="E120" s="11" t="s">
        <v>3</v>
      </c>
      <c r="F120" s="53"/>
      <c r="G120" s="53"/>
      <c r="H120" s="2"/>
      <c r="I120" s="2"/>
      <c r="J120" s="2"/>
      <c r="K120" s="2"/>
      <c r="L120" s="2"/>
      <c r="M120" s="2"/>
    </row>
    <row r="121" spans="2:13" x14ac:dyDescent="0.25">
      <c r="B121" s="2"/>
      <c r="C121" s="2"/>
      <c r="D121" s="2"/>
      <c r="E121" s="9" t="s">
        <v>278</v>
      </c>
      <c r="F121" s="9" t="s">
        <v>279</v>
      </c>
      <c r="G121" s="9" t="s">
        <v>188</v>
      </c>
      <c r="H121" s="7" t="s">
        <v>191</v>
      </c>
      <c r="I121" s="6" t="s">
        <v>192</v>
      </c>
      <c r="J121" s="9" t="s">
        <v>193</v>
      </c>
      <c r="K121" s="9" t="s">
        <v>194</v>
      </c>
      <c r="L121" s="6" t="s">
        <v>195</v>
      </c>
      <c r="M121" s="6" t="s">
        <v>187</v>
      </c>
    </row>
    <row r="122" spans="2:13" x14ac:dyDescent="0.25">
      <c r="B122" s="2"/>
      <c r="C122" s="2"/>
      <c r="D122" s="11">
        <v>1</v>
      </c>
      <c r="E122" s="55" t="s">
        <v>199</v>
      </c>
      <c r="F122" s="55" t="s">
        <v>232</v>
      </c>
      <c r="G122" s="73">
        <v>286006</v>
      </c>
      <c r="H122" s="31">
        <f>G122*K122</f>
        <v>27999987.400000002</v>
      </c>
      <c r="I122" s="20" t="s">
        <v>8</v>
      </c>
      <c r="J122" s="31">
        <f>H122</f>
        <v>27999987.400000002</v>
      </c>
      <c r="K122" s="32">
        <v>97.9</v>
      </c>
      <c r="L122" s="33"/>
      <c r="M122" s="33"/>
    </row>
    <row r="123" spans="2:13" x14ac:dyDescent="0.25">
      <c r="B123" s="2"/>
      <c r="C123" s="2"/>
      <c r="D123" s="11">
        <v>2</v>
      </c>
      <c r="E123" s="55" t="s">
        <v>199</v>
      </c>
      <c r="F123" s="55" t="s">
        <v>234</v>
      </c>
      <c r="G123" s="73">
        <v>256986</v>
      </c>
      <c r="H123" s="31">
        <f>G123*K123</f>
        <v>31999896.719999999</v>
      </c>
      <c r="I123" s="20" t="s">
        <v>8</v>
      </c>
      <c r="J123" s="31">
        <f>H123</f>
        <v>31999896.719999999</v>
      </c>
      <c r="K123" s="32">
        <v>124.52</v>
      </c>
      <c r="L123" s="33"/>
      <c r="M123" s="33"/>
    </row>
    <row r="124" spans="2:13" x14ac:dyDescent="0.25">
      <c r="B124" s="2"/>
      <c r="C124" s="2"/>
      <c r="D124" s="11">
        <v>3</v>
      </c>
      <c r="E124" s="55" t="s">
        <v>192</v>
      </c>
      <c r="F124" s="55" t="s">
        <v>8</v>
      </c>
      <c r="G124" s="73">
        <v>23000000</v>
      </c>
      <c r="H124" s="31">
        <f>G124*K124</f>
        <v>23000000</v>
      </c>
      <c r="I124" s="37" t="s">
        <v>8</v>
      </c>
      <c r="J124" s="31">
        <f>H124</f>
        <v>23000000</v>
      </c>
      <c r="K124" s="32">
        <v>1</v>
      </c>
      <c r="L124" s="33"/>
      <c r="M124" s="33"/>
    </row>
    <row r="125" spans="2:13" x14ac:dyDescent="0.25">
      <c r="B125" s="2"/>
      <c r="C125" s="2"/>
      <c r="D125" s="11">
        <v>4</v>
      </c>
      <c r="E125" s="55"/>
      <c r="F125" s="55"/>
      <c r="G125" s="73"/>
      <c r="H125" s="31"/>
      <c r="I125" s="37"/>
      <c r="J125" s="31"/>
      <c r="K125" s="32"/>
      <c r="L125" s="33"/>
      <c r="M125" s="33"/>
    </row>
    <row r="126" spans="2:13" x14ac:dyDescent="0.25">
      <c r="B126" s="2"/>
      <c r="C126" s="2"/>
      <c r="D126" s="11">
        <v>5</v>
      </c>
      <c r="E126" s="55"/>
      <c r="F126" s="55"/>
      <c r="G126" s="73"/>
      <c r="H126" s="31"/>
      <c r="I126" s="37"/>
      <c r="J126" s="31"/>
      <c r="K126" s="32"/>
      <c r="L126" s="33"/>
      <c r="M126" s="33"/>
    </row>
    <row r="127" spans="2:13" x14ac:dyDescent="0.25">
      <c r="B127" s="2"/>
      <c r="C127" s="2"/>
      <c r="D127" s="11">
        <v>6</v>
      </c>
      <c r="E127" s="55"/>
      <c r="F127" s="55"/>
      <c r="G127" s="73"/>
      <c r="H127" s="31"/>
      <c r="I127" s="37"/>
      <c r="J127" s="31"/>
      <c r="K127" s="32"/>
      <c r="L127" s="33"/>
      <c r="M127" s="33"/>
    </row>
    <row r="128" spans="2:13" x14ac:dyDescent="0.25">
      <c r="B128" s="2"/>
      <c r="C128" s="2"/>
      <c r="D128" s="11">
        <v>7</v>
      </c>
      <c r="E128" s="55"/>
      <c r="F128" s="55"/>
      <c r="G128" s="73"/>
      <c r="H128" s="31"/>
      <c r="I128" s="37"/>
      <c r="J128" s="31"/>
      <c r="K128" s="32"/>
      <c r="L128" s="33"/>
      <c r="M128" s="33"/>
    </row>
    <row r="129" spans="2:13" x14ac:dyDescent="0.25">
      <c r="B129" s="2"/>
      <c r="C129" s="2"/>
      <c r="D129" s="11">
        <v>8</v>
      </c>
      <c r="E129" s="55"/>
      <c r="F129" s="55"/>
      <c r="G129" s="73"/>
      <c r="H129" s="31"/>
      <c r="I129" s="37"/>
      <c r="J129" s="31"/>
      <c r="K129" s="32"/>
      <c r="L129" s="33"/>
      <c r="M129" s="33"/>
    </row>
    <row r="130" spans="2:13" x14ac:dyDescent="0.25">
      <c r="B130" s="2"/>
      <c r="C130" s="2"/>
      <c r="D130" s="11">
        <v>9</v>
      </c>
      <c r="E130" s="55"/>
      <c r="F130" s="55"/>
      <c r="G130" s="73"/>
      <c r="H130" s="31"/>
      <c r="I130" s="37"/>
      <c r="J130" s="31"/>
      <c r="K130" s="32"/>
      <c r="L130" s="33"/>
      <c r="M130" s="33"/>
    </row>
    <row r="131" spans="2:13" x14ac:dyDescent="0.25">
      <c r="B131" s="2"/>
      <c r="C131" s="2"/>
      <c r="D131" s="11">
        <v>10</v>
      </c>
      <c r="E131" s="55"/>
      <c r="F131" s="55"/>
      <c r="G131" s="73"/>
      <c r="H131" s="31"/>
      <c r="I131" s="37"/>
      <c r="J131" s="31"/>
      <c r="K131" s="32"/>
      <c r="L131" s="33"/>
      <c r="M131" s="33"/>
    </row>
    <row r="132" spans="2:13" x14ac:dyDescent="0.25">
      <c r="B132" s="2"/>
      <c r="C132" s="2"/>
      <c r="D132" s="2"/>
      <c r="E132" s="53"/>
      <c r="F132" s="53"/>
      <c r="G132" s="53"/>
      <c r="H132" s="2"/>
      <c r="I132" s="2"/>
      <c r="J132" s="2"/>
      <c r="K132" s="2"/>
      <c r="L132" s="2"/>
      <c r="M132" s="2"/>
    </row>
    <row r="133" spans="2:13" x14ac:dyDescent="0.25">
      <c r="B133" s="2"/>
      <c r="C133" s="2"/>
      <c r="D133" s="2"/>
      <c r="E133" s="11" t="str">
        <f ca="1">_xll.flHoldingsAdjust(F114,F116,F118,E121:M131)</f>
        <v>#ERROR: User session not authenticated</v>
      </c>
      <c r="F133" s="53"/>
      <c r="G133" s="53"/>
      <c r="H133" s="2"/>
      <c r="I133" s="2"/>
      <c r="J133" s="2"/>
      <c r="K133" s="2"/>
      <c r="L133" s="2"/>
      <c r="M133" s="2"/>
    </row>
    <row r="134" spans="2:13" x14ac:dyDescent="0.25">
      <c r="B134" s="2"/>
      <c r="C134" s="2"/>
      <c r="D134" s="2"/>
      <c r="E134" s="53"/>
      <c r="F134" s="53"/>
      <c r="G134" s="53"/>
      <c r="H134" s="2"/>
      <c r="I134" s="2"/>
      <c r="J134" s="2"/>
      <c r="K134" s="2"/>
      <c r="L134" s="2"/>
      <c r="M134" s="2"/>
    </row>
    <row r="135" spans="2:13" x14ac:dyDescent="0.25">
      <c r="B135" s="2"/>
      <c r="C135" s="2"/>
      <c r="D135" s="2"/>
      <c r="E135" s="18"/>
      <c r="F135" s="53"/>
      <c r="G135" s="53"/>
      <c r="H135" s="2"/>
      <c r="I135" s="2"/>
      <c r="J135" s="2"/>
      <c r="K135" s="2"/>
      <c r="L135" s="2"/>
      <c r="M135" s="2"/>
    </row>
    <row r="136" spans="2:13" x14ac:dyDescent="0.25">
      <c r="E136" s="52"/>
      <c r="F136" s="52"/>
      <c r="G136" s="52"/>
    </row>
    <row r="137" spans="2:13" x14ac:dyDescent="0.25">
      <c r="E137" s="52"/>
      <c r="F137" s="52"/>
      <c r="G137" s="52"/>
    </row>
    <row r="138" spans="2:13" x14ac:dyDescent="0.25">
      <c r="E138" s="52"/>
      <c r="F138" s="52"/>
      <c r="G138" s="52"/>
    </row>
    <row r="139" spans="2:13" x14ac:dyDescent="0.25">
      <c r="E139" s="52"/>
      <c r="F139" s="52"/>
      <c r="G139" s="52"/>
    </row>
    <row r="140" spans="2:13" x14ac:dyDescent="0.25">
      <c r="E140" s="52" t="s">
        <v>414</v>
      </c>
      <c r="F140" s="52" t="s">
        <v>415</v>
      </c>
      <c r="G140" s="52" t="s">
        <v>436</v>
      </c>
      <c r="H140" t="s">
        <v>487</v>
      </c>
      <c r="I140" t="s">
        <v>488</v>
      </c>
      <c r="J140" t="s">
        <v>437</v>
      </c>
      <c r="K140" t="s">
        <v>438</v>
      </c>
    </row>
    <row r="141" spans="2:13" x14ac:dyDescent="0.25">
      <c r="E141" s="52" t="s">
        <v>416</v>
      </c>
      <c r="F141" s="52" t="s">
        <v>417</v>
      </c>
      <c r="G141" s="52" t="s">
        <v>448</v>
      </c>
      <c r="H141" s="125">
        <v>1362038</v>
      </c>
      <c r="I141">
        <v>2.2759999999999998</v>
      </c>
      <c r="J141" t="s">
        <v>69</v>
      </c>
      <c r="K141" t="s">
        <v>230</v>
      </c>
    </row>
    <row r="142" spans="2:13" x14ac:dyDescent="0.25">
      <c r="E142" s="52" t="s">
        <v>416</v>
      </c>
      <c r="F142" s="52" t="s">
        <v>417</v>
      </c>
      <c r="G142" s="52" t="s">
        <v>446</v>
      </c>
      <c r="H142" s="125">
        <v>834553</v>
      </c>
      <c r="I142">
        <v>5.4640000000000004</v>
      </c>
      <c r="J142" t="s">
        <v>69</v>
      </c>
      <c r="K142" t="s">
        <v>447</v>
      </c>
    </row>
    <row r="143" spans="2:13" x14ac:dyDescent="0.25">
      <c r="E143" s="52" t="s">
        <v>416</v>
      </c>
      <c r="F143" s="52" t="s">
        <v>417</v>
      </c>
      <c r="G143" s="52" t="s">
        <v>451</v>
      </c>
      <c r="H143" s="125">
        <v>494343</v>
      </c>
      <c r="I143">
        <v>15.98</v>
      </c>
      <c r="J143" t="s">
        <v>69</v>
      </c>
      <c r="K143" t="s">
        <v>452</v>
      </c>
    </row>
    <row r="144" spans="2:13" x14ac:dyDescent="0.25">
      <c r="E144" s="52" t="s">
        <v>416</v>
      </c>
      <c r="F144" s="52" t="s">
        <v>417</v>
      </c>
      <c r="G144" s="52" t="s">
        <v>463</v>
      </c>
      <c r="H144" s="125">
        <v>77481</v>
      </c>
      <c r="I144">
        <v>140.572</v>
      </c>
      <c r="J144" t="s">
        <v>69</v>
      </c>
      <c r="K144" t="s">
        <v>464</v>
      </c>
    </row>
    <row r="145" spans="5:11" x14ac:dyDescent="0.25">
      <c r="E145" s="52" t="s">
        <v>416</v>
      </c>
      <c r="F145" s="52" t="s">
        <v>417</v>
      </c>
      <c r="G145" s="52" t="s">
        <v>489</v>
      </c>
      <c r="H145" s="125">
        <v>952000</v>
      </c>
      <c r="I145">
        <v>1</v>
      </c>
      <c r="J145" t="s">
        <v>69</v>
      </c>
    </row>
    <row r="146" spans="5:11" x14ac:dyDescent="0.25">
      <c r="E146" s="52" t="s">
        <v>416</v>
      </c>
      <c r="F146" s="52" t="s">
        <v>418</v>
      </c>
      <c r="G146" s="52" t="s">
        <v>445</v>
      </c>
      <c r="H146" s="125">
        <v>905141</v>
      </c>
      <c r="I146">
        <v>2.762</v>
      </c>
      <c r="J146" t="s">
        <v>69</v>
      </c>
      <c r="K146" t="s">
        <v>229</v>
      </c>
    </row>
    <row r="147" spans="5:11" x14ac:dyDescent="0.25">
      <c r="E147" s="52" t="s">
        <v>416</v>
      </c>
      <c r="F147" s="52" t="s">
        <v>418</v>
      </c>
      <c r="G147" s="52" t="s">
        <v>439</v>
      </c>
      <c r="H147" s="125">
        <v>1713922</v>
      </c>
      <c r="I147">
        <v>5.1139999999999999</v>
      </c>
      <c r="J147" t="s">
        <v>69</v>
      </c>
      <c r="K147" t="s">
        <v>440</v>
      </c>
    </row>
    <row r="148" spans="5:11" x14ac:dyDescent="0.25">
      <c r="E148" s="52" t="s">
        <v>416</v>
      </c>
      <c r="F148" s="52" t="s">
        <v>418</v>
      </c>
      <c r="G148" s="52" t="s">
        <v>489</v>
      </c>
      <c r="H148" s="125">
        <v>2200000</v>
      </c>
      <c r="I148">
        <v>1</v>
      </c>
      <c r="J148" t="s">
        <v>69</v>
      </c>
    </row>
    <row r="149" spans="5:11" x14ac:dyDescent="0.25">
      <c r="E149" s="52" t="s">
        <v>416</v>
      </c>
      <c r="F149" s="52" t="s">
        <v>419</v>
      </c>
      <c r="G149" s="52" t="s">
        <v>459</v>
      </c>
      <c r="H149" s="125">
        <v>266169</v>
      </c>
      <c r="I149">
        <v>134.43299999999999</v>
      </c>
      <c r="J149" t="s">
        <v>69</v>
      </c>
      <c r="K149" t="s">
        <v>460</v>
      </c>
    </row>
    <row r="150" spans="5:11" x14ac:dyDescent="0.25">
      <c r="E150" s="52" t="s">
        <v>416</v>
      </c>
      <c r="F150" s="52" t="s">
        <v>419</v>
      </c>
      <c r="G150" s="52" t="s">
        <v>457</v>
      </c>
      <c r="H150" s="125">
        <v>405589</v>
      </c>
      <c r="I150">
        <v>106.637</v>
      </c>
      <c r="J150" t="s">
        <v>69</v>
      </c>
      <c r="K150" t="s">
        <v>458</v>
      </c>
    </row>
    <row r="151" spans="5:11" x14ac:dyDescent="0.25">
      <c r="E151" s="52" t="s">
        <v>416</v>
      </c>
      <c r="F151" s="52" t="s">
        <v>419</v>
      </c>
      <c r="G151" s="52" t="s">
        <v>461</v>
      </c>
      <c r="H151" s="125">
        <v>174800</v>
      </c>
      <c r="I151">
        <v>108.126</v>
      </c>
      <c r="J151" t="s">
        <v>69</v>
      </c>
      <c r="K151" t="s">
        <v>462</v>
      </c>
    </row>
    <row r="152" spans="5:11" x14ac:dyDescent="0.25">
      <c r="E152" s="52" t="s">
        <v>416</v>
      </c>
      <c r="F152" s="52" t="s">
        <v>419</v>
      </c>
      <c r="G152" s="52" t="s">
        <v>231</v>
      </c>
      <c r="H152" s="125">
        <v>357507</v>
      </c>
      <c r="I152">
        <v>97.9</v>
      </c>
      <c r="J152" t="s">
        <v>8</v>
      </c>
      <c r="K152" t="s">
        <v>232</v>
      </c>
    </row>
    <row r="153" spans="5:11" x14ac:dyDescent="0.25">
      <c r="E153" s="52" t="s">
        <v>416</v>
      </c>
      <c r="F153" s="52" t="s">
        <v>419</v>
      </c>
      <c r="G153" s="52" t="s">
        <v>489</v>
      </c>
      <c r="H153" s="125">
        <v>3450000</v>
      </c>
      <c r="I153">
        <v>1</v>
      </c>
      <c r="J153" t="s">
        <v>69</v>
      </c>
    </row>
    <row r="154" spans="5:11" x14ac:dyDescent="0.25">
      <c r="E154" s="52" t="s">
        <v>416</v>
      </c>
      <c r="F154" s="52" t="s">
        <v>419</v>
      </c>
      <c r="G154" s="52" t="s">
        <v>490</v>
      </c>
      <c r="H154" s="125">
        <v>1200000</v>
      </c>
      <c r="I154">
        <v>1</v>
      </c>
      <c r="J154" t="s">
        <v>8</v>
      </c>
    </row>
    <row r="155" spans="5:11" x14ac:dyDescent="0.25">
      <c r="E155" s="52" t="s">
        <v>416</v>
      </c>
      <c r="F155" s="52" t="s">
        <v>420</v>
      </c>
      <c r="G155" s="52" t="s">
        <v>231</v>
      </c>
      <c r="H155" s="125">
        <v>357507</v>
      </c>
      <c r="I155">
        <v>97.9</v>
      </c>
      <c r="J155" t="s">
        <v>8</v>
      </c>
      <c r="K155" t="s">
        <v>232</v>
      </c>
    </row>
    <row r="156" spans="5:11" x14ac:dyDescent="0.25">
      <c r="E156" s="52" t="s">
        <v>416</v>
      </c>
      <c r="F156" s="52" t="s">
        <v>420</v>
      </c>
      <c r="G156" s="52" t="s">
        <v>227</v>
      </c>
      <c r="H156" s="125">
        <v>504481</v>
      </c>
      <c r="I156">
        <v>168.49</v>
      </c>
      <c r="J156" t="s">
        <v>8</v>
      </c>
      <c r="K156" t="s">
        <v>228</v>
      </c>
    </row>
    <row r="157" spans="5:11" x14ac:dyDescent="0.25">
      <c r="E157" s="52" t="s">
        <v>416</v>
      </c>
      <c r="F157" s="52" t="s">
        <v>420</v>
      </c>
      <c r="G157" s="52" t="s">
        <v>225</v>
      </c>
      <c r="H157" s="125">
        <v>38671</v>
      </c>
      <c r="I157">
        <v>1629.13</v>
      </c>
      <c r="J157" t="s">
        <v>8</v>
      </c>
      <c r="K157" t="s">
        <v>226</v>
      </c>
    </row>
    <row r="158" spans="5:11" x14ac:dyDescent="0.25">
      <c r="E158" s="52" t="s">
        <v>416</v>
      </c>
      <c r="F158" s="52" t="s">
        <v>420</v>
      </c>
      <c r="G158" s="52" t="s">
        <v>490</v>
      </c>
      <c r="H158" s="125">
        <v>1400000</v>
      </c>
      <c r="I158">
        <v>1</v>
      </c>
      <c r="J158" t="s">
        <v>8</v>
      </c>
    </row>
    <row r="159" spans="5:11" x14ac:dyDescent="0.25">
      <c r="E159" s="52" t="s">
        <v>416</v>
      </c>
      <c r="F159" s="52" t="s">
        <v>421</v>
      </c>
      <c r="G159" s="52" t="s">
        <v>231</v>
      </c>
      <c r="H159" s="125">
        <v>286006</v>
      </c>
      <c r="I159">
        <v>97.9</v>
      </c>
      <c r="J159" t="s">
        <v>8</v>
      </c>
      <c r="K159" t="s">
        <v>232</v>
      </c>
    </row>
    <row r="160" spans="5:11" x14ac:dyDescent="0.25">
      <c r="E160" s="52" t="s">
        <v>416</v>
      </c>
      <c r="F160" s="52" t="s">
        <v>421</v>
      </c>
      <c r="G160" s="52" t="s">
        <v>233</v>
      </c>
      <c r="H160" s="125">
        <v>256986</v>
      </c>
      <c r="I160">
        <v>124.52</v>
      </c>
      <c r="J160" t="s">
        <v>8</v>
      </c>
      <c r="K160" t="s">
        <v>234</v>
      </c>
    </row>
    <row r="161" spans="5:10" x14ac:dyDescent="0.25">
      <c r="E161" s="52" t="s">
        <v>416</v>
      </c>
      <c r="F161" s="52" t="s">
        <v>421</v>
      </c>
      <c r="G161" s="52" t="s">
        <v>490</v>
      </c>
      <c r="H161" s="125">
        <v>23000000</v>
      </c>
      <c r="I161">
        <v>1</v>
      </c>
      <c r="J161" t="s">
        <v>8</v>
      </c>
    </row>
    <row r="162" spans="5:10" x14ac:dyDescent="0.25">
      <c r="E162" s="52"/>
      <c r="F162" s="52"/>
      <c r="G162" s="52"/>
    </row>
    <row r="163" spans="5:10" x14ac:dyDescent="0.25">
      <c r="E163" s="52"/>
      <c r="F163" s="52"/>
      <c r="G163" s="52"/>
    </row>
    <row r="164" spans="5:10" x14ac:dyDescent="0.25">
      <c r="E164" s="52"/>
      <c r="F164" s="52"/>
      <c r="G164" s="52"/>
    </row>
    <row r="165" spans="5:10" x14ac:dyDescent="0.25">
      <c r="E165" s="52"/>
      <c r="F165" s="52"/>
      <c r="G165" s="52"/>
    </row>
    <row r="166" spans="5:10" x14ac:dyDescent="0.25">
      <c r="E166" s="52"/>
      <c r="F166" s="52"/>
      <c r="G166" s="52"/>
    </row>
    <row r="167" spans="5:10" x14ac:dyDescent="0.25">
      <c r="E167" s="52"/>
      <c r="F167" s="52"/>
      <c r="G167" s="52"/>
    </row>
    <row r="168" spans="5:10" x14ac:dyDescent="0.25">
      <c r="E168" s="52"/>
      <c r="F168" s="52"/>
      <c r="G168" s="52"/>
    </row>
    <row r="169" spans="5:10" x14ac:dyDescent="0.25">
      <c r="E169" s="52"/>
      <c r="F169" s="52"/>
      <c r="G169" s="52"/>
    </row>
    <row r="170" spans="5:10" x14ac:dyDescent="0.25">
      <c r="E170" s="52"/>
      <c r="F170" s="52"/>
      <c r="G170" s="52"/>
    </row>
    <row r="171" spans="5:10" x14ac:dyDescent="0.25">
      <c r="E171" s="52"/>
      <c r="F171" s="52"/>
      <c r="G171" s="52"/>
    </row>
    <row r="172" spans="5:10" x14ac:dyDescent="0.25">
      <c r="E172" s="52"/>
      <c r="F172" s="52"/>
      <c r="G172" s="52"/>
    </row>
    <row r="173" spans="5:10" x14ac:dyDescent="0.25">
      <c r="E173" s="52"/>
      <c r="F173" s="52"/>
      <c r="G173" s="52"/>
    </row>
    <row r="174" spans="5:10" x14ac:dyDescent="0.25">
      <c r="E174" s="52"/>
      <c r="F174" s="52"/>
      <c r="G174" s="52"/>
    </row>
    <row r="175" spans="5:10" x14ac:dyDescent="0.25">
      <c r="E175" s="52"/>
      <c r="F175" s="52"/>
      <c r="G175" s="52"/>
    </row>
    <row r="176" spans="5:10" x14ac:dyDescent="0.25">
      <c r="E176" s="52"/>
      <c r="F176" s="52"/>
      <c r="G176" s="52"/>
    </row>
    <row r="177" spans="5:7" x14ac:dyDescent="0.25">
      <c r="E177" s="52"/>
      <c r="F177" s="52"/>
      <c r="G177" s="52"/>
    </row>
    <row r="178" spans="5:7" x14ac:dyDescent="0.25">
      <c r="E178" s="52"/>
      <c r="F178" s="52"/>
      <c r="G178" s="52"/>
    </row>
    <row r="179" spans="5:7" x14ac:dyDescent="0.25">
      <c r="E179" s="52"/>
      <c r="F179" s="52"/>
      <c r="G179" s="52"/>
    </row>
    <row r="180" spans="5:7" x14ac:dyDescent="0.25">
      <c r="E180" s="52"/>
      <c r="F180" s="52"/>
      <c r="G180" s="52"/>
    </row>
    <row r="181" spans="5:7" x14ac:dyDescent="0.25">
      <c r="E181" s="52"/>
      <c r="F181" s="52"/>
      <c r="G181" s="52"/>
    </row>
    <row r="182" spans="5:7" x14ac:dyDescent="0.25">
      <c r="E182" s="52"/>
      <c r="F182" s="52"/>
      <c r="G182" s="52"/>
    </row>
    <row r="183" spans="5:7" x14ac:dyDescent="0.25">
      <c r="E183" s="52"/>
      <c r="F183" s="52"/>
      <c r="G183" s="52"/>
    </row>
    <row r="184" spans="5:7" x14ac:dyDescent="0.25">
      <c r="E184" s="52"/>
      <c r="F184" s="52"/>
      <c r="G184" s="52"/>
    </row>
    <row r="185" spans="5:7" x14ac:dyDescent="0.25">
      <c r="E185" s="52"/>
      <c r="F185" s="52"/>
      <c r="G185" s="52"/>
    </row>
    <row r="186" spans="5:7" x14ac:dyDescent="0.25">
      <c r="E186" s="52"/>
      <c r="F186" s="52"/>
      <c r="G186" s="52"/>
    </row>
    <row r="187" spans="5:7" x14ac:dyDescent="0.25">
      <c r="E187" s="52"/>
      <c r="F187" s="52"/>
      <c r="G187" s="52"/>
    </row>
    <row r="188" spans="5:7" x14ac:dyDescent="0.25">
      <c r="E188" s="52"/>
      <c r="F188" s="52"/>
      <c r="G188" s="52"/>
    </row>
    <row r="189" spans="5:7" x14ac:dyDescent="0.25">
      <c r="E189" s="52"/>
      <c r="F189" s="52"/>
      <c r="G189" s="52"/>
    </row>
    <row r="190" spans="5:7" x14ac:dyDescent="0.25">
      <c r="E190" s="52"/>
      <c r="F190" s="52"/>
      <c r="G190" s="52"/>
    </row>
    <row r="191" spans="5:7" x14ac:dyDescent="0.25">
      <c r="E191" s="52"/>
      <c r="F191" s="52"/>
      <c r="G191" s="52"/>
    </row>
    <row r="192" spans="5:7" x14ac:dyDescent="0.25">
      <c r="E192" s="52"/>
      <c r="F192" s="52"/>
      <c r="G192" s="52"/>
    </row>
    <row r="193" spans="5:7" x14ac:dyDescent="0.25">
      <c r="E193" s="52"/>
      <c r="F193" s="52"/>
      <c r="G193" s="52"/>
    </row>
    <row r="194" spans="5:7" x14ac:dyDescent="0.25">
      <c r="E194" s="52"/>
      <c r="F194" s="52"/>
      <c r="G194" s="52"/>
    </row>
    <row r="195" spans="5:7" x14ac:dyDescent="0.25">
      <c r="E195" s="52"/>
      <c r="F195" s="52"/>
      <c r="G195" s="52"/>
    </row>
  </sheetData>
  <dataValidations disablePrompts="1" count="9">
    <dataValidation allowBlank="1" showInputMessage="1" showErrorMessage="1" prompt="Instrument identifier types as single value or comma delimited list" sqref="E137" xr:uid="{ECB9852E-876E-4B86-94D8-1666170D4C29}"/>
    <dataValidation allowBlank="1" showInputMessage="1" showErrorMessage="1" prompt="Instrument identifiers as single value or comma delimited list" sqref="F137" xr:uid="{FC2520B5-09D7-4F58-8EBF-6B47423BF854}"/>
    <dataValidation allowBlank="1" showInputMessage="1" showErrorMessage="1" prompt="Units" sqref="G137" xr:uid="{DDCB2B24-1614-4CC9-B0EA-DCDD3A46692D}"/>
    <dataValidation allowBlank="1" showInputMessage="1" showErrorMessage="1" prompt="Cost" sqref="H137" xr:uid="{5778AB3D-6625-48CC-BF93-CC29EE12A695}"/>
    <dataValidation allowBlank="1" showInputMessage="1" showErrorMessage="1" prompt="Currency" sqref="I137" xr:uid="{067E52DF-7E5B-456C-A5AF-BE15BB7630CE}"/>
    <dataValidation allowBlank="1" showInputMessage="1" showErrorMessage="1" prompt="Portfolio Cost" sqref="J137" xr:uid="{767FDB20-080B-441E-B591-04A7065BDB23}"/>
    <dataValidation allowBlank="1" showInputMessage="1" showErrorMessage="1" prompt="Price" sqref="K137" xr:uid="{734BF7FA-5FDC-4765-8E82-FE7B24263A18}"/>
    <dataValidation allowBlank="1" showInputMessage="1" showErrorMessage="1" prompt="Purchase date" sqref="L137" xr:uid="{CA0B3993-D5B7-4BFB-A8F3-9B1EA328B149}"/>
    <dataValidation allowBlank="1" showInputMessage="1" showErrorMessage="1" prompt="Settlement date" sqref="M137" xr:uid="{D21F6FA7-DED6-41DE-B47A-A9E47443CDF9}"/>
  </dataValidations>
  <hyperlinks>
    <hyperlink ref="K17" r:id="rId1" xr:uid="{96316914-9B83-4F00-8E47-06B602FBCB3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380FF-AB65-424B-BC04-9626B3A9979B}">
  <sheetPr>
    <tabColor theme="7" tint="0.79998168889431442"/>
  </sheetPr>
  <dimension ref="B1:N34"/>
  <sheetViews>
    <sheetView showGridLines="0" zoomScale="85" zoomScaleNormal="85" workbookViewId="0">
      <selection activeCell="G34" sqref="G34"/>
    </sheetView>
  </sheetViews>
  <sheetFormatPr defaultColWidth="9.140625" defaultRowHeight="15" x14ac:dyDescent="0.25"/>
  <cols>
    <col min="1" max="1" width="6.5703125" customWidth="1"/>
    <col min="2" max="2" width="2.5703125" customWidth="1"/>
    <col min="3" max="3" width="1" customWidth="1"/>
    <col min="4" max="4" width="3.28515625" customWidth="1"/>
    <col min="5" max="5" width="27.42578125" bestFit="1" customWidth="1"/>
    <col min="6" max="6" width="22" bestFit="1" customWidth="1"/>
    <col min="7" max="7" width="42.140625" bestFit="1" customWidth="1"/>
    <col min="8" max="9" width="18.28515625" customWidth="1"/>
    <col min="10" max="10" width="19.42578125" bestFit="1"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3"/>
      <c r="E7" s="1"/>
      <c r="F7" s="1"/>
      <c r="G7" s="1"/>
      <c r="H7" s="1"/>
      <c r="I7" s="1"/>
      <c r="J7" s="1"/>
      <c r="K7" s="1"/>
      <c r="L7" s="1"/>
      <c r="M7" s="1"/>
    </row>
    <row r="8" spans="2:13" x14ac:dyDescent="0.25">
      <c r="B8" s="1"/>
      <c r="C8" s="1"/>
      <c r="D8" s="1"/>
      <c r="E8" s="29"/>
      <c r="F8" s="1"/>
      <c r="G8" s="1"/>
      <c r="H8" s="1"/>
      <c r="I8" s="1"/>
      <c r="J8" s="1"/>
      <c r="K8" s="1"/>
      <c r="L8" s="1"/>
      <c r="M8" s="1"/>
    </row>
    <row r="9" spans="2:13" x14ac:dyDescent="0.25">
      <c r="B9" s="1"/>
      <c r="C9" s="1"/>
      <c r="D9" s="1"/>
      <c r="E9" s="29"/>
      <c r="F9" s="1"/>
      <c r="G9" s="1"/>
      <c r="H9" s="1"/>
      <c r="I9" s="1"/>
      <c r="J9" s="1"/>
      <c r="K9" s="1"/>
      <c r="L9" s="1"/>
      <c r="M9" s="1"/>
    </row>
    <row r="10" spans="2:13" x14ac:dyDescent="0.25">
      <c r="B10" s="1"/>
      <c r="C10" s="1"/>
      <c r="D10" s="1"/>
      <c r="E10" s="29"/>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54" t="s">
        <v>491</v>
      </c>
      <c r="F14" s="40"/>
      <c r="G14" s="40"/>
      <c r="H14" s="40"/>
      <c r="I14" s="40"/>
      <c r="J14" s="40"/>
      <c r="K14" s="40"/>
      <c r="L14" s="11"/>
    </row>
    <row r="15" spans="2:13" x14ac:dyDescent="0.25">
      <c r="B15" s="2"/>
      <c r="C15" s="2"/>
      <c r="D15" s="2"/>
      <c r="E15" s="52"/>
      <c r="F15" s="52"/>
      <c r="G15" s="52"/>
      <c r="L15" s="11"/>
    </row>
    <row r="16" spans="2:13" x14ac:dyDescent="0.25">
      <c r="B16" s="2"/>
      <c r="C16" s="2"/>
      <c r="D16" s="2"/>
      <c r="E16" s="120" t="s">
        <v>493</v>
      </c>
      <c r="F16" s="52"/>
      <c r="G16" s="52"/>
      <c r="K16" s="41"/>
      <c r="L16" s="11"/>
    </row>
    <row r="17" spans="2:14" x14ac:dyDescent="0.25">
      <c r="B17" s="2"/>
      <c r="C17" s="2"/>
      <c r="D17" s="2"/>
      <c r="E17" s="120" t="s">
        <v>494</v>
      </c>
      <c r="F17" s="52"/>
      <c r="G17" s="52"/>
      <c r="K17" s="41"/>
      <c r="L17" s="11"/>
    </row>
    <row r="18" spans="2:14" x14ac:dyDescent="0.25">
      <c r="B18" s="2"/>
      <c r="C18" s="2"/>
      <c r="D18" s="2"/>
      <c r="E18" s="120" t="s">
        <v>495</v>
      </c>
      <c r="F18" s="52"/>
      <c r="G18" s="52"/>
      <c r="K18" s="41"/>
      <c r="L18" s="11"/>
    </row>
    <row r="19" spans="2:14" x14ac:dyDescent="0.25">
      <c r="B19" s="2"/>
      <c r="C19" s="2"/>
      <c r="D19" s="2"/>
      <c r="E19" s="120" t="s">
        <v>496</v>
      </c>
      <c r="F19" s="52"/>
      <c r="G19" s="52"/>
      <c r="K19" s="41" t="s">
        <v>492</v>
      </c>
      <c r="L19" s="11"/>
    </row>
    <row r="20" spans="2:14" x14ac:dyDescent="0.25">
      <c r="B20" s="2"/>
      <c r="C20" s="2"/>
      <c r="D20" s="2"/>
      <c r="E20" s="120" t="s">
        <v>497</v>
      </c>
      <c r="F20" s="52"/>
      <c r="G20" s="52"/>
      <c r="L20" s="2"/>
    </row>
    <row r="21" spans="2:14" ht="21" x14ac:dyDescent="0.35">
      <c r="B21" s="2"/>
      <c r="C21" s="12"/>
      <c r="D21" s="12"/>
      <c r="E21" s="53"/>
      <c r="F21" s="53"/>
      <c r="G21" s="53"/>
      <c r="H21" s="2"/>
      <c r="I21" s="2"/>
      <c r="J21" s="2"/>
      <c r="K21" s="2"/>
      <c r="L21" s="2"/>
    </row>
    <row r="25" spans="2:14" x14ac:dyDescent="0.25">
      <c r="B25" s="2"/>
      <c r="C25" s="2"/>
      <c r="D25" s="2"/>
      <c r="E25" s="2"/>
      <c r="F25" s="2"/>
      <c r="G25" s="2"/>
      <c r="H25" s="2"/>
      <c r="I25" s="2"/>
      <c r="J25" s="2"/>
      <c r="K25" s="2"/>
      <c r="L25" s="2"/>
      <c r="M25" s="2"/>
      <c r="N25" s="2"/>
    </row>
    <row r="26" spans="2:14" x14ac:dyDescent="0.25">
      <c r="B26" s="2"/>
      <c r="C26" s="2"/>
      <c r="D26" s="11"/>
      <c r="E26" s="9" t="s">
        <v>365</v>
      </c>
      <c r="F26" s="9" t="s">
        <v>366</v>
      </c>
      <c r="G26" s="9" t="s">
        <v>0</v>
      </c>
      <c r="H26" s="7" t="s">
        <v>367</v>
      </c>
      <c r="I26" s="9" t="s">
        <v>196</v>
      </c>
      <c r="J26" s="9" t="s">
        <v>368</v>
      </c>
      <c r="K26" s="6" t="s">
        <v>369</v>
      </c>
      <c r="L26" s="6"/>
      <c r="M26" s="2"/>
      <c r="N26" s="2"/>
    </row>
    <row r="27" spans="2:14" x14ac:dyDescent="0.25">
      <c r="B27" s="2"/>
      <c r="C27" s="2"/>
      <c r="D27" s="11"/>
      <c r="E27" s="37" t="s">
        <v>183</v>
      </c>
      <c r="F27" s="112" t="s">
        <v>413</v>
      </c>
      <c r="G27" s="37" t="s">
        <v>498</v>
      </c>
      <c r="H27" s="15" t="b">
        <v>0</v>
      </c>
      <c r="I27" s="37" t="s">
        <v>498</v>
      </c>
      <c r="J27" s="32" t="s">
        <v>372</v>
      </c>
      <c r="K27" s="42" t="s">
        <v>374</v>
      </c>
      <c r="L27" s="109" t="str">
        <f t="array" ref="L27:L28">_xll.flPropertiesAdd(E26:K28)</f>
        <v>#ERROR: User session not authenticated</v>
      </c>
      <c r="M27" s="2"/>
      <c r="N27" s="2"/>
    </row>
    <row r="28" spans="2:14" x14ac:dyDescent="0.25">
      <c r="B28" s="2"/>
      <c r="C28" s="2"/>
      <c r="D28" s="11"/>
      <c r="E28" s="37"/>
      <c r="F28" s="20"/>
      <c r="G28" s="37"/>
      <c r="H28" s="15"/>
      <c r="I28" s="112"/>
      <c r="J28" s="113"/>
      <c r="K28" s="42"/>
      <c r="L28" s="109" t="str">
        <v>#ERROR: User session not authenticated</v>
      </c>
      <c r="M28" s="2"/>
      <c r="N28" s="2"/>
    </row>
    <row r="29" spans="2:14" x14ac:dyDescent="0.25">
      <c r="B29" s="2"/>
      <c r="C29" s="2"/>
      <c r="D29" s="11"/>
      <c r="E29" s="37"/>
      <c r="F29" s="112"/>
      <c r="G29" s="37"/>
      <c r="H29" s="15"/>
      <c r="I29" s="37"/>
      <c r="J29" s="32"/>
      <c r="K29" s="42"/>
      <c r="L29" s="111"/>
      <c r="M29" s="2"/>
      <c r="N29" s="2"/>
    </row>
    <row r="30" spans="2:14" x14ac:dyDescent="0.25">
      <c r="B30" s="2"/>
      <c r="C30" s="2"/>
      <c r="D30" s="11"/>
      <c r="E30" s="37"/>
      <c r="F30" s="112"/>
      <c r="G30" s="37"/>
      <c r="H30" s="15"/>
      <c r="I30" s="112"/>
      <c r="J30" s="113"/>
      <c r="K30" s="42"/>
      <c r="L30" s="111"/>
      <c r="M30" s="2"/>
      <c r="N30" s="2"/>
    </row>
    <row r="31" spans="2:14" x14ac:dyDescent="0.25">
      <c r="B31" s="2"/>
      <c r="C31" s="2"/>
      <c r="D31" s="11"/>
      <c r="E31" s="37"/>
      <c r="F31" s="112"/>
      <c r="G31" s="37"/>
      <c r="H31" s="15"/>
      <c r="I31" s="112"/>
      <c r="J31" s="113"/>
      <c r="K31" s="42"/>
      <c r="L31" s="109"/>
      <c r="M31" s="2"/>
      <c r="N31" s="2"/>
    </row>
    <row r="32" spans="2:14" x14ac:dyDescent="0.25">
      <c r="B32" s="2"/>
      <c r="C32" s="2"/>
      <c r="D32" s="11"/>
      <c r="E32" s="37"/>
      <c r="F32" s="112"/>
      <c r="G32" s="37"/>
      <c r="H32" s="15"/>
      <c r="I32" s="112"/>
      <c r="J32" s="113"/>
      <c r="K32" s="42"/>
      <c r="L32" s="111"/>
      <c r="M32" s="2"/>
      <c r="N32" s="2"/>
    </row>
    <row r="33" spans="2:14" x14ac:dyDescent="0.25">
      <c r="B33" s="2"/>
      <c r="C33" s="2"/>
      <c r="D33" s="11"/>
      <c r="E33" s="37"/>
      <c r="F33" s="112"/>
      <c r="G33" s="37"/>
      <c r="H33" s="15"/>
      <c r="I33" s="112"/>
      <c r="J33" s="113"/>
      <c r="K33" s="42"/>
      <c r="L33" s="111"/>
      <c r="M33" s="2"/>
      <c r="N33" s="2"/>
    </row>
    <row r="34" spans="2:14" x14ac:dyDescent="0.25">
      <c r="B34" s="2"/>
      <c r="C34" s="2"/>
      <c r="D34" s="11"/>
      <c r="E34" s="2"/>
      <c r="F34" s="2"/>
      <c r="G34" s="2"/>
      <c r="H34" s="2"/>
      <c r="I34" s="2"/>
      <c r="J34" s="2"/>
      <c r="K34" s="2"/>
      <c r="L34" s="2"/>
      <c r="M34" s="2"/>
      <c r="N34" s="2"/>
    </row>
  </sheetData>
  <dataValidations count="11">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Q46" xr:uid="{09FECEA3-DAA1-4AA1-978E-9FB890C84692}"/>
    <dataValidation allowBlank="1" showInputMessage="1" showErrorMessage="1" prompt="The effective datetime from which the property is valid" sqref="P46" xr:uid="{D84417ED-73D8-455B-BD43-DEC07856BA8B}"/>
    <dataValidation allowBlank="1" showInputMessage="1" showErrorMessage="1" prompt="SecurityUid" sqref="P27" xr:uid="{36C2EC28-4535-443A-BCE2-58FAA0CF4FA8}"/>
    <dataValidation allowBlank="1" showInputMessage="1" showErrorMessage="1" prompt="EffectiveFrom" sqref="Q27" xr:uid="{EE093FD8-B1F5-43C2-A1FA-019FCC89F31B}"/>
    <dataValidation allowBlank="1" showInputMessage="1" showErrorMessage="1" prompt="Domain" sqref="E26" xr:uid="{457DF028-8D36-4C56-AF76-1B7D281CA893}"/>
    <dataValidation allowBlank="1" showInputMessage="1" showErrorMessage="1" prompt="Scope" sqref="F26" xr:uid="{E00CFA80-A535-4B95-B6E8-625B270F649F}"/>
    <dataValidation allowBlank="1" showInputMessage="1" showErrorMessage="1" prompt="Code" sqref="G26" xr:uid="{B6F31120-6B80-47FB-9EB6-61B31A5EF137}"/>
    <dataValidation allowBlank="1" showInputMessage="1" showErrorMessage="1" prompt="ValueRequired" sqref="H26" xr:uid="{92E63F07-183E-4E91-BA5E-1653EE3527BE}"/>
    <dataValidation allowBlank="1" showInputMessage="1" showErrorMessage="1" prompt="DisplayName" sqref="I26" xr:uid="{3D36F395-5344-4968-894E-F43525652363}"/>
    <dataValidation allowBlank="1" showInputMessage="1" showErrorMessage="1" prompt="DataTypeId" sqref="J26" xr:uid="{732372D9-347E-416C-A6A5-E3593CC02160}"/>
    <dataValidation allowBlank="1" showInputMessage="1" showErrorMessage="1" prompt="LifeTime" sqref="K26" xr:uid="{DDA6FA2C-1C5C-4B83-892D-45BF0441BA99}"/>
  </dataValidations>
  <hyperlinks>
    <hyperlink ref="K19" r:id="rId1" location="operation/CreatePropertyDefinition" display="https://docs.lusid.com/ - operation/CreatePropertyDefinition" xr:uid="{E692E6EE-DA67-4E65-8E02-28266779F3D5}"/>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0683-1DFD-4728-8355-67ED775B875D}">
  <sheetPr>
    <tabColor theme="8" tint="0.79998168889431442"/>
  </sheetPr>
  <dimension ref="B1:R53"/>
  <sheetViews>
    <sheetView showGridLines="0" tabSelected="1" zoomScale="85" zoomScaleNormal="85" workbookViewId="0"/>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8" width="23.5703125" bestFit="1" customWidth="1"/>
    <col min="9" max="9" width="27"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29"/>
      <c r="F7" s="1"/>
      <c r="G7" s="1"/>
      <c r="H7" s="1"/>
      <c r="I7" s="1"/>
      <c r="J7" s="1"/>
      <c r="K7" s="1"/>
      <c r="L7" s="1"/>
      <c r="M7" s="1"/>
      <c r="N7" s="1"/>
      <c r="O7" s="1"/>
      <c r="P7" s="1"/>
      <c r="Q7" s="1"/>
      <c r="R7" s="1"/>
    </row>
    <row r="8" spans="2:18" x14ac:dyDescent="0.25">
      <c r="B8" s="1"/>
      <c r="C8" s="1"/>
      <c r="D8" s="1"/>
      <c r="E8" s="29"/>
      <c r="F8" s="1"/>
      <c r="G8" s="1"/>
      <c r="H8" s="1"/>
      <c r="I8" s="1"/>
      <c r="J8" s="1"/>
      <c r="K8" s="1"/>
      <c r="L8" s="1"/>
      <c r="M8" s="1"/>
      <c r="N8" s="1"/>
      <c r="O8" s="1"/>
      <c r="P8" s="1"/>
      <c r="Q8" s="1"/>
      <c r="R8" s="1"/>
    </row>
    <row r="9" spans="2:18" x14ac:dyDescent="0.25">
      <c r="B9" s="1"/>
      <c r="C9" s="1"/>
      <c r="D9" s="1"/>
      <c r="E9" s="29"/>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1" spans="2:18" x14ac:dyDescent="0.25">
      <c r="E11" s="52"/>
      <c r="F11" s="52"/>
      <c r="G11" s="52"/>
      <c r="H11" s="52"/>
      <c r="I11" s="52"/>
    </row>
    <row r="12" spans="2:18" x14ac:dyDescent="0.25">
      <c r="B12" s="2"/>
      <c r="C12" s="2"/>
      <c r="D12" s="2"/>
      <c r="E12" s="11"/>
      <c r="F12" s="53"/>
      <c r="G12" s="11"/>
      <c r="H12" s="11"/>
      <c r="I12" s="11"/>
      <c r="J12" s="11"/>
      <c r="K12" s="11"/>
      <c r="L12" s="11"/>
      <c r="M12" s="11"/>
      <c r="N12" s="11"/>
      <c r="O12" s="11"/>
      <c r="P12" s="11"/>
      <c r="Q12" s="11"/>
      <c r="R12" s="11"/>
    </row>
    <row r="13" spans="2:18" x14ac:dyDescent="0.25">
      <c r="B13" s="2"/>
      <c r="C13" s="2"/>
      <c r="D13" s="2"/>
      <c r="E13" s="52"/>
      <c r="F13" s="52"/>
      <c r="G13" s="52"/>
      <c r="H13" s="52"/>
      <c r="I13" s="52"/>
      <c r="O13" s="11"/>
      <c r="P13" s="11"/>
      <c r="Q13" s="11"/>
      <c r="R13" s="11"/>
    </row>
    <row r="14" spans="2:18" ht="21" x14ac:dyDescent="0.25">
      <c r="B14" s="2"/>
      <c r="C14" s="2"/>
      <c r="D14" s="2"/>
      <c r="E14" s="54" t="s">
        <v>499</v>
      </c>
      <c r="F14" s="54"/>
      <c r="G14" s="54"/>
      <c r="H14" s="54"/>
      <c r="I14" s="54"/>
      <c r="J14" s="40"/>
      <c r="K14" s="40"/>
      <c r="L14" s="40"/>
      <c r="M14" s="40"/>
      <c r="N14" s="40"/>
      <c r="O14" s="11"/>
      <c r="P14" s="11"/>
      <c r="Q14" s="11"/>
      <c r="R14" s="11"/>
    </row>
    <row r="15" spans="2:18" x14ac:dyDescent="0.25">
      <c r="B15" s="2"/>
      <c r="C15" s="2"/>
      <c r="D15" s="2"/>
      <c r="E15" s="52"/>
      <c r="F15" s="52"/>
      <c r="G15" s="52"/>
      <c r="H15" s="52"/>
      <c r="I15" s="52"/>
      <c r="O15" s="11"/>
      <c r="P15" s="11"/>
      <c r="Q15" s="11"/>
      <c r="R15" s="11"/>
    </row>
    <row r="16" spans="2:18" x14ac:dyDescent="0.25">
      <c r="B16" s="2"/>
      <c r="C16" s="2"/>
      <c r="D16" s="2"/>
      <c r="E16" s="51" t="s">
        <v>500</v>
      </c>
      <c r="F16" s="52"/>
      <c r="G16" s="52"/>
      <c r="H16" s="52"/>
      <c r="I16" s="52"/>
      <c r="K16" s="41"/>
      <c r="L16" s="41"/>
      <c r="M16" s="41"/>
      <c r="N16" s="41"/>
      <c r="O16" s="11"/>
      <c r="P16" s="11"/>
      <c r="Q16" s="11"/>
      <c r="R16" s="11"/>
    </row>
    <row r="17" spans="2:18" x14ac:dyDescent="0.25">
      <c r="B17" s="2"/>
      <c r="C17" s="2"/>
      <c r="D17" s="2"/>
      <c r="E17" s="51" t="s">
        <v>501</v>
      </c>
      <c r="F17" s="52"/>
      <c r="G17" s="52"/>
      <c r="H17" s="52"/>
      <c r="I17" s="52"/>
      <c r="M17" s="41" t="s">
        <v>275</v>
      </c>
      <c r="O17" s="11"/>
      <c r="P17" s="11"/>
      <c r="Q17" s="11"/>
      <c r="R17" s="11"/>
    </row>
    <row r="18" spans="2:18" x14ac:dyDescent="0.25">
      <c r="B18" s="2"/>
      <c r="C18" s="2"/>
      <c r="D18" s="2"/>
      <c r="E18" s="51"/>
      <c r="F18" s="52"/>
      <c r="G18" s="52"/>
      <c r="H18" s="52"/>
      <c r="I18" s="52"/>
      <c r="K18" s="41"/>
      <c r="L18" s="41"/>
      <c r="M18" s="41"/>
      <c r="N18" s="41"/>
      <c r="O18" s="11"/>
      <c r="P18" s="11"/>
      <c r="Q18" s="11"/>
      <c r="R18" s="11"/>
    </row>
    <row r="19" spans="2:18" x14ac:dyDescent="0.25">
      <c r="B19" s="2"/>
      <c r="C19" s="2"/>
      <c r="D19" s="2"/>
      <c r="E19" s="51"/>
      <c r="F19" s="52"/>
      <c r="G19" s="52"/>
      <c r="H19" s="52"/>
      <c r="I19" s="52"/>
      <c r="M19" s="41"/>
      <c r="N19" s="41"/>
      <c r="O19" s="11"/>
      <c r="P19" s="11"/>
      <c r="Q19" s="11"/>
      <c r="R19" s="11"/>
    </row>
    <row r="20" spans="2:18" x14ac:dyDescent="0.25">
      <c r="B20" s="2"/>
      <c r="C20" s="2"/>
      <c r="D20" s="2"/>
      <c r="E20" s="51"/>
      <c r="F20" s="52"/>
      <c r="G20" s="52"/>
      <c r="H20" s="52"/>
      <c r="I20" s="52"/>
      <c r="M20" s="41"/>
      <c r="O20" s="11"/>
      <c r="P20" s="11"/>
      <c r="Q20" s="11"/>
      <c r="R20" s="11"/>
    </row>
    <row r="21" spans="2:18" x14ac:dyDescent="0.25">
      <c r="B21" s="2"/>
      <c r="C21" s="2"/>
      <c r="D21" s="11"/>
      <c r="E21" s="53"/>
      <c r="F21" s="53"/>
      <c r="G21" s="53"/>
      <c r="H21" s="53"/>
      <c r="I21" s="53"/>
      <c r="J21" s="53"/>
      <c r="K21" s="53"/>
      <c r="L21" s="53"/>
      <c r="M21" s="53"/>
      <c r="N21" s="53"/>
      <c r="O21" s="53"/>
      <c r="P21" s="53"/>
      <c r="Q21" s="53"/>
      <c r="R21" s="53"/>
    </row>
    <row r="22" spans="2:18" x14ac:dyDescent="0.25">
      <c r="B22" s="2"/>
      <c r="C22" s="2"/>
      <c r="D22" s="11"/>
      <c r="E22" s="53"/>
      <c r="F22" s="53"/>
      <c r="G22" s="53"/>
      <c r="H22" s="53"/>
      <c r="I22" s="53"/>
      <c r="J22" s="53"/>
      <c r="K22" s="53"/>
      <c r="L22" s="53"/>
      <c r="M22" s="53"/>
      <c r="N22" s="53"/>
      <c r="O22" s="53"/>
      <c r="P22" s="53"/>
      <c r="Q22" s="53"/>
      <c r="R22" s="53"/>
    </row>
    <row r="23" spans="2:18" ht="15.75" thickBot="1" x14ac:dyDescent="0.3">
      <c r="B23" s="2"/>
      <c r="C23" s="2"/>
      <c r="D23" s="2"/>
      <c r="E23" s="53"/>
      <c r="F23" s="53"/>
      <c r="G23" s="53"/>
      <c r="H23" s="53"/>
      <c r="I23" s="53"/>
      <c r="J23" s="2"/>
      <c r="K23" s="2"/>
      <c r="L23" s="2"/>
      <c r="M23" s="2"/>
      <c r="N23" s="2"/>
      <c r="O23" s="2"/>
      <c r="P23" s="2"/>
      <c r="Q23" s="2"/>
      <c r="R23" s="2"/>
    </row>
    <row r="24" spans="2:18" ht="15.75" thickBot="1" x14ac:dyDescent="0.3">
      <c r="B24" s="2"/>
      <c r="C24" s="2"/>
      <c r="D24" s="2"/>
      <c r="E24" s="11" t="s">
        <v>182</v>
      </c>
      <c r="F24" s="58" t="s">
        <v>242</v>
      </c>
      <c r="G24" s="53"/>
      <c r="H24" s="53"/>
      <c r="I24" s="59">
        <f ca="1">NOW()-4</f>
        <v>43765.710448726852</v>
      </c>
      <c r="J24" s="2"/>
      <c r="K24" s="2"/>
      <c r="L24" s="2"/>
      <c r="M24" s="2"/>
      <c r="N24" s="2"/>
      <c r="O24" s="2"/>
      <c r="P24" s="2"/>
      <c r="Q24" s="2"/>
      <c r="R24" s="2"/>
    </row>
    <row r="25" spans="2:18" ht="5.25" customHeight="1" thickBot="1" x14ac:dyDescent="0.3">
      <c r="B25" s="2"/>
      <c r="C25" s="2"/>
      <c r="D25" s="2"/>
      <c r="E25" s="53"/>
      <c r="F25" s="53"/>
      <c r="G25" s="53"/>
      <c r="H25" s="53"/>
      <c r="I25" s="53"/>
      <c r="J25" s="2"/>
      <c r="K25" s="2"/>
      <c r="L25" s="2"/>
      <c r="M25" s="2"/>
      <c r="N25" s="2"/>
      <c r="O25" s="2"/>
      <c r="P25" s="2"/>
      <c r="Q25" s="2"/>
      <c r="R25" s="2"/>
    </row>
    <row r="26" spans="2:18" ht="15.75" thickBot="1" x14ac:dyDescent="0.3">
      <c r="B26" s="2"/>
      <c r="C26" s="2"/>
      <c r="D26" s="2"/>
      <c r="E26" s="11" t="s">
        <v>186</v>
      </c>
      <c r="F26" s="58" t="s">
        <v>218</v>
      </c>
      <c r="G26" s="60"/>
      <c r="H26" s="53"/>
      <c r="I26" s="61">
        <f ca="1">I24+2</f>
        <v>43767.710448726852</v>
      </c>
      <c r="J26" s="2"/>
      <c r="K26" s="2"/>
      <c r="L26" s="2"/>
      <c r="M26" s="2"/>
      <c r="N26" s="2"/>
      <c r="O26" s="2"/>
      <c r="P26" s="2"/>
      <c r="Q26" s="2"/>
      <c r="R26" s="2"/>
    </row>
    <row r="27" spans="2:18" x14ac:dyDescent="0.25">
      <c r="B27" s="2"/>
      <c r="C27" s="2"/>
      <c r="D27" s="2"/>
      <c r="E27" s="53"/>
      <c r="F27" s="53"/>
      <c r="G27" s="53"/>
      <c r="H27" s="53"/>
      <c r="I27" s="53"/>
      <c r="J27" s="2"/>
      <c r="K27" s="2"/>
      <c r="L27" s="2"/>
      <c r="M27" s="2"/>
      <c r="N27" s="2"/>
      <c r="O27" s="2"/>
      <c r="P27" s="2"/>
      <c r="Q27" s="2"/>
      <c r="R27" s="2"/>
    </row>
    <row r="28" spans="2:18" x14ac:dyDescent="0.25">
      <c r="B28" s="2"/>
      <c r="C28" s="2"/>
      <c r="D28" s="2"/>
      <c r="E28" s="7" t="s">
        <v>205</v>
      </c>
      <c r="F28" s="9" t="s">
        <v>184</v>
      </c>
      <c r="G28" s="9" t="s">
        <v>278</v>
      </c>
      <c r="H28" s="9" t="s">
        <v>279</v>
      </c>
      <c r="I28" s="9" t="s">
        <v>206</v>
      </c>
      <c r="J28" s="17" t="s">
        <v>207</v>
      </c>
      <c r="K28" s="7" t="s">
        <v>188</v>
      </c>
      <c r="L28" s="6" t="s">
        <v>208</v>
      </c>
      <c r="M28" s="9" t="s">
        <v>209</v>
      </c>
      <c r="N28" s="9" t="s">
        <v>210</v>
      </c>
      <c r="O28" s="9" t="s">
        <v>211</v>
      </c>
      <c r="P28" s="9" t="s">
        <v>212</v>
      </c>
      <c r="Q28" s="9" t="s">
        <v>189</v>
      </c>
      <c r="R28" s="2"/>
    </row>
    <row r="29" spans="2:18" x14ac:dyDescent="0.25">
      <c r="B29" s="2"/>
      <c r="C29" s="2"/>
      <c r="D29" s="11">
        <v>1</v>
      </c>
      <c r="E29" s="56" t="s">
        <v>276</v>
      </c>
      <c r="F29" s="56" t="s">
        <v>259</v>
      </c>
      <c r="G29" s="56" t="s">
        <v>199</v>
      </c>
      <c r="H29" s="56" t="s">
        <v>230</v>
      </c>
      <c r="I29" s="62">
        <f ca="1">$I$24</f>
        <v>43765.710448726852</v>
      </c>
      <c r="J29" s="38">
        <f ca="1">$I$26</f>
        <v>43767.710448726852</v>
      </c>
      <c r="K29" s="26">
        <v>325000</v>
      </c>
      <c r="L29" s="36">
        <v>2.3450000000000002</v>
      </c>
      <c r="M29" s="27">
        <v>762125</v>
      </c>
      <c r="N29" s="34"/>
      <c r="O29" s="35" t="s">
        <v>69</v>
      </c>
      <c r="P29" s="28"/>
      <c r="Q29" s="19" t="s">
        <v>270</v>
      </c>
      <c r="R29" s="2"/>
    </row>
    <row r="30" spans="2:18" x14ac:dyDescent="0.25">
      <c r="B30" s="2"/>
      <c r="C30" s="2"/>
      <c r="D30" s="11">
        <v>2</v>
      </c>
      <c r="E30" s="56" t="s">
        <v>290</v>
      </c>
      <c r="F30" s="56" t="s">
        <v>198</v>
      </c>
      <c r="G30" s="56" t="s">
        <v>199</v>
      </c>
      <c r="H30" s="56" t="s">
        <v>464</v>
      </c>
      <c r="I30" s="62">
        <f ca="1">$I$24</f>
        <v>43765.710448726852</v>
      </c>
      <c r="J30" s="38">
        <f t="shared" ref="J30:J36" ca="1" si="0">$I$26</f>
        <v>43767.710448726852</v>
      </c>
      <c r="K30" s="26">
        <v>10501</v>
      </c>
      <c r="L30" s="36">
        <v>140.572</v>
      </c>
      <c r="M30" s="27">
        <v>1476146.5719999999</v>
      </c>
      <c r="N30" s="34"/>
      <c r="O30" s="35" t="s">
        <v>69</v>
      </c>
      <c r="P30" s="28"/>
      <c r="Q30" s="19" t="s">
        <v>270</v>
      </c>
      <c r="R30" s="2"/>
    </row>
    <row r="31" spans="2:18" x14ac:dyDescent="0.25">
      <c r="B31" s="2"/>
      <c r="C31" s="2"/>
      <c r="D31" s="11">
        <v>3</v>
      </c>
      <c r="E31" s="63"/>
      <c r="F31" s="55" t="s">
        <v>198</v>
      </c>
      <c r="G31" s="55" t="s">
        <v>199</v>
      </c>
      <c r="H31" s="62" t="s">
        <v>462</v>
      </c>
      <c r="I31" s="62">
        <f t="shared" ref="I31:I38" ca="1" si="1">$I$24</f>
        <v>43765.710448726852</v>
      </c>
      <c r="J31" s="38">
        <f t="shared" ca="1" si="0"/>
        <v>43767.710448726852</v>
      </c>
      <c r="K31" s="15">
        <v>24000</v>
      </c>
      <c r="L31" s="27">
        <v>109.126</v>
      </c>
      <c r="M31" s="34">
        <v>2619024</v>
      </c>
      <c r="N31" s="35"/>
      <c r="O31" s="34" t="s">
        <v>69</v>
      </c>
      <c r="P31" s="19"/>
      <c r="Q31" s="19" t="s">
        <v>270</v>
      </c>
      <c r="R31" s="2"/>
    </row>
    <row r="32" spans="2:18" x14ac:dyDescent="0.25">
      <c r="B32" s="2"/>
      <c r="C32" s="2"/>
      <c r="D32" s="11">
        <v>4</v>
      </c>
      <c r="E32" s="63"/>
      <c r="F32" s="64" t="s">
        <v>259</v>
      </c>
      <c r="G32" s="64" t="s">
        <v>199</v>
      </c>
      <c r="H32" s="65" t="s">
        <v>232</v>
      </c>
      <c r="I32" s="62">
        <f t="shared" ca="1" si="1"/>
        <v>43765.710448726852</v>
      </c>
      <c r="J32" s="38">
        <f t="shared" ca="1" si="0"/>
        <v>43767.710448726852</v>
      </c>
      <c r="K32" s="5">
        <v>57000</v>
      </c>
      <c r="L32" s="27">
        <v>97.8</v>
      </c>
      <c r="M32" s="34">
        <v>5574600</v>
      </c>
      <c r="N32" s="35"/>
      <c r="O32" s="34" t="s">
        <v>69</v>
      </c>
      <c r="P32" s="19"/>
      <c r="Q32" s="19" t="s">
        <v>270</v>
      </c>
      <c r="R32" s="2"/>
    </row>
    <row r="33" spans="2:18" x14ac:dyDescent="0.25">
      <c r="B33" s="2"/>
      <c r="C33" s="2"/>
      <c r="D33" s="11">
        <v>5</v>
      </c>
      <c r="E33" s="63"/>
      <c r="F33" s="64" t="s">
        <v>259</v>
      </c>
      <c r="G33" s="64" t="s">
        <v>199</v>
      </c>
      <c r="H33" s="65" t="s">
        <v>229</v>
      </c>
      <c r="I33" s="62">
        <f t="shared" ca="1" si="1"/>
        <v>43765.710448726852</v>
      </c>
      <c r="J33" s="38">
        <f t="shared" ca="1" si="0"/>
        <v>43767.710448726852</v>
      </c>
      <c r="K33" s="5">
        <v>120000</v>
      </c>
      <c r="L33" s="27">
        <v>2.6</v>
      </c>
      <c r="M33" s="34">
        <v>312000</v>
      </c>
      <c r="N33" s="35"/>
      <c r="O33" s="34" t="s">
        <v>69</v>
      </c>
      <c r="P33" s="19"/>
      <c r="Q33" s="19" t="s">
        <v>270</v>
      </c>
      <c r="R33" s="2"/>
    </row>
    <row r="34" spans="2:18" x14ac:dyDescent="0.25">
      <c r="B34" s="2"/>
      <c r="C34" s="2"/>
      <c r="D34" s="11">
        <v>6</v>
      </c>
      <c r="E34" s="63"/>
      <c r="F34" s="64" t="s">
        <v>198</v>
      </c>
      <c r="G34" s="64" t="s">
        <v>199</v>
      </c>
      <c r="H34" s="65" t="s">
        <v>440</v>
      </c>
      <c r="I34" s="62">
        <f t="shared" ca="1" si="1"/>
        <v>43765.710448726852</v>
      </c>
      <c r="J34" s="38">
        <f t="shared" ca="1" si="0"/>
        <v>43767.710448726852</v>
      </c>
      <c r="K34" s="5">
        <v>50000</v>
      </c>
      <c r="L34" s="27">
        <v>5.2869999999999999</v>
      </c>
      <c r="M34" s="34">
        <v>264350</v>
      </c>
      <c r="N34" s="35"/>
      <c r="O34" s="34" t="s">
        <v>69</v>
      </c>
      <c r="P34" s="19"/>
      <c r="Q34" s="19" t="s">
        <v>270</v>
      </c>
      <c r="R34" s="2"/>
    </row>
    <row r="35" spans="2:18" x14ac:dyDescent="0.25">
      <c r="B35" s="2"/>
      <c r="C35" s="2"/>
      <c r="D35" s="11">
        <v>7</v>
      </c>
      <c r="E35" s="63"/>
      <c r="F35" s="64" t="s">
        <v>259</v>
      </c>
      <c r="G35" s="64" t="s">
        <v>199</v>
      </c>
      <c r="H35" s="65" t="s">
        <v>232</v>
      </c>
      <c r="I35" s="62">
        <f t="shared" ca="1" si="1"/>
        <v>43765.710448726852</v>
      </c>
      <c r="J35" s="38">
        <f t="shared" ca="1" si="0"/>
        <v>43767.710448726852</v>
      </c>
      <c r="K35" s="5">
        <v>28000</v>
      </c>
      <c r="L35" s="27">
        <v>98.1</v>
      </c>
      <c r="M35" s="34">
        <v>2746800</v>
      </c>
      <c r="N35" s="35"/>
      <c r="O35" s="34" t="s">
        <v>69</v>
      </c>
      <c r="P35" s="19"/>
      <c r="Q35" s="19" t="s">
        <v>270</v>
      </c>
      <c r="R35" s="2"/>
    </row>
    <row r="36" spans="2:18" x14ac:dyDescent="0.25">
      <c r="B36" s="2"/>
      <c r="C36" s="2"/>
      <c r="D36" s="11">
        <v>8</v>
      </c>
      <c r="E36" s="63"/>
      <c r="F36" s="64" t="s">
        <v>198</v>
      </c>
      <c r="G36" s="64" t="s">
        <v>199</v>
      </c>
      <c r="H36" s="65" t="s">
        <v>228</v>
      </c>
      <c r="I36" s="62">
        <f t="shared" ca="1" si="1"/>
        <v>43765.710448726852</v>
      </c>
      <c r="J36" s="38">
        <f t="shared" ca="1" si="0"/>
        <v>43767.710448726852</v>
      </c>
      <c r="K36" s="5">
        <v>15000</v>
      </c>
      <c r="L36" s="27">
        <v>168.49</v>
      </c>
      <c r="M36" s="34">
        <v>2527350</v>
      </c>
      <c r="N36" s="35"/>
      <c r="O36" s="34" t="s">
        <v>69</v>
      </c>
      <c r="P36" s="19"/>
      <c r="Q36" s="19" t="s">
        <v>270</v>
      </c>
      <c r="R36" s="2"/>
    </row>
    <row r="37" spans="2:18" x14ac:dyDescent="0.25">
      <c r="B37" s="2"/>
      <c r="C37" s="2"/>
      <c r="D37" s="11">
        <v>9</v>
      </c>
      <c r="E37" s="63"/>
      <c r="F37" s="64"/>
      <c r="G37" s="64"/>
      <c r="H37" s="65"/>
      <c r="I37" s="62"/>
      <c r="J37" s="8"/>
      <c r="K37" s="5"/>
      <c r="L37" s="27"/>
      <c r="M37" s="34"/>
      <c r="N37" s="35"/>
      <c r="O37" s="34"/>
      <c r="P37" s="19"/>
      <c r="Q37" s="34"/>
      <c r="R37" s="2"/>
    </row>
    <row r="38" spans="2:18" x14ac:dyDescent="0.25">
      <c r="B38" s="2"/>
      <c r="C38" s="2"/>
      <c r="D38" s="11">
        <v>10</v>
      </c>
      <c r="E38" s="63"/>
      <c r="F38" s="64"/>
      <c r="G38" s="64"/>
      <c r="H38" s="65"/>
      <c r="I38" s="62"/>
      <c r="J38" s="8"/>
      <c r="K38" s="5"/>
      <c r="L38" s="27"/>
      <c r="M38" s="34"/>
      <c r="N38" s="35"/>
      <c r="O38" s="34"/>
      <c r="P38" s="19"/>
      <c r="Q38" s="34"/>
      <c r="R38" s="2"/>
    </row>
    <row r="39" spans="2:18" x14ac:dyDescent="0.25">
      <c r="B39" s="2"/>
      <c r="C39" s="2"/>
      <c r="D39" s="2"/>
      <c r="E39" s="53"/>
      <c r="F39" s="53"/>
      <c r="G39" s="53"/>
      <c r="H39" s="53"/>
      <c r="I39" s="53"/>
      <c r="J39" s="2"/>
      <c r="K39" s="2"/>
      <c r="L39" s="2"/>
      <c r="M39" s="2"/>
      <c r="N39" s="2"/>
      <c r="O39" s="2"/>
      <c r="P39" s="2"/>
      <c r="Q39" s="2"/>
      <c r="R39" s="2"/>
    </row>
    <row r="40" spans="2:18" x14ac:dyDescent="0.25">
      <c r="B40" s="2"/>
      <c r="C40" s="2"/>
      <c r="D40" s="2"/>
      <c r="E40" s="50" t="str">
        <f ca="1">_xll.flTransactionsAdd(F24,F26,E28:Q32)</f>
        <v>#ERROR: User session not authenticated</v>
      </c>
      <c r="F40" s="53"/>
      <c r="G40" s="53"/>
      <c r="H40" s="53"/>
      <c r="I40" s="53"/>
      <c r="J40" s="2"/>
      <c r="K40" s="2"/>
      <c r="L40" s="2"/>
      <c r="M40" s="2"/>
      <c r="N40" s="2"/>
      <c r="O40" s="2"/>
      <c r="P40" s="2"/>
      <c r="Q40" s="2"/>
      <c r="R40" s="2"/>
    </row>
    <row r="41" spans="2:18" ht="4.5" customHeight="1" x14ac:dyDescent="0.25">
      <c r="B41" s="2"/>
      <c r="C41" s="2"/>
      <c r="D41" s="2"/>
      <c r="E41" s="18"/>
      <c r="F41" s="53"/>
      <c r="G41" s="53"/>
      <c r="H41" s="53"/>
      <c r="I41" s="53"/>
      <c r="J41" s="2"/>
      <c r="K41" s="2"/>
      <c r="L41" s="2"/>
      <c r="M41" s="2"/>
      <c r="N41" s="2"/>
      <c r="O41" s="2"/>
      <c r="P41" s="2"/>
      <c r="Q41" s="2"/>
      <c r="R41" s="2"/>
    </row>
    <row r="42" spans="2:18" x14ac:dyDescent="0.25">
      <c r="E42" s="52"/>
      <c r="F42" s="52"/>
      <c r="G42" s="52"/>
      <c r="H42" s="52"/>
      <c r="I42" s="52"/>
    </row>
    <row r="43" spans="2:18" x14ac:dyDescent="0.25">
      <c r="E43" s="52"/>
      <c r="F43" s="52"/>
      <c r="G43" s="52"/>
      <c r="H43" s="52"/>
      <c r="I43" s="52"/>
    </row>
    <row r="44" spans="2:18" x14ac:dyDescent="0.25">
      <c r="E44" s="52"/>
      <c r="F44" s="52"/>
      <c r="G44" s="52"/>
      <c r="H44" s="52"/>
      <c r="I44" s="52"/>
    </row>
    <row r="45" spans="2:18" x14ac:dyDescent="0.25">
      <c r="E45" s="52" t="s">
        <v>415</v>
      </c>
      <c r="F45" s="52" t="s">
        <v>502</v>
      </c>
      <c r="G45" s="52" t="s">
        <v>436</v>
      </c>
      <c r="H45" s="52" t="s">
        <v>503</v>
      </c>
      <c r="I45" s="52" t="s">
        <v>504</v>
      </c>
      <c r="J45" t="s">
        <v>505</v>
      </c>
      <c r="K45" t="s">
        <v>506</v>
      </c>
      <c r="L45" t="s">
        <v>507</v>
      </c>
      <c r="M45" t="s">
        <v>508</v>
      </c>
      <c r="N45" t="s">
        <v>509</v>
      </c>
      <c r="O45" t="s">
        <v>438</v>
      </c>
      <c r="P45" t="s">
        <v>437</v>
      </c>
    </row>
    <row r="46" spans="2:18" x14ac:dyDescent="0.25">
      <c r="E46" s="52" t="s">
        <v>417</v>
      </c>
      <c r="F46" s="52" t="s">
        <v>510</v>
      </c>
      <c r="G46" s="52" t="s">
        <v>448</v>
      </c>
      <c r="H46" s="52" t="s">
        <v>511</v>
      </c>
      <c r="I46" s="52" t="s">
        <v>259</v>
      </c>
      <c r="J46" s="126">
        <v>325000</v>
      </c>
      <c r="K46">
        <v>2.3450000000000002</v>
      </c>
      <c r="L46" t="s">
        <v>69</v>
      </c>
      <c r="M46" t="s">
        <v>512</v>
      </c>
      <c r="N46" s="126">
        <v>762125</v>
      </c>
      <c r="O46" t="s">
        <v>230</v>
      </c>
      <c r="P46" t="s">
        <v>69</v>
      </c>
    </row>
    <row r="47" spans="2:18" x14ac:dyDescent="0.25">
      <c r="E47" s="52" t="s">
        <v>417</v>
      </c>
      <c r="F47" s="52" t="s">
        <v>513</v>
      </c>
      <c r="G47" s="52" t="s">
        <v>463</v>
      </c>
      <c r="H47" s="52" t="s">
        <v>514</v>
      </c>
      <c r="I47" s="52" t="s">
        <v>198</v>
      </c>
      <c r="J47">
        <v>10501</v>
      </c>
      <c r="K47">
        <v>140.572</v>
      </c>
      <c r="L47" t="s">
        <v>69</v>
      </c>
      <c r="M47" t="s">
        <v>515</v>
      </c>
      <c r="N47">
        <v>1476146.5719999999</v>
      </c>
      <c r="O47" t="s">
        <v>464</v>
      </c>
      <c r="P47" t="s">
        <v>69</v>
      </c>
    </row>
    <row r="48" spans="2:18" x14ac:dyDescent="0.25">
      <c r="E48" t="s">
        <v>419</v>
      </c>
      <c r="F48" t="s">
        <v>516</v>
      </c>
      <c r="G48" t="s">
        <v>461</v>
      </c>
      <c r="H48" t="s">
        <v>514</v>
      </c>
      <c r="I48" t="s">
        <v>198</v>
      </c>
      <c r="J48">
        <v>24000</v>
      </c>
      <c r="K48">
        <v>109.126</v>
      </c>
      <c r="L48" t="s">
        <v>69</v>
      </c>
      <c r="M48" t="s">
        <v>515</v>
      </c>
      <c r="N48">
        <v>2619024</v>
      </c>
      <c r="O48" t="s">
        <v>462</v>
      </c>
      <c r="P48" t="s">
        <v>69</v>
      </c>
    </row>
    <row r="49" spans="5:16" x14ac:dyDescent="0.25">
      <c r="E49" t="s">
        <v>419</v>
      </c>
      <c r="F49" t="s">
        <v>517</v>
      </c>
      <c r="G49" t="s">
        <v>231</v>
      </c>
      <c r="H49" t="s">
        <v>511</v>
      </c>
      <c r="I49" t="s">
        <v>259</v>
      </c>
      <c r="J49">
        <v>57000</v>
      </c>
      <c r="K49">
        <v>97.8</v>
      </c>
      <c r="L49" t="s">
        <v>8</v>
      </c>
      <c r="M49" t="s">
        <v>518</v>
      </c>
      <c r="N49">
        <v>5574600</v>
      </c>
      <c r="O49" t="s">
        <v>232</v>
      </c>
      <c r="P49" t="s">
        <v>69</v>
      </c>
    </row>
    <row r="50" spans="5:16" x14ac:dyDescent="0.25">
      <c r="E50" t="s">
        <v>418</v>
      </c>
      <c r="F50" t="s">
        <v>519</v>
      </c>
      <c r="G50" t="s">
        <v>445</v>
      </c>
      <c r="H50" t="s">
        <v>511</v>
      </c>
      <c r="I50" t="s">
        <v>259</v>
      </c>
      <c r="J50">
        <v>120000</v>
      </c>
      <c r="K50">
        <v>2.6</v>
      </c>
      <c r="L50" t="s">
        <v>69</v>
      </c>
      <c r="M50" t="s">
        <v>520</v>
      </c>
      <c r="N50">
        <v>312000</v>
      </c>
      <c r="O50" t="s">
        <v>229</v>
      </c>
      <c r="P50" t="s">
        <v>69</v>
      </c>
    </row>
    <row r="51" spans="5:16" x14ac:dyDescent="0.25">
      <c r="E51" t="s">
        <v>418</v>
      </c>
      <c r="F51" t="s">
        <v>521</v>
      </c>
      <c r="G51" t="s">
        <v>439</v>
      </c>
      <c r="H51" t="s">
        <v>514</v>
      </c>
      <c r="I51" t="s">
        <v>198</v>
      </c>
      <c r="J51">
        <v>50000</v>
      </c>
      <c r="K51">
        <v>5.2869999999999999</v>
      </c>
      <c r="L51" t="s">
        <v>69</v>
      </c>
      <c r="M51" t="s">
        <v>520</v>
      </c>
      <c r="N51">
        <v>264350</v>
      </c>
      <c r="O51" t="s">
        <v>440</v>
      </c>
      <c r="P51" t="s">
        <v>69</v>
      </c>
    </row>
    <row r="52" spans="5:16" x14ac:dyDescent="0.25">
      <c r="E52" t="s">
        <v>421</v>
      </c>
      <c r="F52" t="s">
        <v>522</v>
      </c>
      <c r="G52" t="s">
        <v>231</v>
      </c>
      <c r="H52" t="s">
        <v>511</v>
      </c>
      <c r="I52" t="s">
        <v>259</v>
      </c>
      <c r="J52">
        <v>28000</v>
      </c>
      <c r="K52">
        <v>98.1</v>
      </c>
      <c r="L52" t="s">
        <v>8</v>
      </c>
      <c r="M52" t="s">
        <v>515</v>
      </c>
      <c r="N52">
        <v>2746800</v>
      </c>
      <c r="O52" t="s">
        <v>232</v>
      </c>
      <c r="P52" t="s">
        <v>69</v>
      </c>
    </row>
    <row r="53" spans="5:16" x14ac:dyDescent="0.25">
      <c r="E53" t="s">
        <v>420</v>
      </c>
      <c r="F53" t="s">
        <v>523</v>
      </c>
      <c r="G53" t="s">
        <v>227</v>
      </c>
      <c r="H53" t="s">
        <v>514</v>
      </c>
      <c r="I53" t="s">
        <v>198</v>
      </c>
      <c r="J53">
        <v>15000</v>
      </c>
      <c r="K53">
        <v>168.49</v>
      </c>
      <c r="L53" t="s">
        <v>69</v>
      </c>
      <c r="M53" t="s">
        <v>524</v>
      </c>
      <c r="N53">
        <v>2527350</v>
      </c>
      <c r="O53" t="s">
        <v>228</v>
      </c>
      <c r="P53" t="s">
        <v>69</v>
      </c>
    </row>
  </sheetData>
  <hyperlinks>
    <hyperlink ref="M17" r:id="rId1" display="https://support.lusid.com/creating-bespoke-instruments" xr:uid="{6147C76B-3E76-4C6B-AE2E-353AE976A536}"/>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7433-5C6D-49A3-940C-F8CFA2544350}">
  <sheetPr>
    <tabColor theme="8" tint="0.79998168889431442"/>
  </sheetPr>
  <dimension ref="B1:Q103"/>
  <sheetViews>
    <sheetView showGridLines="0" zoomScale="85" zoomScaleNormal="85" workbookViewId="0">
      <selection activeCell="H20" sqref="H20"/>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7" ht="27.75" customHeight="1" x14ac:dyDescent="0.25"/>
    <row r="2" spans="2:17" x14ac:dyDescent="0.25">
      <c r="B2" s="1"/>
      <c r="C2" s="1"/>
      <c r="D2" s="1"/>
      <c r="E2" s="1"/>
      <c r="F2" s="1"/>
      <c r="G2" s="1"/>
      <c r="H2" s="1"/>
      <c r="I2" s="1"/>
      <c r="J2" s="1"/>
      <c r="K2" s="1"/>
      <c r="L2" s="1"/>
      <c r="M2" s="1"/>
    </row>
    <row r="3" spans="2:17" ht="27" customHeight="1" x14ac:dyDescent="0.25">
      <c r="B3" s="1"/>
      <c r="C3" s="1"/>
      <c r="D3" s="13"/>
      <c r="E3" s="1"/>
      <c r="F3" s="1"/>
      <c r="G3" s="1"/>
      <c r="H3" s="1"/>
      <c r="I3" s="1"/>
      <c r="J3" s="1"/>
      <c r="K3" s="1"/>
      <c r="L3" s="1"/>
      <c r="M3" s="1"/>
    </row>
    <row r="4" spans="2:17" ht="8.25" customHeight="1" x14ac:dyDescent="0.25">
      <c r="B4" s="1"/>
      <c r="C4" s="1"/>
      <c r="D4" s="1"/>
      <c r="E4" s="1"/>
      <c r="F4" s="1"/>
      <c r="G4" s="1"/>
      <c r="H4" s="1"/>
      <c r="I4" s="1"/>
      <c r="J4" s="1"/>
      <c r="K4" s="1"/>
      <c r="L4" s="1"/>
      <c r="M4" s="1"/>
    </row>
    <row r="5" spans="2:17" x14ac:dyDescent="0.25">
      <c r="B5" s="1"/>
      <c r="C5" s="1"/>
      <c r="D5" s="3"/>
      <c r="E5" s="1"/>
      <c r="F5" s="1"/>
      <c r="G5" s="1"/>
      <c r="H5" s="1"/>
      <c r="I5" s="1"/>
      <c r="J5" s="1"/>
      <c r="K5" s="1"/>
      <c r="L5" s="1"/>
      <c r="M5" s="1"/>
    </row>
    <row r="6" spans="2:17" x14ac:dyDescent="0.25">
      <c r="B6" s="1"/>
      <c r="C6" s="1"/>
      <c r="D6" s="3"/>
      <c r="E6" s="1"/>
      <c r="F6" s="1"/>
      <c r="G6" s="1"/>
      <c r="H6" s="1"/>
      <c r="I6" s="1"/>
      <c r="J6" s="1"/>
      <c r="K6" s="1"/>
      <c r="L6" s="1"/>
      <c r="M6" s="1"/>
    </row>
    <row r="7" spans="2:17" x14ac:dyDescent="0.25">
      <c r="B7" s="1"/>
      <c r="C7" s="1"/>
      <c r="D7" s="1"/>
      <c r="E7" s="29"/>
      <c r="F7" s="1"/>
      <c r="G7" s="1"/>
      <c r="H7" s="1"/>
      <c r="I7" s="1"/>
      <c r="J7" s="1"/>
      <c r="K7" s="1"/>
      <c r="L7" s="1"/>
      <c r="M7" s="1"/>
    </row>
    <row r="8" spans="2:17" x14ac:dyDescent="0.25">
      <c r="B8" s="1"/>
      <c r="C8" s="1"/>
      <c r="D8" s="1"/>
      <c r="E8" s="29"/>
      <c r="F8" s="1"/>
      <c r="G8" s="1"/>
      <c r="H8" s="1"/>
      <c r="I8" s="1"/>
      <c r="J8" s="1"/>
      <c r="K8" s="1"/>
      <c r="L8" s="1"/>
      <c r="M8" s="1"/>
    </row>
    <row r="9" spans="2:17" x14ac:dyDescent="0.25">
      <c r="B9" s="1"/>
      <c r="C9" s="1"/>
      <c r="D9" s="1"/>
      <c r="E9" s="29"/>
      <c r="F9" s="1"/>
      <c r="G9" s="1"/>
      <c r="H9" s="1"/>
      <c r="I9" s="1"/>
      <c r="J9" s="1"/>
      <c r="K9" s="1"/>
      <c r="L9" s="1"/>
      <c r="M9" s="1"/>
    </row>
    <row r="10" spans="2:17" x14ac:dyDescent="0.25">
      <c r="B10" s="1"/>
      <c r="C10" s="1"/>
      <c r="D10" s="1"/>
      <c r="E10" s="1"/>
      <c r="F10" s="1"/>
      <c r="G10" s="1"/>
      <c r="H10" s="1"/>
      <c r="I10" s="1"/>
      <c r="J10" s="1"/>
      <c r="K10" s="1"/>
      <c r="L10" s="1"/>
      <c r="M10" s="1"/>
    </row>
    <row r="12" spans="2:17" x14ac:dyDescent="0.25">
      <c r="B12" s="2"/>
      <c r="C12" s="2"/>
      <c r="D12" s="2"/>
      <c r="E12" s="11"/>
      <c r="F12" s="2"/>
      <c r="G12" s="11"/>
      <c r="H12" s="11"/>
      <c r="I12" s="11"/>
      <c r="J12" s="11"/>
      <c r="K12" s="11"/>
      <c r="L12" s="11"/>
      <c r="M12" s="2"/>
      <c r="N12" s="2"/>
      <c r="O12" s="2"/>
      <c r="P12" s="2"/>
      <c r="Q12" s="2"/>
    </row>
    <row r="13" spans="2:17" x14ac:dyDescent="0.25">
      <c r="B13" s="2"/>
      <c r="C13" s="2"/>
      <c r="D13" s="2"/>
      <c r="L13" s="11"/>
      <c r="M13" s="2"/>
      <c r="N13" s="2"/>
      <c r="O13" s="2"/>
      <c r="P13" s="2"/>
      <c r="Q13" s="2"/>
    </row>
    <row r="14" spans="2:17" ht="21" x14ac:dyDescent="0.25">
      <c r="B14" s="2"/>
      <c r="C14" s="2"/>
      <c r="D14" s="2"/>
      <c r="E14" s="54" t="s">
        <v>321</v>
      </c>
      <c r="F14" s="40"/>
      <c r="G14" s="40"/>
      <c r="H14" s="40"/>
      <c r="I14" s="40"/>
      <c r="J14" s="40"/>
      <c r="K14" s="40"/>
      <c r="L14" s="11"/>
      <c r="M14" s="2"/>
      <c r="N14" s="2"/>
      <c r="O14" s="2"/>
      <c r="P14" s="2"/>
      <c r="Q14" s="2"/>
    </row>
    <row r="15" spans="2:17" x14ac:dyDescent="0.25">
      <c r="B15" s="2"/>
      <c r="C15" s="2"/>
      <c r="D15" s="2"/>
      <c r="E15" s="52" t="s">
        <v>322</v>
      </c>
      <c r="F15" s="52"/>
      <c r="G15" s="52"/>
      <c r="K15" s="41" t="s">
        <v>326</v>
      </c>
      <c r="L15" s="11"/>
      <c r="M15" s="2"/>
      <c r="N15" s="2"/>
      <c r="O15" s="2"/>
      <c r="P15" s="2"/>
      <c r="Q15" s="2"/>
    </row>
    <row r="16" spans="2:17" x14ac:dyDescent="0.25">
      <c r="B16" s="2"/>
      <c r="C16" s="2"/>
      <c r="D16" s="2"/>
      <c r="E16" s="51" t="s">
        <v>323</v>
      </c>
      <c r="F16" s="52"/>
      <c r="G16" s="52"/>
      <c r="K16" s="41"/>
      <c r="L16" s="11"/>
      <c r="M16" s="2"/>
      <c r="N16" s="2"/>
      <c r="O16" s="2"/>
      <c r="P16" s="2"/>
      <c r="Q16" s="2"/>
    </row>
    <row r="17" spans="2:17" x14ac:dyDescent="0.25">
      <c r="B17" s="2"/>
      <c r="C17" s="2"/>
      <c r="D17" s="2"/>
      <c r="E17" s="51" t="s">
        <v>324</v>
      </c>
      <c r="F17" s="52"/>
      <c r="G17" s="52"/>
      <c r="K17" s="41" t="s">
        <v>325</v>
      </c>
      <c r="L17" s="11"/>
      <c r="M17" s="2"/>
      <c r="N17" s="2"/>
      <c r="O17" s="2"/>
      <c r="P17" s="2"/>
      <c r="Q17" s="2"/>
    </row>
    <row r="18" spans="2:17" x14ac:dyDescent="0.25">
      <c r="B18" s="2"/>
      <c r="C18" s="2"/>
      <c r="D18" s="2"/>
      <c r="E18" s="52" t="s">
        <v>240</v>
      </c>
      <c r="F18" s="52"/>
      <c r="G18" s="52"/>
      <c r="K18" s="41" t="s">
        <v>241</v>
      </c>
      <c r="L18" s="11"/>
      <c r="M18" s="2"/>
      <c r="N18" s="2"/>
      <c r="O18" s="2"/>
      <c r="P18" s="2"/>
      <c r="Q18" s="2"/>
    </row>
    <row r="19" spans="2:17" x14ac:dyDescent="0.25">
      <c r="B19" s="2"/>
      <c r="C19" s="2"/>
      <c r="D19" s="2"/>
      <c r="E19" s="52"/>
      <c r="F19" s="52"/>
      <c r="G19" s="52"/>
      <c r="L19" s="11"/>
      <c r="M19" s="2"/>
      <c r="N19" s="2"/>
      <c r="O19" s="2"/>
      <c r="P19" s="2"/>
      <c r="Q19" s="2"/>
    </row>
    <row r="20" spans="2:17" x14ac:dyDescent="0.25">
      <c r="B20" s="2"/>
      <c r="C20" s="2"/>
      <c r="D20" s="2"/>
      <c r="E20" s="52"/>
      <c r="F20" s="52"/>
      <c r="G20" s="52"/>
      <c r="L20" s="2"/>
      <c r="M20" s="2"/>
      <c r="N20" s="2"/>
      <c r="O20" s="2"/>
      <c r="P20" s="2"/>
      <c r="Q20" s="2"/>
    </row>
    <row r="21" spans="2:17" ht="15.75" thickBot="1" x14ac:dyDescent="0.3">
      <c r="B21" s="2"/>
      <c r="C21" s="2"/>
      <c r="D21" s="2"/>
      <c r="E21" s="53"/>
      <c r="F21" s="53"/>
      <c r="G21" s="53"/>
      <c r="H21" s="2"/>
      <c r="I21" s="2"/>
      <c r="J21" s="2"/>
      <c r="K21" s="2"/>
      <c r="L21" s="2"/>
      <c r="M21" s="2"/>
      <c r="N21" s="2"/>
      <c r="O21" s="2"/>
      <c r="P21" s="2"/>
      <c r="Q21" s="2"/>
    </row>
    <row r="22" spans="2:17" ht="15.75" thickBot="1" x14ac:dyDescent="0.3">
      <c r="B22" s="2"/>
      <c r="C22" s="2"/>
      <c r="D22" s="2"/>
      <c r="E22" s="11" t="s">
        <v>182</v>
      </c>
      <c r="F22" s="58" t="s">
        <v>293</v>
      </c>
      <c r="G22" s="53"/>
      <c r="H22" s="2"/>
      <c r="I22" s="2"/>
      <c r="J22" s="2"/>
      <c r="K22" s="2"/>
      <c r="L22" s="2"/>
      <c r="M22" s="2"/>
      <c r="N22" s="2"/>
      <c r="O22" s="2"/>
      <c r="P22" s="2"/>
      <c r="Q22" s="2"/>
    </row>
    <row r="23" spans="2:17" ht="5.25" customHeight="1" thickBot="1" x14ac:dyDescent="0.3">
      <c r="B23" s="2"/>
      <c r="C23" s="2"/>
      <c r="D23" s="2"/>
      <c r="E23" s="53"/>
      <c r="F23" s="53"/>
      <c r="G23" s="53"/>
      <c r="H23" s="2"/>
      <c r="I23" s="2"/>
      <c r="J23" s="2"/>
      <c r="K23" s="2"/>
      <c r="L23" s="2"/>
      <c r="M23" s="2"/>
      <c r="N23" s="2"/>
      <c r="O23" s="2"/>
      <c r="P23" s="2"/>
      <c r="Q23" s="2"/>
    </row>
    <row r="24" spans="2:17" ht="15.75" thickBot="1" x14ac:dyDescent="0.3">
      <c r="B24" s="2"/>
      <c r="C24" s="2"/>
      <c r="D24" s="2"/>
      <c r="E24" s="11" t="s">
        <v>186</v>
      </c>
      <c r="F24" s="58" t="s">
        <v>306</v>
      </c>
      <c r="G24" s="53"/>
      <c r="H24" s="2"/>
      <c r="I24" s="2"/>
      <c r="J24" s="2"/>
      <c r="K24" s="2"/>
      <c r="L24" s="2"/>
      <c r="M24" s="2"/>
      <c r="N24" s="2"/>
      <c r="O24" s="2"/>
      <c r="P24" s="2"/>
      <c r="Q24" s="2"/>
    </row>
    <row r="25" spans="2:17" x14ac:dyDescent="0.25">
      <c r="B25" s="2"/>
      <c r="C25" s="2"/>
      <c r="D25" s="2"/>
      <c r="E25" s="11"/>
      <c r="F25" s="11"/>
      <c r="G25" s="11"/>
      <c r="H25" s="2"/>
      <c r="I25" s="2"/>
      <c r="J25" s="2"/>
      <c r="K25" s="2"/>
      <c r="L25" s="2"/>
      <c r="M25" s="2"/>
      <c r="N25" s="2"/>
      <c r="O25" s="2"/>
      <c r="P25" s="2"/>
      <c r="Q25" s="2"/>
    </row>
    <row r="26" spans="2:17" x14ac:dyDescent="0.25">
      <c r="B26" s="2"/>
      <c r="C26" s="2"/>
      <c r="D26" s="2"/>
      <c r="E26" s="11" t="s">
        <v>190</v>
      </c>
      <c r="F26" s="71">
        <f ca="1">NOW()-4</f>
        <v>43765.71048321759</v>
      </c>
      <c r="G26" s="53" t="s">
        <v>307</v>
      </c>
      <c r="H26" s="2"/>
      <c r="I26" s="2"/>
      <c r="J26" s="2"/>
      <c r="K26" s="2"/>
      <c r="L26" s="2"/>
      <c r="M26" s="2"/>
      <c r="N26" s="2"/>
      <c r="O26" s="2"/>
      <c r="P26" s="2"/>
      <c r="Q26" s="2"/>
    </row>
    <row r="27" spans="2:17" x14ac:dyDescent="0.25">
      <c r="B27" s="2"/>
      <c r="C27" s="2"/>
      <c r="D27" s="2"/>
      <c r="E27" s="11"/>
      <c r="F27" s="11"/>
      <c r="G27" s="53"/>
      <c r="H27" s="2"/>
      <c r="I27" s="2"/>
      <c r="J27" s="2"/>
      <c r="K27" s="2"/>
      <c r="L27" s="2"/>
      <c r="M27" s="2"/>
      <c r="N27" s="2"/>
      <c r="O27" s="2"/>
      <c r="P27" s="2"/>
      <c r="Q27" s="2"/>
    </row>
    <row r="28" spans="2:17" x14ac:dyDescent="0.25">
      <c r="B28" s="2"/>
      <c r="C28" s="2"/>
      <c r="D28" s="2"/>
      <c r="E28" s="11" t="s">
        <v>3</v>
      </c>
      <c r="F28" s="2"/>
      <c r="G28" s="2"/>
      <c r="H28" s="2"/>
      <c r="I28" s="2"/>
      <c r="J28" s="2"/>
      <c r="K28" s="2"/>
      <c r="L28" s="2"/>
      <c r="M28" s="2"/>
      <c r="N28" s="2"/>
      <c r="O28" s="2"/>
      <c r="P28" s="2"/>
      <c r="Q28" s="2"/>
    </row>
    <row r="29" spans="2:17" x14ac:dyDescent="0.25">
      <c r="B29" s="2"/>
      <c r="C29" s="2"/>
      <c r="D29" s="2"/>
      <c r="E29" s="9" t="s">
        <v>308</v>
      </c>
      <c r="F29" s="9" t="s">
        <v>309</v>
      </c>
      <c r="G29" s="9" t="s">
        <v>310</v>
      </c>
      <c r="H29" s="7" t="s">
        <v>311</v>
      </c>
      <c r="I29" s="9" t="s">
        <v>312</v>
      </c>
      <c r="J29" s="9" t="s">
        <v>313</v>
      </c>
      <c r="K29" s="9" t="s">
        <v>314</v>
      </c>
      <c r="L29" s="6" t="s">
        <v>192</v>
      </c>
      <c r="M29" s="6" t="s">
        <v>315</v>
      </c>
      <c r="N29" s="6" t="s">
        <v>316</v>
      </c>
      <c r="O29" s="6" t="s">
        <v>317</v>
      </c>
      <c r="P29" s="6" t="s">
        <v>318</v>
      </c>
      <c r="Q29" s="2"/>
    </row>
    <row r="30" spans="2:17" x14ac:dyDescent="0.25">
      <c r="B30" s="2"/>
      <c r="C30" s="2"/>
      <c r="D30" s="11">
        <v>1</v>
      </c>
      <c r="E30" s="37" t="s">
        <v>319</v>
      </c>
      <c r="F30" s="48"/>
      <c r="G30" s="37" t="s">
        <v>199</v>
      </c>
      <c r="H30" s="37" t="s">
        <v>226</v>
      </c>
      <c r="I30" s="20" t="s">
        <v>194</v>
      </c>
      <c r="J30" s="20" t="s">
        <v>320</v>
      </c>
      <c r="K30" s="32">
        <v>1622.65</v>
      </c>
      <c r="L30" s="42" t="str">
        <f>LEFT(H30,3)</f>
        <v>BBG</v>
      </c>
      <c r="M30" s="84">
        <f ca="1">F26</f>
        <v>43765.71048321759</v>
      </c>
      <c r="N30" s="49"/>
      <c r="O30" s="49"/>
      <c r="P30" s="49" t="str">
        <f ca="1">_xll.flQuotesAdd(F22,E29:O34)</f>
        <v>#ERROR: User session not authenticated</v>
      </c>
      <c r="Q30" s="2"/>
    </row>
    <row r="31" spans="2:17" x14ac:dyDescent="0.25">
      <c r="B31" s="2"/>
      <c r="C31" s="2"/>
      <c r="D31" s="11">
        <v>2</v>
      </c>
      <c r="E31" s="37" t="s">
        <v>319</v>
      </c>
      <c r="F31" s="48"/>
      <c r="G31" s="37" t="s">
        <v>199</v>
      </c>
      <c r="H31" s="37" t="s">
        <v>228</v>
      </c>
      <c r="I31" s="20" t="s">
        <v>194</v>
      </c>
      <c r="J31" s="20" t="s">
        <v>320</v>
      </c>
      <c r="K31" s="32">
        <v>170.8</v>
      </c>
      <c r="L31" s="42" t="str">
        <f>LEFT(H31,3)</f>
        <v>BBG</v>
      </c>
      <c r="M31" s="84">
        <f ca="1">M30</f>
        <v>43765.71048321759</v>
      </c>
      <c r="N31" s="42"/>
      <c r="O31" s="42"/>
      <c r="P31" s="42"/>
      <c r="Q31" s="2"/>
    </row>
    <row r="32" spans="2:17" x14ac:dyDescent="0.25">
      <c r="B32" s="2"/>
      <c r="C32" s="2"/>
      <c r="D32" s="11">
        <v>3</v>
      </c>
      <c r="E32" s="37" t="s">
        <v>319</v>
      </c>
      <c r="F32" s="48"/>
      <c r="G32" s="37" t="s">
        <v>199</v>
      </c>
      <c r="H32" s="37" t="s">
        <v>232</v>
      </c>
      <c r="I32" s="20" t="s">
        <v>194</v>
      </c>
      <c r="J32" s="20" t="s">
        <v>320</v>
      </c>
      <c r="K32" s="32">
        <v>98</v>
      </c>
      <c r="L32" s="42" t="str">
        <f>LEFT(H32,3)</f>
        <v>BBG</v>
      </c>
      <c r="M32" s="84">
        <f ca="1">M31</f>
        <v>43765.71048321759</v>
      </c>
      <c r="N32" s="42"/>
      <c r="O32" s="42"/>
      <c r="P32" s="42"/>
      <c r="Q32" s="2"/>
    </row>
    <row r="33" spans="2:17" x14ac:dyDescent="0.25">
      <c r="B33" s="2"/>
      <c r="C33" s="2"/>
      <c r="D33" s="11">
        <v>4</v>
      </c>
      <c r="E33" s="37" t="s">
        <v>319</v>
      </c>
      <c r="F33" s="55"/>
      <c r="G33" s="37" t="s">
        <v>199</v>
      </c>
      <c r="H33" s="35" t="s">
        <v>234</v>
      </c>
      <c r="I33" s="20" t="s">
        <v>194</v>
      </c>
      <c r="J33" s="20" t="s">
        <v>320</v>
      </c>
      <c r="K33" s="32">
        <v>142.36000000000001</v>
      </c>
      <c r="L33" s="42" t="str">
        <f>LEFT(H33,3)</f>
        <v>BBG</v>
      </c>
      <c r="M33" s="84">
        <f ca="1">M32</f>
        <v>43765.71048321759</v>
      </c>
      <c r="N33" s="84"/>
      <c r="O33" s="84"/>
      <c r="P33" s="84"/>
      <c r="Q33" s="2"/>
    </row>
    <row r="34" spans="2:17" x14ac:dyDescent="0.25">
      <c r="B34" s="2"/>
      <c r="C34" s="2"/>
      <c r="D34" s="11">
        <v>5</v>
      </c>
      <c r="E34" s="55"/>
      <c r="F34" s="55"/>
      <c r="G34" s="73"/>
      <c r="H34" s="31"/>
      <c r="I34" s="37"/>
      <c r="J34" s="31"/>
      <c r="K34" s="32"/>
      <c r="L34" s="33"/>
      <c r="M34" s="33"/>
      <c r="N34" s="33"/>
      <c r="O34" s="33"/>
      <c r="P34" s="33"/>
      <c r="Q34" s="2"/>
    </row>
    <row r="35" spans="2:17" x14ac:dyDescent="0.25">
      <c r="B35" s="2"/>
      <c r="C35" s="2"/>
      <c r="D35" s="11">
        <v>6</v>
      </c>
      <c r="E35" s="55"/>
      <c r="F35" s="55"/>
      <c r="G35" s="73"/>
      <c r="H35" s="31"/>
      <c r="I35" s="37"/>
      <c r="J35" s="31"/>
      <c r="K35" s="32"/>
      <c r="L35" s="33"/>
      <c r="M35" s="33"/>
      <c r="N35" s="33"/>
      <c r="O35" s="33"/>
      <c r="P35" s="33"/>
      <c r="Q35" s="2"/>
    </row>
    <row r="36" spans="2:17" x14ac:dyDescent="0.25">
      <c r="B36" s="2"/>
      <c r="C36" s="2"/>
      <c r="D36" s="11">
        <v>7</v>
      </c>
      <c r="E36" s="55"/>
      <c r="F36" s="55"/>
      <c r="G36" s="73"/>
      <c r="H36" s="31"/>
      <c r="I36" s="37"/>
      <c r="J36" s="31"/>
      <c r="K36" s="32"/>
      <c r="L36" s="33"/>
      <c r="M36" s="33"/>
      <c r="N36" s="33"/>
      <c r="O36" s="33"/>
      <c r="P36" s="33"/>
      <c r="Q36" s="2"/>
    </row>
    <row r="37" spans="2:17" x14ac:dyDescent="0.25">
      <c r="B37" s="2"/>
      <c r="C37" s="2"/>
      <c r="D37" s="11">
        <v>8</v>
      </c>
      <c r="E37" s="55"/>
      <c r="F37" s="55"/>
      <c r="G37" s="73"/>
      <c r="H37" s="31"/>
      <c r="I37" s="37"/>
      <c r="J37" s="31"/>
      <c r="K37" s="32"/>
      <c r="L37" s="33"/>
      <c r="M37" s="33"/>
      <c r="N37" s="33"/>
      <c r="O37" s="33"/>
      <c r="P37" s="33"/>
      <c r="Q37" s="2"/>
    </row>
    <row r="38" spans="2:17" x14ac:dyDescent="0.25">
      <c r="B38" s="2"/>
      <c r="C38" s="2"/>
      <c r="D38" s="11">
        <v>9</v>
      </c>
      <c r="E38" s="55"/>
      <c r="F38" s="55"/>
      <c r="G38" s="73"/>
      <c r="H38" s="31"/>
      <c r="I38" s="37"/>
      <c r="J38" s="31"/>
      <c r="K38" s="32"/>
      <c r="L38" s="33"/>
      <c r="M38" s="33"/>
      <c r="N38" s="33"/>
      <c r="O38" s="33"/>
      <c r="P38" s="33"/>
      <c r="Q38" s="2"/>
    </row>
    <row r="39" spans="2:17" x14ac:dyDescent="0.25">
      <c r="B39" s="2"/>
      <c r="C39" s="2"/>
      <c r="D39" s="11">
        <v>10</v>
      </c>
      <c r="E39" s="55"/>
      <c r="F39" s="55"/>
      <c r="G39" s="73"/>
      <c r="H39" s="31"/>
      <c r="I39" s="37"/>
      <c r="J39" s="31"/>
      <c r="K39" s="32"/>
      <c r="L39" s="33"/>
      <c r="M39" s="33"/>
      <c r="N39" s="33"/>
      <c r="O39" s="33"/>
      <c r="P39" s="33"/>
      <c r="Q39" s="2"/>
    </row>
    <row r="40" spans="2:17" x14ac:dyDescent="0.25">
      <c r="B40" s="2"/>
      <c r="C40" s="2"/>
      <c r="D40" s="2"/>
      <c r="E40" s="53"/>
      <c r="F40" s="53"/>
      <c r="G40" s="53"/>
      <c r="H40" s="2"/>
      <c r="I40" s="2"/>
      <c r="J40" s="2"/>
      <c r="K40" s="2"/>
      <c r="L40" s="2"/>
      <c r="M40" s="2"/>
      <c r="N40" s="2"/>
      <c r="O40" s="2"/>
      <c r="P40" s="2"/>
      <c r="Q40" s="2"/>
    </row>
    <row r="41" spans="2:17" x14ac:dyDescent="0.25">
      <c r="B41" s="2"/>
      <c r="C41" s="2"/>
      <c r="D41" s="2"/>
      <c r="E41" s="11"/>
      <c r="F41" s="53"/>
      <c r="G41" s="53"/>
      <c r="H41" s="2"/>
      <c r="I41" s="2"/>
      <c r="J41" s="2"/>
      <c r="K41" s="2"/>
      <c r="L41" s="2"/>
      <c r="M41" s="2"/>
      <c r="N41" s="2"/>
      <c r="O41" s="2"/>
      <c r="P41" s="2"/>
      <c r="Q41" s="2"/>
    </row>
    <row r="42" spans="2:17" x14ac:dyDescent="0.25">
      <c r="B42" s="2"/>
      <c r="C42" s="2"/>
      <c r="D42" s="2"/>
      <c r="E42" s="53"/>
      <c r="F42" s="53"/>
      <c r="G42" s="53"/>
      <c r="H42" s="2"/>
      <c r="I42" s="2"/>
      <c r="J42" s="2"/>
      <c r="K42" s="2"/>
      <c r="L42" s="2"/>
      <c r="M42" s="2"/>
      <c r="N42" s="2"/>
      <c r="O42" s="2"/>
      <c r="P42" s="2"/>
      <c r="Q42" s="2"/>
    </row>
    <row r="43" spans="2:17" ht="4.5" customHeight="1" x14ac:dyDescent="0.25">
      <c r="B43" s="2"/>
      <c r="C43" s="2"/>
      <c r="D43" s="2"/>
      <c r="E43" s="18"/>
      <c r="F43" s="53"/>
      <c r="G43" s="53"/>
      <c r="H43" s="2"/>
      <c r="I43" s="2"/>
      <c r="J43" s="2"/>
      <c r="K43" s="2"/>
      <c r="L43" s="2"/>
      <c r="M43" s="2"/>
      <c r="N43" s="2"/>
      <c r="O43" s="2"/>
      <c r="P43" s="2"/>
      <c r="Q43" s="2"/>
    </row>
    <row r="44" spans="2:17" x14ac:dyDescent="0.25">
      <c r="B44" s="2"/>
      <c r="C44" s="2"/>
      <c r="D44" s="2"/>
      <c r="E44" s="2"/>
      <c r="F44" s="2"/>
      <c r="G44" s="2"/>
      <c r="H44" s="2"/>
      <c r="I44" s="2"/>
      <c r="J44" s="2"/>
      <c r="K44" s="2"/>
      <c r="L44" s="2"/>
      <c r="M44" s="2"/>
      <c r="N44" s="2"/>
      <c r="O44" s="2"/>
      <c r="P44" s="2"/>
      <c r="Q44" s="2"/>
    </row>
    <row r="45" spans="2:17" x14ac:dyDescent="0.25">
      <c r="E45" s="52"/>
      <c r="F45" s="52"/>
      <c r="G45" s="52"/>
    </row>
    <row r="46" spans="2:17" x14ac:dyDescent="0.25">
      <c r="E46" s="52"/>
      <c r="F46" s="52"/>
      <c r="G46" s="52"/>
    </row>
    <row r="47" spans="2:17" x14ac:dyDescent="0.25">
      <c r="E47" s="52"/>
      <c r="F47" s="52"/>
      <c r="G47" s="52"/>
    </row>
    <row r="57" spans="5:7" x14ac:dyDescent="0.25">
      <c r="E57" s="52"/>
      <c r="F57" s="52"/>
      <c r="G57" s="52"/>
    </row>
    <row r="58" spans="5:7" x14ac:dyDescent="0.25">
      <c r="E58" s="52"/>
      <c r="F58" s="52"/>
      <c r="G58" s="52"/>
    </row>
    <row r="59" spans="5:7" x14ac:dyDescent="0.25">
      <c r="E59" s="52"/>
      <c r="F59" s="52"/>
      <c r="G59" s="52"/>
    </row>
    <row r="60" spans="5:7" x14ac:dyDescent="0.25">
      <c r="E60" s="52"/>
      <c r="F60" s="52"/>
      <c r="G60" s="52"/>
    </row>
    <row r="61" spans="5:7" x14ac:dyDescent="0.25">
      <c r="E61" s="52"/>
      <c r="F61" s="52"/>
      <c r="G61" s="52"/>
    </row>
    <row r="62" spans="5:7" x14ac:dyDescent="0.25">
      <c r="E62" s="52"/>
      <c r="F62" s="52"/>
      <c r="G62" s="52"/>
    </row>
    <row r="63" spans="5:7" x14ac:dyDescent="0.25">
      <c r="E63" s="52"/>
      <c r="F63" s="52"/>
      <c r="G63" s="52"/>
    </row>
    <row r="64" spans="5:7" x14ac:dyDescent="0.25">
      <c r="E64" s="52"/>
      <c r="F64" s="52"/>
      <c r="G64" s="52"/>
    </row>
    <row r="65" spans="5:7" x14ac:dyDescent="0.25">
      <c r="E65" s="52"/>
      <c r="F65" s="52"/>
      <c r="G65" s="52"/>
    </row>
    <row r="66" spans="5:7" x14ac:dyDescent="0.25">
      <c r="E66" s="52"/>
      <c r="F66" s="52"/>
      <c r="G66" s="52"/>
    </row>
    <row r="67" spans="5:7" x14ac:dyDescent="0.25">
      <c r="E67" s="52"/>
      <c r="F67" s="52"/>
      <c r="G67" s="52"/>
    </row>
    <row r="68" spans="5:7" x14ac:dyDescent="0.25">
      <c r="E68" s="52"/>
      <c r="F68" s="52"/>
      <c r="G68" s="52"/>
    </row>
    <row r="69" spans="5:7" x14ac:dyDescent="0.25">
      <c r="E69" s="52"/>
      <c r="F69" s="52"/>
      <c r="G69" s="52"/>
    </row>
    <row r="70" spans="5:7" x14ac:dyDescent="0.25">
      <c r="E70" s="52"/>
      <c r="F70" s="52"/>
      <c r="G70" s="52"/>
    </row>
    <row r="71" spans="5:7" x14ac:dyDescent="0.25">
      <c r="E71" s="52"/>
      <c r="F71" s="52"/>
      <c r="G71" s="52"/>
    </row>
    <row r="72" spans="5:7" x14ac:dyDescent="0.25">
      <c r="E72" s="52"/>
      <c r="F72" s="52"/>
      <c r="G72" s="52"/>
    </row>
    <row r="73" spans="5:7" x14ac:dyDescent="0.25">
      <c r="E73" s="52"/>
      <c r="F73" s="52"/>
      <c r="G73" s="52"/>
    </row>
    <row r="74" spans="5:7" x14ac:dyDescent="0.25">
      <c r="E74" s="52"/>
      <c r="F74" s="52"/>
      <c r="G74" s="52"/>
    </row>
    <row r="75" spans="5:7" x14ac:dyDescent="0.25">
      <c r="E75" s="52"/>
      <c r="F75" s="52"/>
      <c r="G75" s="52"/>
    </row>
    <row r="76" spans="5:7" x14ac:dyDescent="0.25">
      <c r="E76" s="52"/>
      <c r="F76" s="52"/>
      <c r="G76" s="52"/>
    </row>
    <row r="77" spans="5:7" x14ac:dyDescent="0.25">
      <c r="E77" s="52"/>
      <c r="F77" s="52"/>
      <c r="G77" s="52"/>
    </row>
    <row r="78" spans="5:7" x14ac:dyDescent="0.25">
      <c r="E78" s="52"/>
      <c r="F78" s="52"/>
      <c r="G78" s="52"/>
    </row>
    <row r="79" spans="5:7" x14ac:dyDescent="0.25">
      <c r="E79" s="52"/>
      <c r="F79" s="52"/>
      <c r="G79" s="52"/>
    </row>
    <row r="80" spans="5:7" x14ac:dyDescent="0.25">
      <c r="E80" s="52"/>
      <c r="F80" s="52"/>
      <c r="G80" s="52"/>
    </row>
    <row r="81" spans="5:7" x14ac:dyDescent="0.25">
      <c r="E81" s="52"/>
      <c r="F81" s="52"/>
      <c r="G81" s="52"/>
    </row>
    <row r="82" spans="5:7" x14ac:dyDescent="0.25">
      <c r="E82" s="52"/>
      <c r="F82" s="52"/>
      <c r="G82" s="52"/>
    </row>
    <row r="83" spans="5:7" x14ac:dyDescent="0.25">
      <c r="E83" s="52"/>
      <c r="F83" s="52"/>
      <c r="G83" s="52"/>
    </row>
    <row r="84" spans="5:7" x14ac:dyDescent="0.25">
      <c r="E84" s="52"/>
      <c r="F84" s="52"/>
      <c r="G84" s="52"/>
    </row>
    <row r="85" spans="5:7" x14ac:dyDescent="0.25">
      <c r="E85" s="52"/>
      <c r="F85" s="52"/>
      <c r="G85" s="52"/>
    </row>
    <row r="86" spans="5:7" x14ac:dyDescent="0.25">
      <c r="E86" s="52"/>
      <c r="F86" s="52"/>
      <c r="G86" s="52"/>
    </row>
    <row r="87" spans="5:7" x14ac:dyDescent="0.25">
      <c r="E87" s="52"/>
      <c r="F87" s="52"/>
      <c r="G87" s="52"/>
    </row>
    <row r="88" spans="5:7" x14ac:dyDescent="0.25">
      <c r="E88" s="52"/>
      <c r="F88" s="52"/>
      <c r="G88" s="52"/>
    </row>
    <row r="89" spans="5:7" x14ac:dyDescent="0.25">
      <c r="E89" s="52"/>
      <c r="F89" s="52"/>
      <c r="G89" s="52"/>
    </row>
    <row r="90" spans="5:7" x14ac:dyDescent="0.25">
      <c r="E90" s="52"/>
      <c r="F90" s="52"/>
      <c r="G90" s="52"/>
    </row>
    <row r="91" spans="5:7" x14ac:dyDescent="0.25">
      <c r="E91" s="52"/>
      <c r="F91" s="52"/>
      <c r="G91" s="52"/>
    </row>
    <row r="92" spans="5:7" x14ac:dyDescent="0.25">
      <c r="E92" s="52"/>
      <c r="F92" s="52"/>
      <c r="G92" s="52"/>
    </row>
    <row r="93" spans="5:7" x14ac:dyDescent="0.25">
      <c r="E93" s="52"/>
      <c r="F93" s="52"/>
      <c r="G93" s="52"/>
    </row>
    <row r="94" spans="5:7" x14ac:dyDescent="0.25">
      <c r="E94" s="52"/>
      <c r="F94" s="52"/>
      <c r="G94" s="52"/>
    </row>
    <row r="95" spans="5:7" x14ac:dyDescent="0.25">
      <c r="E95" s="52"/>
      <c r="F95" s="52"/>
      <c r="G95" s="52"/>
    </row>
    <row r="96" spans="5:7" x14ac:dyDescent="0.25">
      <c r="E96" s="52"/>
      <c r="F96" s="52"/>
      <c r="G96" s="52"/>
    </row>
    <row r="97" spans="5:7" x14ac:dyDescent="0.25">
      <c r="E97" s="52"/>
      <c r="F97" s="52"/>
      <c r="G97" s="52"/>
    </row>
    <row r="98" spans="5:7" x14ac:dyDescent="0.25">
      <c r="E98" s="52"/>
      <c r="F98" s="52"/>
      <c r="G98" s="52"/>
    </row>
    <row r="99" spans="5:7" x14ac:dyDescent="0.25">
      <c r="E99" s="52"/>
      <c r="F99" s="52"/>
      <c r="G99" s="52"/>
    </row>
    <row r="100" spans="5:7" x14ac:dyDescent="0.25">
      <c r="E100" s="52"/>
      <c r="F100" s="52"/>
      <c r="G100" s="52"/>
    </row>
    <row r="101" spans="5:7" x14ac:dyDescent="0.25">
      <c r="E101" s="52"/>
      <c r="F101" s="52"/>
      <c r="G101" s="52"/>
    </row>
    <row r="102" spans="5:7" x14ac:dyDescent="0.25">
      <c r="E102" s="52"/>
      <c r="F102" s="52"/>
      <c r="G102" s="52"/>
    </row>
    <row r="103" spans="5:7" x14ac:dyDescent="0.25">
      <c r="E103" s="52"/>
      <c r="F103" s="52"/>
      <c r="G103" s="52"/>
    </row>
  </sheetData>
  <dataValidations count="9">
    <dataValidation allowBlank="1" showInputMessage="1" showErrorMessage="1" prompt="Settlement date" sqref="M45" xr:uid="{B873FF82-2A4D-496D-BC17-F4D6D82E9795}"/>
    <dataValidation allowBlank="1" showInputMessage="1" showErrorMessage="1" prompt="Purchase date" sqref="L45" xr:uid="{6BB363F4-AEC5-4A19-8888-728D83DA7CAC}"/>
    <dataValidation allowBlank="1" showInputMessage="1" showErrorMessage="1" prompt="Price" sqref="K45" xr:uid="{59751270-C0B5-454C-81F1-A5D43DEF28E9}"/>
    <dataValidation allowBlank="1" showInputMessage="1" showErrorMessage="1" prompt="Portfolio Cost" sqref="J45" xr:uid="{D17ACF43-D6A4-41A6-91BF-5AEF4A77E5A6}"/>
    <dataValidation allowBlank="1" showInputMessage="1" showErrorMessage="1" prompt="Currency" sqref="I45" xr:uid="{1D7C7720-D1D8-4BB9-B8CB-B43539C3C354}"/>
    <dataValidation allowBlank="1" showInputMessage="1" showErrorMessage="1" prompt="Cost" sqref="H45" xr:uid="{CB2185C0-9E56-4192-9EF0-07EB9778FFD2}"/>
    <dataValidation allowBlank="1" showInputMessage="1" showErrorMessage="1" prompt="Units" sqref="G45" xr:uid="{3306E87C-69DC-4669-898D-B1B87E979E94}"/>
    <dataValidation allowBlank="1" showInputMessage="1" showErrorMessage="1" prompt="Instrument identifiers as single value or comma delimited list" sqref="F45" xr:uid="{80299DB9-F874-4A5F-B1DC-3DD996331F32}"/>
    <dataValidation allowBlank="1" showInputMessage="1" showErrorMessage="1" prompt="Instrument identifier types as single value or comma delimited list" sqref="E45" xr:uid="{F5A3C494-F596-4D3C-8E14-F344FA4AAE0A}"/>
  </dataValidations>
  <hyperlinks>
    <hyperlink ref="K17" r:id="rId1" display="https://support.lusid.com/what-is-a-valuation" xr:uid="{E865F585-1D27-4F37-970A-B9D26CABBCC8}"/>
    <hyperlink ref="K15" r:id="rId2" display="https://support.lusid.com/what-is-a-quote" xr:uid="{8697130B-054E-4450-AB49-81E1F8E276D5}"/>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ED35-B9C4-4983-AC70-977C7C25A601}">
  <sheetPr>
    <tabColor theme="7" tint="0.79998168889431442"/>
  </sheetPr>
  <dimension ref="B1:P85"/>
  <sheetViews>
    <sheetView showGridLines="0" topLeftCell="A19" zoomScale="85" zoomScaleNormal="85" workbookViewId="0">
      <selection activeCell="E51" sqref="E5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29"/>
      <c r="F7" s="1"/>
      <c r="G7" s="1"/>
      <c r="H7" s="1"/>
      <c r="I7" s="1"/>
      <c r="J7" s="1"/>
      <c r="K7" s="1"/>
      <c r="L7" s="1"/>
      <c r="M7" s="1"/>
      <c r="N7" s="1"/>
    </row>
    <row r="8" spans="2:15" x14ac:dyDescent="0.25">
      <c r="B8" s="1"/>
      <c r="C8" s="1"/>
      <c r="D8" s="1"/>
      <c r="E8" s="29"/>
      <c r="F8" s="1"/>
      <c r="G8" s="1"/>
      <c r="H8" s="1"/>
      <c r="I8" s="1"/>
      <c r="J8" s="1"/>
      <c r="K8" s="1"/>
      <c r="L8" s="1"/>
      <c r="M8" s="1"/>
      <c r="N8" s="1"/>
    </row>
    <row r="9" spans="2:15" x14ac:dyDescent="0.25">
      <c r="B9" s="1"/>
      <c r="C9" s="1"/>
      <c r="D9" s="1"/>
      <c r="E9" s="29"/>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4" t="s">
        <v>291</v>
      </c>
      <c r="F14" s="40"/>
      <c r="G14" s="40"/>
      <c r="H14" s="40"/>
      <c r="I14" s="40"/>
      <c r="J14" s="40"/>
      <c r="K14" s="41"/>
      <c r="L14" s="11"/>
      <c r="M14" s="2"/>
      <c r="N14" s="2"/>
      <c r="O14" s="2"/>
    </row>
    <row r="15" spans="2:15" x14ac:dyDescent="0.25">
      <c r="B15" s="2"/>
      <c r="C15" s="2"/>
      <c r="D15" s="2"/>
      <c r="E15" s="52" t="s">
        <v>382</v>
      </c>
      <c r="F15" s="52"/>
      <c r="G15" s="52"/>
      <c r="K15" s="41" t="s">
        <v>384</v>
      </c>
      <c r="L15" s="11"/>
      <c r="M15" s="2"/>
      <c r="N15" s="2"/>
      <c r="O15" s="2"/>
    </row>
    <row r="16" spans="2:15" x14ac:dyDescent="0.25">
      <c r="B16" s="2"/>
      <c r="C16" s="2"/>
      <c r="D16" s="2"/>
      <c r="E16" s="51" t="s">
        <v>383</v>
      </c>
      <c r="F16" s="52"/>
      <c r="G16" s="52"/>
      <c r="K16" s="41" t="s">
        <v>385</v>
      </c>
      <c r="L16" s="11"/>
      <c r="M16" s="2"/>
      <c r="N16" s="2"/>
      <c r="O16" s="2"/>
    </row>
    <row r="17" spans="2:15" x14ac:dyDescent="0.25">
      <c r="B17" s="2"/>
      <c r="C17" s="2"/>
      <c r="D17" s="2"/>
      <c r="E17" s="51"/>
      <c r="F17" s="52"/>
      <c r="G17" s="52"/>
      <c r="L17" s="11"/>
      <c r="M17" s="2"/>
      <c r="N17" s="2"/>
      <c r="O17" s="2"/>
    </row>
    <row r="18" spans="2:15" x14ac:dyDescent="0.25">
      <c r="B18" s="2"/>
      <c r="C18" s="2"/>
      <c r="D18" s="2"/>
      <c r="E18" s="52"/>
      <c r="F18" s="52"/>
      <c r="G18" s="52"/>
      <c r="L18" s="2"/>
      <c r="M18" s="2"/>
      <c r="N18" s="2"/>
      <c r="O18" s="2"/>
    </row>
    <row r="19" spans="2:15" x14ac:dyDescent="0.25">
      <c r="B19" s="2"/>
      <c r="C19" s="2"/>
      <c r="D19" s="2"/>
      <c r="E19" s="2"/>
      <c r="F19" s="2"/>
      <c r="G19" s="2"/>
      <c r="H19" s="2"/>
      <c r="I19" s="2"/>
      <c r="J19" s="2"/>
      <c r="K19" s="2"/>
      <c r="L19" s="2"/>
      <c r="M19" s="2"/>
      <c r="N19" s="2"/>
      <c r="O19" s="2"/>
    </row>
    <row r="20" spans="2:15" x14ac:dyDescent="0.25">
      <c r="B20" s="2"/>
      <c r="C20" s="2"/>
      <c r="D20" s="2"/>
      <c r="E20" s="2"/>
      <c r="F20" s="2"/>
      <c r="G20" s="2"/>
      <c r="H20" s="2"/>
      <c r="I20" s="2"/>
      <c r="J20" s="2"/>
      <c r="K20" s="2"/>
      <c r="L20" s="2"/>
      <c r="M20" s="2"/>
      <c r="N20" s="2"/>
      <c r="O20" s="2"/>
    </row>
    <row r="21" spans="2:15" x14ac:dyDescent="0.25">
      <c r="B21" s="2"/>
      <c r="C21" s="2"/>
      <c r="D21" s="2"/>
      <c r="E21" s="85" t="s">
        <v>3</v>
      </c>
      <c r="F21" s="2"/>
      <c r="G21" s="2"/>
      <c r="H21" s="2"/>
      <c r="I21" s="2"/>
      <c r="J21" s="2"/>
      <c r="K21" s="2"/>
      <c r="L21" s="2"/>
      <c r="M21" s="2"/>
      <c r="N21" s="2"/>
      <c r="O21" s="2"/>
    </row>
    <row r="22" spans="2:15" ht="6" customHeight="1" thickBot="1" x14ac:dyDescent="0.3">
      <c r="B22" s="2"/>
      <c r="C22" s="2"/>
      <c r="D22" s="2"/>
      <c r="E22" s="11"/>
      <c r="F22" s="2"/>
      <c r="G22" s="2"/>
      <c r="H22" s="2"/>
      <c r="I22" s="2"/>
      <c r="J22" s="2"/>
      <c r="K22" s="2"/>
      <c r="L22" s="2"/>
      <c r="M22" s="2"/>
      <c r="N22" s="2"/>
      <c r="O22" s="2"/>
    </row>
    <row r="23" spans="2:15" ht="15.75" thickBot="1" x14ac:dyDescent="0.3">
      <c r="B23" s="2"/>
      <c r="C23" s="2"/>
      <c r="D23" s="2"/>
      <c r="E23" s="11" t="s">
        <v>327</v>
      </c>
      <c r="F23" s="58" t="s">
        <v>293</v>
      </c>
      <c r="G23" s="2"/>
      <c r="H23" s="2"/>
      <c r="I23" s="2"/>
      <c r="J23" s="2"/>
      <c r="K23" s="2"/>
      <c r="L23" s="2"/>
      <c r="M23" s="2"/>
      <c r="N23" s="2"/>
      <c r="O23" s="2"/>
    </row>
    <row r="24" spans="2:15" ht="12" customHeight="1" thickBot="1" x14ac:dyDescent="0.3">
      <c r="B24" s="2"/>
      <c r="C24" s="2"/>
      <c r="D24" s="2"/>
      <c r="E24" s="2"/>
      <c r="F24" s="2"/>
      <c r="G24" s="2"/>
      <c r="H24" s="2"/>
      <c r="I24" s="2"/>
      <c r="J24" s="2"/>
      <c r="K24" s="2"/>
      <c r="L24" s="2"/>
      <c r="M24" s="2"/>
      <c r="N24" s="2"/>
      <c r="O24" s="2"/>
    </row>
    <row r="25" spans="2:15" ht="15.75" thickBot="1" x14ac:dyDescent="0.3">
      <c r="B25" s="2"/>
      <c r="C25" s="2"/>
      <c r="D25" s="2"/>
      <c r="E25" s="11" t="s">
        <v>328</v>
      </c>
      <c r="F25" s="58" t="s">
        <v>306</v>
      </c>
      <c r="G25" s="2"/>
      <c r="H25" s="2"/>
      <c r="I25" s="2"/>
      <c r="J25" s="2"/>
      <c r="K25" s="2"/>
      <c r="L25" s="2"/>
      <c r="M25" s="2"/>
      <c r="N25" s="2"/>
      <c r="O25" s="2"/>
    </row>
    <row r="26" spans="2:15" ht="12.75" customHeight="1" thickBot="1" x14ac:dyDescent="0.3">
      <c r="B26" s="2"/>
      <c r="C26" s="2"/>
      <c r="D26" s="2"/>
      <c r="E26" s="2"/>
      <c r="F26" s="2"/>
      <c r="G26" s="2"/>
      <c r="H26" s="2"/>
      <c r="I26" s="2"/>
      <c r="J26" s="2"/>
      <c r="K26" s="2"/>
      <c r="L26" s="2"/>
      <c r="M26" s="2"/>
      <c r="N26" s="2"/>
      <c r="O26" s="2"/>
    </row>
    <row r="27" spans="2:15" ht="14.25" customHeight="1" thickBot="1" x14ac:dyDescent="0.3">
      <c r="B27" s="2"/>
      <c r="C27" s="2"/>
      <c r="D27" s="2"/>
      <c r="E27" s="11" t="s">
        <v>329</v>
      </c>
      <c r="F27" s="87">
        <f ca="1">'Upserting market quotes'!F26</f>
        <v>43765.71048321759</v>
      </c>
      <c r="G27" s="2"/>
      <c r="H27" s="2"/>
      <c r="I27" s="2"/>
      <c r="J27" s="2"/>
      <c r="K27" s="2"/>
      <c r="L27" s="2"/>
      <c r="M27" s="2"/>
      <c r="N27" s="2"/>
      <c r="O27" s="2"/>
    </row>
    <row r="28" spans="2:15" ht="14.25" customHeight="1" x14ac:dyDescent="0.25">
      <c r="B28" s="2"/>
      <c r="C28" s="2"/>
      <c r="D28" s="2"/>
      <c r="E28" s="2"/>
      <c r="F28" s="2"/>
      <c r="G28" s="2"/>
      <c r="H28" s="2"/>
      <c r="I28" s="2"/>
      <c r="J28" s="2"/>
      <c r="K28" s="2"/>
      <c r="L28" s="2"/>
      <c r="M28" s="2"/>
      <c r="N28" s="2"/>
      <c r="O28" s="2"/>
    </row>
    <row r="29" spans="2:15" ht="10.5" customHeight="1" x14ac:dyDescent="0.25">
      <c r="B29" s="2"/>
      <c r="C29" s="2"/>
      <c r="D29" s="2"/>
      <c r="E29" s="2"/>
      <c r="F29" s="2"/>
      <c r="G29" s="2"/>
      <c r="H29" s="2"/>
      <c r="I29" s="2"/>
      <c r="J29" s="2"/>
      <c r="K29" s="2"/>
      <c r="L29" s="2"/>
      <c r="M29" s="2"/>
      <c r="N29" s="2"/>
      <c r="O29" s="2"/>
    </row>
    <row r="31" spans="2:15" x14ac:dyDescent="0.25">
      <c r="B31" s="2"/>
      <c r="C31" s="2"/>
      <c r="D31" s="2"/>
      <c r="E31" s="2"/>
      <c r="F31" s="2"/>
      <c r="G31" s="2"/>
      <c r="H31" s="2"/>
      <c r="I31" s="2"/>
      <c r="J31" s="2"/>
      <c r="K31" s="2"/>
      <c r="L31" s="2"/>
      <c r="M31" s="2"/>
      <c r="N31" s="2"/>
      <c r="O31" s="2"/>
    </row>
    <row r="32" spans="2:15" ht="21" x14ac:dyDescent="0.35">
      <c r="B32" s="2"/>
      <c r="C32" s="12" t="s">
        <v>330</v>
      </c>
      <c r="D32" s="2"/>
      <c r="E32" s="2"/>
      <c r="F32" s="2"/>
      <c r="G32" s="2"/>
      <c r="H32" s="2"/>
      <c r="I32" s="2"/>
      <c r="J32" s="2"/>
      <c r="K32" s="2"/>
      <c r="L32" s="2"/>
      <c r="M32" s="2"/>
      <c r="N32" s="2"/>
      <c r="O32" s="2"/>
    </row>
    <row r="33" spans="2:15" x14ac:dyDescent="0.25">
      <c r="B33" s="2"/>
      <c r="C33" s="2"/>
      <c r="D33" s="2"/>
      <c r="E33" s="2"/>
      <c r="F33" s="2"/>
      <c r="G33" s="2"/>
      <c r="H33" s="2"/>
      <c r="I33" s="11" t="s">
        <v>331</v>
      </c>
      <c r="J33" s="2"/>
      <c r="K33" s="88"/>
      <c r="L33" s="2"/>
      <c r="M33" s="2"/>
      <c r="N33" s="2"/>
      <c r="O33" s="2"/>
    </row>
    <row r="34" spans="2:15" x14ac:dyDescent="0.25">
      <c r="B34" s="2"/>
      <c r="C34" s="2"/>
      <c r="D34" s="2"/>
      <c r="E34" s="89" t="str">
        <f t="array" ref="E34:G45" ca="1">_xll.flAggregatePortfolio(F23,F25,I34:J40,J41)</f>
        <v>#ERROR: User session not authenticated</v>
      </c>
      <c r="F34" s="89" t="str">
        <f ca="1"/>
        <v>#ERROR: User session not authenticated</v>
      </c>
      <c r="G34" s="90" t="str">
        <f ca="1"/>
        <v>#ERROR: User session not authenticated</v>
      </c>
      <c r="H34" s="2"/>
      <c r="I34" s="90" t="s">
        <v>277</v>
      </c>
      <c r="J34" s="94" t="s">
        <v>314</v>
      </c>
      <c r="K34" s="95"/>
      <c r="L34" s="95"/>
      <c r="M34" s="95"/>
      <c r="N34" s="2"/>
      <c r="O34" s="2"/>
    </row>
    <row r="35" spans="2:15" x14ac:dyDescent="0.25">
      <c r="B35" s="11"/>
      <c r="C35" s="2"/>
      <c r="D35" s="2"/>
      <c r="E35" s="91" t="str">
        <f ca="1"/>
        <v>#ERROR: User session not authenticated</v>
      </c>
      <c r="F35" s="92" t="str">
        <f ca="1"/>
        <v>#ERROR: User session not authenticated</v>
      </c>
      <c r="G35" s="93" t="str">
        <f ca="1"/>
        <v>#ERROR: User session not authenticated</v>
      </c>
      <c r="H35" s="2"/>
      <c r="I35" s="48" t="s">
        <v>332</v>
      </c>
      <c r="J35" s="96"/>
      <c r="K35" s="97"/>
      <c r="L35" s="97"/>
      <c r="M35" s="97"/>
      <c r="N35" s="2"/>
      <c r="O35" s="2"/>
    </row>
    <row r="36" spans="2:15" x14ac:dyDescent="0.25">
      <c r="B36" s="11"/>
      <c r="C36" s="2"/>
      <c r="D36" s="2"/>
      <c r="E36" s="91" t="str">
        <f ca="1"/>
        <v>#ERROR: User session not authenticated</v>
      </c>
      <c r="F36" s="92" t="str">
        <f ca="1"/>
        <v>#ERROR: User session not authenticated</v>
      </c>
      <c r="G36" s="93" t="str">
        <f ca="1"/>
        <v>#ERROR: User session not authenticated</v>
      </c>
      <c r="H36" s="2"/>
      <c r="I36" s="48" t="s">
        <v>333</v>
      </c>
      <c r="J36" s="96"/>
      <c r="K36" s="97"/>
      <c r="L36" s="97"/>
      <c r="M36" s="97"/>
      <c r="N36" s="2"/>
      <c r="O36" s="2"/>
    </row>
    <row r="37" spans="2:15" x14ac:dyDescent="0.25">
      <c r="B37" s="11"/>
      <c r="C37" s="2"/>
      <c r="D37" s="2"/>
      <c r="E37" s="91" t="str">
        <f ca="1"/>
        <v>#ERROR: User session not authenticated</v>
      </c>
      <c r="F37" s="92" t="str">
        <f ca="1"/>
        <v>#ERROR: User session not authenticated</v>
      </c>
      <c r="G37" s="93" t="str">
        <f ca="1"/>
        <v>#ERROR: User session not authenticated</v>
      </c>
      <c r="H37" s="2"/>
      <c r="I37" s="48" t="s">
        <v>334</v>
      </c>
      <c r="J37" s="98">
        <f ca="1">F27</f>
        <v>43765.71048321759</v>
      </c>
      <c r="K37" s="99"/>
      <c r="L37" s="99"/>
      <c r="M37" s="99"/>
      <c r="N37" s="2"/>
      <c r="O37" s="2"/>
    </row>
    <row r="38" spans="2:15" x14ac:dyDescent="0.25">
      <c r="B38" s="11"/>
      <c r="C38" s="2"/>
      <c r="D38" s="2"/>
      <c r="E38" s="91" t="str">
        <f ca="1"/>
        <v>#ERROR: User session not authenticated</v>
      </c>
      <c r="F38" s="92" t="str">
        <f ca="1"/>
        <v>#ERROR: User session not authenticated</v>
      </c>
      <c r="G38" s="93" t="str">
        <f ca="1"/>
        <v>#ERROR: User session not authenticated</v>
      </c>
      <c r="H38" s="2"/>
      <c r="I38" s="48" t="s">
        <v>335</v>
      </c>
      <c r="J38" s="96" t="s">
        <v>336</v>
      </c>
      <c r="K38" s="97"/>
      <c r="L38" s="97"/>
      <c r="M38" s="97"/>
      <c r="N38" s="2"/>
      <c r="O38" s="2"/>
    </row>
    <row r="39" spans="2:15" x14ac:dyDescent="0.25">
      <c r="B39" s="11"/>
      <c r="C39" s="2"/>
      <c r="D39" s="2"/>
      <c r="E39" s="91" t="str">
        <f ca="1"/>
        <v>#ERROR: User session not authenticated</v>
      </c>
      <c r="F39" s="92" t="str">
        <f ca="1"/>
        <v>#ERROR: User session not authenticated</v>
      </c>
      <c r="G39" s="93" t="str">
        <f ca="1"/>
        <v>#ERROR: User session not authenticated</v>
      </c>
      <c r="H39" s="2"/>
      <c r="I39" s="48" t="s">
        <v>337</v>
      </c>
      <c r="J39" s="96" t="s">
        <v>338</v>
      </c>
      <c r="K39" s="97"/>
      <c r="L39" s="97"/>
      <c r="M39" s="97"/>
      <c r="N39" s="2"/>
      <c r="O39" s="2"/>
    </row>
    <row r="40" spans="2:15" x14ac:dyDescent="0.25">
      <c r="B40" s="11"/>
      <c r="C40" s="2"/>
      <c r="D40" s="2"/>
      <c r="E40" s="91" t="str">
        <f ca="1"/>
        <v>#ERROR: User session not authenticated</v>
      </c>
      <c r="F40" s="92" t="str">
        <f ca="1"/>
        <v>#ERROR: User session not authenticated</v>
      </c>
      <c r="G40" s="93" t="str">
        <f ca="1"/>
        <v>#ERROR: User session not authenticated</v>
      </c>
      <c r="H40" s="2"/>
      <c r="I40" s="48" t="s">
        <v>339</v>
      </c>
      <c r="J40" s="96"/>
      <c r="K40" s="97"/>
      <c r="L40" s="97"/>
      <c r="M40" s="97"/>
      <c r="N40" s="2"/>
      <c r="O40" s="2"/>
    </row>
    <row r="41" spans="2:15" ht="15" customHeight="1" x14ac:dyDescent="0.25">
      <c r="B41" s="11"/>
      <c r="C41" s="2"/>
      <c r="D41" s="2"/>
      <c r="E41" s="91" t="str">
        <f ca="1"/>
        <v>#ERROR: User session not authenticated</v>
      </c>
      <c r="F41" s="92" t="str">
        <f ca="1"/>
        <v>#ERROR: User session not authenticated</v>
      </c>
      <c r="G41" s="93" t="str">
        <f ca="1"/>
        <v>#ERROR: User session not authenticated</v>
      </c>
      <c r="H41" s="2"/>
      <c r="I41" s="48" t="s">
        <v>340</v>
      </c>
      <c r="J41" s="115" t="s">
        <v>359</v>
      </c>
      <c r="K41" s="116"/>
      <c r="L41" s="116"/>
      <c r="M41" s="116"/>
      <c r="N41" s="2"/>
      <c r="O41" s="2"/>
    </row>
    <row r="42" spans="2:15" x14ac:dyDescent="0.25">
      <c r="B42" s="11"/>
      <c r="C42" s="2"/>
      <c r="D42" s="2"/>
      <c r="E42" s="91" t="str">
        <f ca="1"/>
        <v>#ERROR: User session not authenticated</v>
      </c>
      <c r="F42" s="92" t="str">
        <f ca="1"/>
        <v>#ERROR: User session not authenticated</v>
      </c>
      <c r="G42" s="93" t="str">
        <f ca="1"/>
        <v>#ERROR: User session not authenticated</v>
      </c>
      <c r="H42" s="2"/>
      <c r="I42" s="48"/>
      <c r="J42" s="115"/>
      <c r="K42" s="116"/>
      <c r="L42" s="116"/>
      <c r="M42" s="116"/>
      <c r="N42" s="2"/>
      <c r="O42" s="2"/>
    </row>
    <row r="43" spans="2:15" x14ac:dyDescent="0.25">
      <c r="B43" s="11"/>
      <c r="C43" s="2"/>
      <c r="D43" s="2"/>
      <c r="E43" s="91" t="str">
        <f ca="1"/>
        <v>#ERROR: User session not authenticated</v>
      </c>
      <c r="F43" s="92" t="str">
        <f ca="1"/>
        <v>#ERROR: User session not authenticated</v>
      </c>
      <c r="G43" s="93" t="str">
        <f ca="1"/>
        <v>#ERROR: User session not authenticated</v>
      </c>
      <c r="H43" s="2"/>
      <c r="I43" s="48"/>
      <c r="J43" s="115"/>
      <c r="K43" s="116"/>
      <c r="L43" s="116"/>
      <c r="M43" s="116"/>
      <c r="N43" s="2"/>
      <c r="O43" s="2"/>
    </row>
    <row r="44" spans="2:15" x14ac:dyDescent="0.25">
      <c r="B44" s="11"/>
      <c r="C44" s="2"/>
      <c r="D44" s="2"/>
      <c r="E44" s="91" t="str">
        <f ca="1"/>
        <v>#ERROR: User session not authenticated</v>
      </c>
      <c r="F44" s="92" t="str">
        <f ca="1"/>
        <v>#ERROR: User session not authenticated</v>
      </c>
      <c r="G44" s="93" t="str">
        <f ca="1"/>
        <v>#ERROR: User session not authenticated</v>
      </c>
      <c r="H44" s="2"/>
      <c r="I44" s="48"/>
      <c r="J44" s="115"/>
      <c r="K44" s="116"/>
      <c r="L44" s="116"/>
      <c r="M44" s="116"/>
      <c r="N44" s="2"/>
      <c r="O44" s="2"/>
    </row>
    <row r="45" spans="2:15" x14ac:dyDescent="0.25">
      <c r="B45" s="11"/>
      <c r="C45" s="2"/>
      <c r="D45" s="2"/>
      <c r="E45" s="91" t="str">
        <f ca="1"/>
        <v>#ERROR: User session not authenticated</v>
      </c>
      <c r="F45" s="92" t="str">
        <f ca="1"/>
        <v>#ERROR: User session not authenticated</v>
      </c>
      <c r="G45" s="93" t="str">
        <f ca="1"/>
        <v>#ERROR: User session not authenticated</v>
      </c>
      <c r="H45" s="2"/>
      <c r="I45" s="48"/>
      <c r="J45" s="115"/>
      <c r="K45" s="116"/>
      <c r="L45" s="116"/>
      <c r="M45" s="116"/>
      <c r="N45" s="2"/>
      <c r="O45" s="2"/>
    </row>
    <row r="46" spans="2:15" x14ac:dyDescent="0.25">
      <c r="B46" s="11"/>
      <c r="C46" s="2"/>
      <c r="D46" s="2"/>
      <c r="E46" s="91"/>
      <c r="F46" s="92"/>
      <c r="G46" s="93"/>
      <c r="H46" s="2"/>
      <c r="I46" s="48"/>
      <c r="J46" s="115"/>
      <c r="K46" s="116"/>
      <c r="L46" s="116"/>
      <c r="M46" s="116"/>
      <c r="N46" s="2"/>
      <c r="O46" s="2"/>
    </row>
    <row r="47" spans="2:15" x14ac:dyDescent="0.25">
      <c r="B47" s="11"/>
      <c r="C47" s="2"/>
      <c r="D47" s="2"/>
      <c r="E47" s="91"/>
      <c r="F47" s="92"/>
      <c r="G47" s="93"/>
      <c r="H47" s="2"/>
      <c r="I47" s="48"/>
      <c r="J47" s="115"/>
      <c r="K47" s="116"/>
      <c r="L47" s="116"/>
      <c r="M47" s="116"/>
      <c r="N47" s="2"/>
      <c r="O47" s="2"/>
    </row>
    <row r="48" spans="2:15" x14ac:dyDescent="0.25">
      <c r="B48" s="11"/>
      <c r="C48" s="2"/>
      <c r="D48" s="2"/>
      <c r="E48" s="91"/>
      <c r="F48" s="92"/>
      <c r="G48" s="93"/>
      <c r="H48" s="2"/>
      <c r="I48" s="48"/>
      <c r="J48" s="115"/>
      <c r="K48" s="116"/>
      <c r="L48" s="116"/>
      <c r="M48" s="116"/>
      <c r="N48" s="2"/>
      <c r="O48" s="2"/>
    </row>
    <row r="49" spans="2:16" x14ac:dyDescent="0.25">
      <c r="B49" s="2"/>
      <c r="C49" s="2"/>
      <c r="D49" s="2"/>
      <c r="E49" s="2"/>
      <c r="F49" s="2"/>
      <c r="G49" s="2"/>
      <c r="H49" s="2"/>
      <c r="I49" s="2"/>
      <c r="J49" s="2"/>
      <c r="K49" s="2"/>
      <c r="L49" s="2"/>
      <c r="M49" s="2"/>
      <c r="N49" s="2"/>
      <c r="O49" s="2"/>
    </row>
    <row r="50" spans="2:16" x14ac:dyDescent="0.25">
      <c r="O50" s="100"/>
    </row>
    <row r="51" spans="2:16" x14ac:dyDescent="0.25">
      <c r="B51" s="2"/>
      <c r="C51" s="2"/>
      <c r="D51" s="2"/>
      <c r="E51" s="2" t="s">
        <v>397</v>
      </c>
      <c r="F51" s="2"/>
      <c r="G51" s="2"/>
      <c r="H51" s="2"/>
      <c r="I51" s="2"/>
      <c r="J51" s="2"/>
      <c r="K51" s="2"/>
      <c r="O51" s="100"/>
    </row>
    <row r="52" spans="2:16" ht="21" x14ac:dyDescent="0.35">
      <c r="B52" s="2"/>
      <c r="C52" s="12" t="s">
        <v>341</v>
      </c>
      <c r="D52" s="2"/>
      <c r="E52" s="2"/>
      <c r="F52" s="2"/>
      <c r="G52" s="2"/>
      <c r="H52" s="2"/>
      <c r="I52" s="2"/>
      <c r="J52" s="2"/>
      <c r="K52" s="2"/>
      <c r="L52" s="100"/>
      <c r="M52" s="100"/>
      <c r="N52" s="100"/>
      <c r="O52" s="100"/>
      <c r="P52" s="101"/>
    </row>
    <row r="53" spans="2:16" ht="15.75" thickBot="1" x14ac:dyDescent="0.3">
      <c r="B53" s="2"/>
      <c r="C53" s="2"/>
      <c r="D53" s="2"/>
      <c r="E53" s="2"/>
      <c r="F53" s="2"/>
      <c r="G53" s="2"/>
      <c r="H53" s="2"/>
      <c r="I53" s="2"/>
      <c r="J53" s="2"/>
      <c r="K53" s="2"/>
      <c r="L53" s="100"/>
      <c r="M53" s="100"/>
      <c r="N53" s="100"/>
      <c r="O53" s="100"/>
      <c r="P53" s="101"/>
    </row>
    <row r="54" spans="2:16" ht="15.75" thickBot="1" x14ac:dyDescent="0.3">
      <c r="B54" s="2"/>
      <c r="C54" s="2"/>
      <c r="D54" s="2"/>
      <c r="E54" s="11" t="s">
        <v>342</v>
      </c>
      <c r="F54" s="86" t="s">
        <v>199</v>
      </c>
      <c r="G54" s="2"/>
      <c r="H54" s="2"/>
      <c r="I54" s="2"/>
      <c r="J54" s="2"/>
      <c r="K54" s="2"/>
      <c r="L54" s="100"/>
    </row>
    <row r="55" spans="2:16" x14ac:dyDescent="0.25">
      <c r="B55" s="2"/>
      <c r="C55" s="2"/>
      <c r="D55" s="2"/>
      <c r="E55" s="2"/>
      <c r="F55" s="2"/>
      <c r="G55" s="2"/>
      <c r="H55" s="2"/>
      <c r="I55" s="2"/>
      <c r="J55" s="2"/>
      <c r="K55" s="2"/>
      <c r="L55" s="100"/>
    </row>
    <row r="56" spans="2:16" x14ac:dyDescent="0.25">
      <c r="B56" s="2"/>
      <c r="C56" s="2"/>
      <c r="D56" s="2"/>
      <c r="E56" s="11" t="s">
        <v>343</v>
      </c>
      <c r="F56" s="2"/>
      <c r="G56" s="2"/>
      <c r="H56" s="2"/>
      <c r="I56" s="2"/>
      <c r="J56" s="2"/>
      <c r="K56" s="2"/>
      <c r="L56" s="100"/>
    </row>
    <row r="57" spans="2:16" x14ac:dyDescent="0.25">
      <c r="B57" s="2"/>
      <c r="C57" s="2"/>
      <c r="D57" s="2"/>
      <c r="E57" s="90" t="s">
        <v>344</v>
      </c>
      <c r="F57" s="102" t="str">
        <f t="array" ref="F57:J67">_xll.flInstrumentsLookup(F54,E58:E67)</f>
        <v>#ERROR: User session not authenticated</v>
      </c>
      <c r="G57" s="89" t="str">
        <v>#ERROR: User session not authenticated</v>
      </c>
      <c r="H57" s="89" t="str">
        <v>#ERROR: User session not authenticated</v>
      </c>
      <c r="I57" s="90" t="str">
        <v>#ERROR: User session not authenticated</v>
      </c>
      <c r="J57" s="90" t="str">
        <v>#ERROR: User session not authenticated</v>
      </c>
      <c r="K57" s="2"/>
      <c r="L57" s="100"/>
    </row>
    <row r="58" spans="2:16" x14ac:dyDescent="0.25">
      <c r="B58" s="2"/>
      <c r="C58" s="2"/>
      <c r="D58" s="11"/>
      <c r="E58" s="48" t="s">
        <v>345</v>
      </c>
      <c r="F58" s="48" t="str">
        <v>#ERROR: User session not authenticated</v>
      </c>
      <c r="G58" s="48" t="str">
        <v>#ERROR: User session not authenticated</v>
      </c>
      <c r="H58" s="93" t="str">
        <v>#ERROR: User session not authenticated</v>
      </c>
      <c r="I58" s="93" t="str">
        <v>#ERROR: User session not authenticated</v>
      </c>
      <c r="J58" s="103" t="str">
        <v>#ERROR: User session not authenticated</v>
      </c>
      <c r="K58" s="2"/>
      <c r="L58" s="100"/>
    </row>
    <row r="59" spans="2:16" x14ac:dyDescent="0.25">
      <c r="B59" s="2"/>
      <c r="C59" s="2"/>
      <c r="D59" s="11"/>
      <c r="E59" s="48" t="s">
        <v>346</v>
      </c>
      <c r="F59" s="48" t="str">
        <v>#ERROR: User session not authenticated</v>
      </c>
      <c r="G59" s="48" t="str">
        <v>#ERROR: User session not authenticated</v>
      </c>
      <c r="H59" s="93" t="str">
        <v>#ERROR: User session not authenticated</v>
      </c>
      <c r="I59" s="93" t="str">
        <v>#ERROR: User session not authenticated</v>
      </c>
      <c r="J59" s="103" t="str">
        <v>#ERROR: User session not authenticated</v>
      </c>
      <c r="K59" s="2"/>
      <c r="L59" s="100"/>
    </row>
    <row r="60" spans="2:16" x14ac:dyDescent="0.25">
      <c r="B60" s="2"/>
      <c r="C60" s="2"/>
      <c r="D60" s="11"/>
      <c r="E60" s="48" t="s">
        <v>347</v>
      </c>
      <c r="F60" s="48" t="str">
        <v>#ERROR: User session not authenticated</v>
      </c>
      <c r="G60" s="48" t="str">
        <v>#ERROR: User session not authenticated</v>
      </c>
      <c r="H60" s="93" t="str">
        <v>#ERROR: User session not authenticated</v>
      </c>
      <c r="I60" s="93" t="str">
        <v>#ERROR: User session not authenticated</v>
      </c>
      <c r="J60" s="103" t="str">
        <v>#ERROR: User session not authenticated</v>
      </c>
      <c r="K60" s="2"/>
      <c r="L60" s="100"/>
    </row>
    <row r="61" spans="2:16" x14ac:dyDescent="0.25">
      <c r="B61" s="2"/>
      <c r="C61" s="2"/>
      <c r="D61" s="11"/>
      <c r="E61" s="48" t="s">
        <v>348</v>
      </c>
      <c r="F61" s="48" t="str">
        <v>#ERROR: User session not authenticated</v>
      </c>
      <c r="G61" s="48" t="str">
        <v>#ERROR: User session not authenticated</v>
      </c>
      <c r="H61" s="93" t="str">
        <v>#ERROR: User session not authenticated</v>
      </c>
      <c r="I61" s="93" t="str">
        <v>#ERROR: User session not authenticated</v>
      </c>
      <c r="J61" s="103" t="str">
        <v>#ERROR: User session not authenticated</v>
      </c>
      <c r="K61" s="2"/>
      <c r="L61" s="100"/>
    </row>
    <row r="62" spans="2:16" x14ac:dyDescent="0.25">
      <c r="B62" s="2"/>
      <c r="C62" s="2"/>
      <c r="D62" s="11"/>
      <c r="E62" s="48" t="s">
        <v>349</v>
      </c>
      <c r="F62" s="48" t="str">
        <v>#ERROR: User session not authenticated</v>
      </c>
      <c r="G62" s="48" t="str">
        <v>#ERROR: User session not authenticated</v>
      </c>
      <c r="H62" s="93" t="str">
        <v>#ERROR: User session not authenticated</v>
      </c>
      <c r="I62" s="93" t="str">
        <v>#ERROR: User session not authenticated</v>
      </c>
      <c r="J62" s="103" t="str">
        <v>#ERROR: User session not authenticated</v>
      </c>
      <c r="K62" s="2"/>
      <c r="L62" s="100"/>
    </row>
    <row r="63" spans="2:16" x14ac:dyDescent="0.25">
      <c r="B63" s="2"/>
      <c r="C63" s="2"/>
      <c r="D63" s="11"/>
      <c r="E63" s="48" t="s">
        <v>350</v>
      </c>
      <c r="F63" s="48" t="str">
        <v>#ERROR: User session not authenticated</v>
      </c>
      <c r="G63" s="48" t="str">
        <v>#ERROR: User session not authenticated</v>
      </c>
      <c r="H63" s="93" t="str">
        <v>#ERROR: User session not authenticated</v>
      </c>
      <c r="I63" s="93" t="str">
        <v>#ERROR: User session not authenticated</v>
      </c>
      <c r="J63" s="103" t="str">
        <v>#ERROR: User session not authenticated</v>
      </c>
      <c r="K63" s="2"/>
      <c r="L63" s="100"/>
    </row>
    <row r="64" spans="2:16" x14ac:dyDescent="0.25">
      <c r="B64" s="2"/>
      <c r="C64" s="2"/>
      <c r="D64" s="11"/>
      <c r="E64" s="48" t="s">
        <v>351</v>
      </c>
      <c r="F64" s="48" t="str">
        <v>#ERROR: User session not authenticated</v>
      </c>
      <c r="G64" s="48" t="str">
        <v>#ERROR: User session not authenticated</v>
      </c>
      <c r="H64" s="93" t="str">
        <v>#ERROR: User session not authenticated</v>
      </c>
      <c r="I64" s="93" t="str">
        <v>#ERROR: User session not authenticated</v>
      </c>
      <c r="J64" s="103" t="str">
        <v>#ERROR: User session not authenticated</v>
      </c>
      <c r="K64" s="2"/>
      <c r="L64" s="100"/>
    </row>
    <row r="65" spans="2:16" x14ac:dyDescent="0.25">
      <c r="B65" s="2"/>
      <c r="C65" s="2"/>
      <c r="D65" s="11"/>
      <c r="E65" s="48" t="s">
        <v>352</v>
      </c>
      <c r="F65" s="48" t="str">
        <v>#ERROR: User session not authenticated</v>
      </c>
      <c r="G65" s="48" t="str">
        <v>#ERROR: User session not authenticated</v>
      </c>
      <c r="H65" s="93" t="str">
        <v>#ERROR: User session not authenticated</v>
      </c>
      <c r="I65" s="93" t="str">
        <v>#ERROR: User session not authenticated</v>
      </c>
      <c r="J65" s="103" t="str">
        <v>#ERROR: User session not authenticated</v>
      </c>
      <c r="K65" s="2"/>
      <c r="L65" s="100"/>
    </row>
    <row r="66" spans="2:16" x14ac:dyDescent="0.25">
      <c r="B66" s="2"/>
      <c r="C66" s="2"/>
      <c r="D66" s="11"/>
      <c r="E66" s="48" t="s">
        <v>353</v>
      </c>
      <c r="F66" s="48" t="str">
        <v>#ERROR: User session not authenticated</v>
      </c>
      <c r="G66" s="48" t="str">
        <v>#ERROR: User session not authenticated</v>
      </c>
      <c r="H66" s="93" t="str">
        <v>#ERROR: User session not authenticated</v>
      </c>
      <c r="I66" s="93" t="str">
        <v>#ERROR: User session not authenticated</v>
      </c>
      <c r="J66" s="103" t="str">
        <v>#ERROR: User session not authenticated</v>
      </c>
      <c r="K66" s="2"/>
      <c r="L66" s="100"/>
    </row>
    <row r="67" spans="2:16" x14ac:dyDescent="0.25">
      <c r="B67" s="2"/>
      <c r="C67" s="2"/>
      <c r="D67" s="11"/>
      <c r="E67" s="48" t="s">
        <v>354</v>
      </c>
      <c r="F67" s="48" t="str">
        <v>#ERROR: User session not authenticated</v>
      </c>
      <c r="G67" s="48" t="str">
        <v>#ERROR: User session not authenticated</v>
      </c>
      <c r="H67" s="93" t="str">
        <v>#ERROR: User session not authenticated</v>
      </c>
      <c r="I67" s="93" t="str">
        <v>#ERROR: User session not authenticated</v>
      </c>
      <c r="J67" s="103" t="str">
        <v>#ERROR: User session not authenticated</v>
      </c>
      <c r="K67" s="2"/>
      <c r="L67" s="100"/>
    </row>
    <row r="68" spans="2:16" x14ac:dyDescent="0.25">
      <c r="B68" s="2"/>
      <c r="C68" s="2"/>
      <c r="D68" s="2"/>
      <c r="E68" s="2"/>
      <c r="F68" s="2"/>
      <c r="G68" s="2"/>
      <c r="H68" s="2"/>
      <c r="I68" s="2"/>
      <c r="J68" s="2"/>
      <c r="K68" s="2"/>
      <c r="L68" s="100"/>
    </row>
    <row r="70" spans="2:16" ht="15.75" customHeight="1" x14ac:dyDescent="0.35">
      <c r="B70" s="2"/>
      <c r="C70" s="12"/>
      <c r="D70" s="2"/>
      <c r="E70" s="2"/>
      <c r="F70" s="2"/>
      <c r="G70" s="2"/>
      <c r="H70" s="2"/>
      <c r="I70" s="2"/>
      <c r="J70" s="2"/>
      <c r="K70" s="2"/>
      <c r="L70" s="2"/>
      <c r="M70" s="2"/>
      <c r="N70" s="2"/>
      <c r="O70" s="2"/>
      <c r="P70" s="2"/>
    </row>
    <row r="71" spans="2:16" ht="21" x14ac:dyDescent="0.35">
      <c r="B71" s="2"/>
      <c r="C71" s="12" t="s">
        <v>355</v>
      </c>
      <c r="D71" s="2"/>
      <c r="E71" s="2"/>
      <c r="F71" s="2"/>
      <c r="G71" s="2"/>
      <c r="H71" s="2"/>
      <c r="I71" s="2"/>
      <c r="J71" s="2"/>
      <c r="K71" s="2"/>
      <c r="L71" s="2"/>
      <c r="M71" s="2"/>
      <c r="N71" s="2"/>
      <c r="O71" s="2"/>
      <c r="P71" s="2"/>
    </row>
    <row r="72" spans="2:16" ht="14.25" customHeight="1" x14ac:dyDescent="0.35">
      <c r="B72" s="2"/>
      <c r="C72" s="12"/>
      <c r="D72" s="2"/>
      <c r="E72" s="2"/>
      <c r="F72" s="2"/>
      <c r="G72" s="2"/>
      <c r="H72" s="2"/>
      <c r="I72" s="2"/>
      <c r="J72" s="2"/>
      <c r="K72" s="2"/>
      <c r="L72" s="2"/>
      <c r="M72" s="2"/>
      <c r="N72" s="2"/>
      <c r="O72" s="2"/>
      <c r="P72" s="2"/>
    </row>
    <row r="73" spans="2:16" x14ac:dyDescent="0.25">
      <c r="B73" s="2"/>
      <c r="C73" s="2"/>
      <c r="D73" s="2"/>
      <c r="E73" s="11" t="s">
        <v>356</v>
      </c>
      <c r="F73" s="2"/>
      <c r="G73" s="2"/>
      <c r="H73" s="2"/>
      <c r="I73" s="2"/>
      <c r="J73" s="2"/>
      <c r="K73" s="2"/>
      <c r="L73" s="2"/>
      <c r="M73" s="2"/>
      <c r="N73" s="2"/>
      <c r="O73" s="2"/>
      <c r="P73" s="2"/>
    </row>
    <row r="74" spans="2:16" x14ac:dyDescent="0.25">
      <c r="B74" s="2"/>
      <c r="C74" s="2"/>
      <c r="D74" s="2"/>
      <c r="E74" s="90" t="str">
        <f>'[1]View holdings'!E31</f>
        <v>InstrumentUid</v>
      </c>
      <c r="F74" s="90" t="str">
        <f>'[1]View holdings'!F31</f>
        <v>HoldingType</v>
      </c>
      <c r="G74" s="102" t="str">
        <f>'[1]View holdings'!G31</f>
        <v>Units</v>
      </c>
      <c r="H74" s="89" t="str">
        <f>'[1]View holdings'!H31</f>
        <v>SettledUnits</v>
      </c>
      <c r="I74" s="90" t="str">
        <f>'[1]View holdings'!I31</f>
        <v>Cost Amount</v>
      </c>
      <c r="J74" s="90" t="str">
        <f>'[1]View holdings'!J31</f>
        <v>Cost Currency</v>
      </c>
      <c r="K74" s="89" t="str">
        <f>'[1]View holdings'!K31</f>
        <v>CostPortfolioCcy Amount</v>
      </c>
      <c r="L74" s="89" t="str">
        <f>'[1]View holdings'!L31</f>
        <v>CostPortfolioCcy Currency</v>
      </c>
      <c r="M74" s="89" t="s">
        <v>357</v>
      </c>
      <c r="N74" s="89" t="s">
        <v>358</v>
      </c>
      <c r="O74" s="90" t="s">
        <v>277</v>
      </c>
      <c r="P74" s="2"/>
    </row>
    <row r="75" spans="2:16" x14ac:dyDescent="0.25">
      <c r="B75" s="2"/>
      <c r="C75" s="2"/>
      <c r="D75" s="11">
        <v>1</v>
      </c>
      <c r="E75" s="48" t="str">
        <f>'[1]View holdings'!E32</f>
        <v>LUID_52QAWPO6</v>
      </c>
      <c r="F75" s="48" t="str">
        <f>'[1]View holdings'!F32</f>
        <v>P</v>
      </c>
      <c r="G75" s="104">
        <f>'[1]View holdings'!G32</f>
        <v>12000781</v>
      </c>
      <c r="H75" s="105">
        <f>'[1]View holdings'!H32</f>
        <v>12000781</v>
      </c>
      <c r="I75" s="105">
        <f>'[1]View holdings'!I32</f>
        <v>2390878777.5799999</v>
      </c>
      <c r="J75" s="103" t="str">
        <f>'[1]View holdings'!J32</f>
        <v>USD</v>
      </c>
      <c r="K75" s="106">
        <f>'[1]View holdings'!K32</f>
        <v>1822715424</v>
      </c>
      <c r="L75" s="107" t="str">
        <f>'[1]View holdings'!L32</f>
        <v>GBP</v>
      </c>
      <c r="M75" s="91" t="e">
        <f>INDEX($E$35:$E$44,MATCH(O75,$G$35:$G$44,0))</f>
        <v>#N/A</v>
      </c>
      <c r="N75" s="108" t="e">
        <f>INDEX($F$35:$F$44,MATCH(O75,$G$35:$G$44,0))</f>
        <v>#N/A</v>
      </c>
      <c r="O75" s="93" t="e">
        <f>INDEX($H$58:$H$67,MATCH(E75,$G$58:$G$67,0))</f>
        <v>#N/A</v>
      </c>
      <c r="P75" s="2"/>
    </row>
    <row r="76" spans="2:16" x14ac:dyDescent="0.25">
      <c r="B76" s="2"/>
      <c r="C76" s="2"/>
      <c r="D76" s="11">
        <v>2</v>
      </c>
      <c r="E76" s="48" t="str">
        <f>'[1]View holdings'!E33</f>
        <v>LUID_F9FDBWL0</v>
      </c>
      <c r="F76" s="48" t="str">
        <f>'[1]View holdings'!F33</f>
        <v>P</v>
      </c>
      <c r="G76" s="104">
        <f>'[1]View holdings'!G33</f>
        <v>8700000</v>
      </c>
      <c r="H76" s="105">
        <f>'[1]View holdings'!H33</f>
        <v>8700000</v>
      </c>
      <c r="I76" s="105">
        <f>'[1]View holdings'!I33</f>
        <v>1378950000</v>
      </c>
      <c r="J76" s="103" t="str">
        <f>'[1]View holdings'!J33</f>
        <v>EUR</v>
      </c>
      <c r="K76" s="106">
        <f>'[1]View holdings'!K33</f>
        <v>1188862919.8199999</v>
      </c>
      <c r="L76" s="107" t="str">
        <f>'[1]View holdings'!L33</f>
        <v>GBP</v>
      </c>
      <c r="M76" s="91" t="e">
        <f t="shared" ref="M76:M84" si="0">INDEX($E$35:$E$44,MATCH(O76,$G$35:$G$44,0))</f>
        <v>#N/A</v>
      </c>
      <c r="N76" s="108" t="e">
        <f t="shared" ref="N76:N84" si="1">INDEX($F$35:$F$44,MATCH(O76,$G$35:$G$44,0))</f>
        <v>#N/A</v>
      </c>
      <c r="O76" s="93" t="e">
        <f t="shared" ref="O76:O84" si="2">INDEX($H$58:$H$67,MATCH(E76,$G$58:$G$67,0))</f>
        <v>#N/A</v>
      </c>
      <c r="P76" s="2"/>
    </row>
    <row r="77" spans="2:16" x14ac:dyDescent="0.25">
      <c r="B77" s="2"/>
      <c r="C77" s="2"/>
      <c r="D77" s="11">
        <v>3</v>
      </c>
      <c r="E77" s="48" t="str">
        <f>'[1]View holdings'!E34</f>
        <v>LUID_F9FDBWL0</v>
      </c>
      <c r="F77" s="48" t="str">
        <f>'[1]View holdings'!F34</f>
        <v>P</v>
      </c>
      <c r="G77" s="104">
        <f>'[1]View holdings'!G34</f>
        <v>-309726.4705882353</v>
      </c>
      <c r="H77" s="105">
        <f>'[1]View holdings'!H34</f>
        <v>-309726.4705882353</v>
      </c>
      <c r="I77" s="105">
        <f>'[1]View holdings'!I34</f>
        <v>-2115741521</v>
      </c>
      <c r="J77" s="103" t="str">
        <f>'[1]View holdings'!J34</f>
        <v>JPY</v>
      </c>
      <c r="K77" s="106">
        <f>'[1]View holdings'!K34</f>
        <v>0</v>
      </c>
      <c r="L77" s="107" t="str">
        <f>'[1]View holdings'!L34</f>
        <v>GBP</v>
      </c>
      <c r="M77" s="91" t="e">
        <f t="shared" si="0"/>
        <v>#N/A</v>
      </c>
      <c r="N77" s="108" t="e">
        <f t="shared" si="1"/>
        <v>#N/A</v>
      </c>
      <c r="O77" s="93" t="e">
        <f t="shared" si="2"/>
        <v>#N/A</v>
      </c>
      <c r="P77" s="2"/>
    </row>
    <row r="78" spans="2:16" x14ac:dyDescent="0.25">
      <c r="B78" s="2"/>
      <c r="C78" s="2"/>
      <c r="D78" s="11">
        <v>4</v>
      </c>
      <c r="E78" s="48" t="str">
        <f>'[1]View holdings'!E35</f>
        <v>LUID_WYX0SDPX</v>
      </c>
      <c r="F78" s="48" t="str">
        <f>'[1]View holdings'!F35</f>
        <v>P</v>
      </c>
      <c r="G78" s="104">
        <f>'[1]View holdings'!G35</f>
        <v>10530700</v>
      </c>
      <c r="H78" s="105">
        <f>'[1]View holdings'!H35</f>
        <v>10530700</v>
      </c>
      <c r="I78" s="105">
        <f>'[1]View holdings'!I35</f>
        <v>71935211700</v>
      </c>
      <c r="J78" s="103" t="str">
        <f>'[1]View holdings'!J35</f>
        <v>JPY</v>
      </c>
      <c r="K78" s="106">
        <f>'[1]View holdings'!K35</f>
        <v>489629528.97000003</v>
      </c>
      <c r="L78" s="48" t="str">
        <f>'[1]View holdings'!L35</f>
        <v>GBP</v>
      </c>
      <c r="M78" s="91" t="e">
        <f t="shared" si="0"/>
        <v>#N/A</v>
      </c>
      <c r="N78" s="108" t="e">
        <f t="shared" si="1"/>
        <v>#N/A</v>
      </c>
      <c r="O78" s="93" t="e">
        <f t="shared" si="2"/>
        <v>#N/A</v>
      </c>
      <c r="P78" s="2"/>
    </row>
    <row r="79" spans="2:16" x14ac:dyDescent="0.25">
      <c r="B79" s="2"/>
      <c r="C79" s="2"/>
      <c r="D79" s="11">
        <v>5</v>
      </c>
      <c r="E79" s="48" t="str">
        <f>'[1]View holdings'!E36</f>
        <v>LUID_WYX0SDPX</v>
      </c>
      <c r="F79" s="48" t="str">
        <f>'[1]View holdings'!F36</f>
        <v>P</v>
      </c>
      <c r="G79" s="104">
        <f>'[1]View holdings'!G36</f>
        <v>455882.35294117645</v>
      </c>
      <c r="H79" s="105">
        <f>'[1]View holdings'!H36</f>
        <v>455882.35294117645</v>
      </c>
      <c r="I79" s="105">
        <f>'[1]View holdings'!I36</f>
        <v>35846029.409999996</v>
      </c>
      <c r="J79" s="103" t="str">
        <f>'[1]View holdings'!J36</f>
        <v>EUR</v>
      </c>
      <c r="K79" s="106">
        <f>'[1]View holdings'!K36</f>
        <v>0</v>
      </c>
      <c r="L79" s="48" t="str">
        <f>'[1]View holdings'!L36</f>
        <v>GBP</v>
      </c>
      <c r="M79" s="91" t="e">
        <f t="shared" si="0"/>
        <v>#N/A</v>
      </c>
      <c r="N79" s="108" t="e">
        <f t="shared" si="1"/>
        <v>#N/A</v>
      </c>
      <c r="O79" s="93" t="e">
        <f t="shared" si="2"/>
        <v>#N/A</v>
      </c>
      <c r="P79" s="2"/>
    </row>
    <row r="80" spans="2:16" x14ac:dyDescent="0.25">
      <c r="B80" s="2"/>
      <c r="C80" s="2"/>
      <c r="D80" s="11">
        <v>6</v>
      </c>
      <c r="E80" s="48" t="str">
        <f>'[1]View holdings'!E37</f>
        <v>LUID_3IPLDPSN</v>
      </c>
      <c r="F80" s="48" t="str">
        <f>'[1]View holdings'!F37</f>
        <v>P</v>
      </c>
      <c r="G80" s="104">
        <f>'[1]View holdings'!G37</f>
        <v>-8170000</v>
      </c>
      <c r="H80" s="105">
        <f>'[1]View holdings'!H37</f>
        <v>-8170000</v>
      </c>
      <c r="I80" s="105">
        <f>'[1]View holdings'!I37</f>
        <v>-1078766800</v>
      </c>
      <c r="J80" s="103" t="str">
        <f>'[1]View holdings'!J37</f>
        <v>USD</v>
      </c>
      <c r="K80" s="106">
        <f>'[1]View holdings'!K37</f>
        <v>-822451808.32000005</v>
      </c>
      <c r="L80" s="107" t="str">
        <f>'[1]View holdings'!L37</f>
        <v>GBP</v>
      </c>
      <c r="M80" s="91" t="e">
        <f t="shared" si="0"/>
        <v>#N/A</v>
      </c>
      <c r="N80" s="108" t="e">
        <f t="shared" si="1"/>
        <v>#N/A</v>
      </c>
      <c r="O80" s="93" t="e">
        <f t="shared" si="2"/>
        <v>#N/A</v>
      </c>
      <c r="P80" s="2"/>
    </row>
    <row r="81" spans="2:16" x14ac:dyDescent="0.25">
      <c r="B81" s="2"/>
      <c r="C81" s="2"/>
      <c r="D81" s="11">
        <v>7</v>
      </c>
      <c r="E81" s="48" t="str">
        <f>'[1]View holdings'!E38</f>
        <v>LUID_3IPLDPSN</v>
      </c>
      <c r="F81" s="48" t="str">
        <f>'[1]View holdings'!F38</f>
        <v>P</v>
      </c>
      <c r="G81" s="104">
        <f>'[1]View holdings'!G38</f>
        <v>-21470.588235294119</v>
      </c>
      <c r="H81" s="105">
        <f>'[1]View holdings'!H38</f>
        <v>-21470.588235294119</v>
      </c>
      <c r="I81" s="105">
        <f>'[1]View holdings'!I38</f>
        <v>-14082558.82</v>
      </c>
      <c r="J81" s="103" t="str">
        <f>'[1]View holdings'!J38</f>
        <v>GBP</v>
      </c>
      <c r="K81" s="106">
        <f>'[1]View holdings'!K38</f>
        <v>0</v>
      </c>
      <c r="L81" s="107" t="str">
        <f>'[1]View holdings'!L38</f>
        <v>GBP</v>
      </c>
      <c r="M81" s="91" t="e">
        <f t="shared" si="0"/>
        <v>#N/A</v>
      </c>
      <c r="N81" s="108" t="e">
        <f t="shared" si="1"/>
        <v>#N/A</v>
      </c>
      <c r="O81" s="93" t="e">
        <f t="shared" si="2"/>
        <v>#N/A</v>
      </c>
      <c r="P81" s="2"/>
    </row>
    <row r="82" spans="2:16" x14ac:dyDescent="0.25">
      <c r="B82" s="2"/>
      <c r="C82" s="2"/>
      <c r="D82" s="11">
        <v>8</v>
      </c>
      <c r="E82" s="48" t="str">
        <f>'[1]View holdings'!E39</f>
        <v>LUID_UW1XTP85</v>
      </c>
      <c r="F82" s="48" t="str">
        <f>'[1]View holdings'!F39</f>
        <v>P</v>
      </c>
      <c r="G82" s="104">
        <f>'[1]View holdings'!G39</f>
        <v>10859705.882352941</v>
      </c>
      <c r="H82" s="105">
        <f>'[1]View holdings'!H39</f>
        <v>10859705.882352941</v>
      </c>
      <c r="I82" s="105">
        <f>'[1]View holdings'!I39</f>
        <v>1314567397.0599999</v>
      </c>
      <c r="J82" s="103" t="str">
        <f>'[1]View holdings'!J39</f>
        <v>USD</v>
      </c>
      <c r="K82" s="106">
        <f>'[1]View holdings'!K39</f>
        <v>1002226183.52</v>
      </c>
      <c r="L82" s="107" t="str">
        <f>'[1]View holdings'!L39</f>
        <v>GBP</v>
      </c>
      <c r="M82" s="91" t="e">
        <f t="shared" si="0"/>
        <v>#N/A</v>
      </c>
      <c r="N82" s="108" t="e">
        <f t="shared" si="1"/>
        <v>#N/A</v>
      </c>
      <c r="O82" s="93" t="e">
        <f t="shared" si="2"/>
        <v>#N/A</v>
      </c>
      <c r="P82" s="2"/>
    </row>
    <row r="83" spans="2:16" x14ac:dyDescent="0.25">
      <c r="B83" s="2"/>
      <c r="C83" s="2"/>
      <c r="D83" s="11">
        <v>9</v>
      </c>
      <c r="E83" s="48" t="str">
        <f>'[1]View holdings'!E40</f>
        <v>LUID_816OBQZV</v>
      </c>
      <c r="F83" s="48" t="str">
        <f>'[1]View holdings'!F40</f>
        <v>P</v>
      </c>
      <c r="G83" s="104">
        <f>'[1]View holdings'!G40</f>
        <v>730000</v>
      </c>
      <c r="H83" s="105">
        <f>'[1]View holdings'!H40</f>
        <v>730000</v>
      </c>
      <c r="I83" s="105">
        <f>'[1]View holdings'!I40</f>
        <v>478807000</v>
      </c>
      <c r="J83" s="103" t="str">
        <f>'[1]View holdings'!J40</f>
        <v>GBP</v>
      </c>
      <c r="K83" s="106">
        <f>'[1]View holdings'!K40</f>
        <v>478807000</v>
      </c>
      <c r="L83" s="107" t="str">
        <f>'[1]View holdings'!L40</f>
        <v>GBP</v>
      </c>
      <c r="M83" s="91" t="e">
        <f t="shared" si="0"/>
        <v>#N/A</v>
      </c>
      <c r="N83" s="108" t="e">
        <f t="shared" si="1"/>
        <v>#N/A</v>
      </c>
      <c r="O83" s="93" t="e">
        <f t="shared" si="2"/>
        <v>#N/A</v>
      </c>
      <c r="P83" s="2"/>
    </row>
    <row r="84" spans="2:16" x14ac:dyDescent="0.25">
      <c r="B84" s="2"/>
      <c r="C84" s="2"/>
      <c r="D84" s="11">
        <v>10</v>
      </c>
      <c r="E84" s="48" t="str">
        <f>'[1]View holdings'!E41</f>
        <v>LUID_816OBQZV</v>
      </c>
      <c r="F84" s="48" t="str">
        <f>'[1]View holdings'!F41</f>
        <v>P</v>
      </c>
      <c r="G84" s="104">
        <f>'[1]View holdings'!G41</f>
        <v>-255882.35294117648</v>
      </c>
      <c r="H84" s="105">
        <f>'[1]View holdings'!H41</f>
        <v>-255882.35294117648</v>
      </c>
      <c r="I84" s="105">
        <f>'[1]View holdings'!I41</f>
        <v>-40557352.939999998</v>
      </c>
      <c r="J84" s="103" t="str">
        <f>'[1]View holdings'!J41</f>
        <v>EUR</v>
      </c>
      <c r="K84" s="106">
        <f>'[1]View holdings'!K41</f>
        <v>0</v>
      </c>
      <c r="L84" s="107" t="str">
        <f>'[1]View holdings'!L41</f>
        <v>GBP</v>
      </c>
      <c r="M84" s="91" t="e">
        <f t="shared" si="0"/>
        <v>#N/A</v>
      </c>
      <c r="N84" s="108" t="e">
        <f t="shared" si="1"/>
        <v>#N/A</v>
      </c>
      <c r="O84" s="93" t="e">
        <f t="shared" si="2"/>
        <v>#N/A</v>
      </c>
      <c r="P84" s="2"/>
    </row>
    <row r="85" spans="2:16" x14ac:dyDescent="0.25">
      <c r="B85" s="2"/>
      <c r="C85" s="2"/>
      <c r="D85" s="2"/>
      <c r="E85" s="2"/>
      <c r="F85" s="2"/>
      <c r="G85" s="2"/>
      <c r="H85" s="2"/>
      <c r="I85" s="2"/>
      <c r="J85" s="2"/>
      <c r="K85" s="2"/>
      <c r="L85" s="2"/>
      <c r="M85" s="2"/>
      <c r="N85" s="2"/>
      <c r="O85" s="2"/>
      <c r="P85" s="2"/>
    </row>
  </sheetData>
  <mergeCells count="1">
    <mergeCell ref="J41:M48"/>
  </mergeCells>
  <hyperlinks>
    <hyperlink ref="K15" r:id="rId1" display="https://support.lusid.com/what-is-a-recipe-and-how-are-they-used" xr:uid="{1B2D80A3-7176-4FF6-BDDA-6A7CF2D189B4}"/>
    <hyperlink ref="K16" r:id="rId2" location="operation/GetAggregationByPortfolio" display="https://docs.lusid.com/ - operation/GetAggregationByPortfolio" xr:uid="{D46BC9FF-DCED-4163-8E32-79A4BF795A5D}"/>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621F-2E68-4C2C-AE26-110005778896}">
  <sheetPr>
    <tabColor theme="7" tint="0.79998168889431442"/>
  </sheetPr>
  <dimension ref="A1:O75"/>
  <sheetViews>
    <sheetView showGridLines="0" topLeftCell="A43" zoomScale="85" zoomScaleNormal="85" workbookViewId="0">
      <selection activeCell="G70" sqref="G70"/>
    </sheetView>
  </sheetViews>
  <sheetFormatPr defaultColWidth="9.140625" defaultRowHeight="15" x14ac:dyDescent="0.25"/>
  <cols>
    <col min="1" max="1" width="6.5703125" customWidth="1"/>
    <col min="2" max="2" width="2.5703125" customWidth="1"/>
    <col min="3" max="3" width="1" customWidth="1"/>
    <col min="4" max="4" width="15.28515625" bestFit="1" customWidth="1"/>
    <col min="5" max="5" width="27.42578125" bestFit="1" customWidth="1"/>
    <col min="6" max="6" width="27.140625" bestFit="1" customWidth="1"/>
    <col min="7" max="7" width="25.85546875" customWidth="1"/>
    <col min="8" max="8" width="43" bestFit="1" customWidth="1"/>
    <col min="9" max="9" width="25.7109375" bestFit="1" customWidth="1"/>
    <col min="10" max="10" width="18.28515625"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5" ht="27.75" customHeight="1" x14ac:dyDescent="0.25"/>
    <row r="2" spans="2:15" x14ac:dyDescent="0.25">
      <c r="B2" s="1"/>
      <c r="C2" s="1"/>
      <c r="D2" s="1"/>
      <c r="E2" s="1"/>
      <c r="F2" s="1"/>
      <c r="G2" s="1"/>
      <c r="H2" s="1"/>
      <c r="I2" s="1"/>
      <c r="J2" s="1"/>
      <c r="K2" s="1"/>
      <c r="L2" s="1"/>
      <c r="M2" s="1"/>
    </row>
    <row r="3" spans="2:15" ht="27" customHeight="1" x14ac:dyDescent="0.25">
      <c r="B3" s="1"/>
      <c r="C3" s="1"/>
      <c r="D3" s="13"/>
      <c r="E3" s="1"/>
      <c r="F3" s="1"/>
      <c r="G3" s="1"/>
      <c r="H3" s="1"/>
      <c r="I3" s="1"/>
      <c r="J3" s="1"/>
      <c r="K3" s="1"/>
      <c r="L3" s="1"/>
      <c r="M3" s="1"/>
    </row>
    <row r="4" spans="2:15" ht="8.25" customHeight="1" x14ac:dyDescent="0.25">
      <c r="B4" s="1"/>
      <c r="C4" s="1"/>
      <c r="D4" s="1"/>
      <c r="E4" s="1"/>
      <c r="F4" s="1"/>
      <c r="G4" s="1"/>
      <c r="H4" s="1"/>
      <c r="I4" s="1"/>
      <c r="J4" s="1"/>
      <c r="K4" s="1"/>
      <c r="L4" s="1"/>
      <c r="M4" s="1"/>
    </row>
    <row r="5" spans="2:15" x14ac:dyDescent="0.25">
      <c r="B5" s="1"/>
      <c r="C5" s="1"/>
      <c r="D5" s="3"/>
      <c r="E5" s="1"/>
      <c r="F5" s="1"/>
      <c r="G5" s="1"/>
      <c r="H5" s="1"/>
      <c r="I5" s="1"/>
      <c r="J5" s="1"/>
      <c r="K5" s="1"/>
      <c r="L5" s="1"/>
      <c r="M5" s="1"/>
    </row>
    <row r="6" spans="2:15" x14ac:dyDescent="0.25">
      <c r="B6" s="1"/>
      <c r="C6" s="1"/>
      <c r="D6" s="3"/>
      <c r="E6" s="1"/>
      <c r="F6" s="1"/>
      <c r="G6" s="1"/>
      <c r="H6" s="1"/>
      <c r="I6" s="1"/>
      <c r="J6" s="1"/>
      <c r="K6" s="1"/>
      <c r="L6" s="1"/>
      <c r="M6" s="1"/>
    </row>
    <row r="7" spans="2:15" x14ac:dyDescent="0.25">
      <c r="B7" s="1"/>
      <c r="C7" s="1"/>
      <c r="D7" s="1"/>
      <c r="E7" s="29"/>
      <c r="F7" s="1"/>
      <c r="G7" s="1"/>
      <c r="H7" s="1"/>
      <c r="I7" s="1"/>
      <c r="J7" s="1"/>
      <c r="K7" s="1"/>
      <c r="L7" s="1"/>
      <c r="M7" s="1"/>
    </row>
    <row r="8" spans="2:15" x14ac:dyDescent="0.25">
      <c r="B8" s="1"/>
      <c r="C8" s="1"/>
      <c r="D8" s="1"/>
      <c r="E8" s="29"/>
      <c r="F8" s="1"/>
      <c r="G8" s="1"/>
      <c r="H8" s="1"/>
      <c r="I8" s="1"/>
      <c r="J8" s="1"/>
      <c r="K8" s="1"/>
      <c r="L8" s="1"/>
      <c r="M8" s="1"/>
    </row>
    <row r="9" spans="2:15" x14ac:dyDescent="0.25">
      <c r="B9" s="1"/>
      <c r="C9" s="1"/>
      <c r="D9" s="1"/>
      <c r="E9" s="29"/>
      <c r="F9" s="1"/>
      <c r="G9" s="1"/>
      <c r="H9" s="1"/>
      <c r="I9" s="1"/>
      <c r="J9" s="1"/>
      <c r="K9" s="1"/>
      <c r="L9" s="1"/>
      <c r="M9" s="1"/>
    </row>
    <row r="10" spans="2:15" x14ac:dyDescent="0.25">
      <c r="B10" s="1"/>
      <c r="C10" s="1"/>
      <c r="D10" s="1"/>
      <c r="E10" s="1"/>
      <c r="F10" s="1"/>
      <c r="G10" s="1"/>
      <c r="H10" s="1"/>
      <c r="I10" s="1"/>
      <c r="J10" s="1"/>
      <c r="K10" s="1"/>
      <c r="L10" s="1"/>
      <c r="M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4" t="s">
        <v>292</v>
      </c>
      <c r="F14" s="40"/>
      <c r="G14" s="40"/>
      <c r="H14" s="40"/>
      <c r="I14" s="40"/>
      <c r="J14" s="40"/>
      <c r="K14" s="41"/>
      <c r="L14" s="11"/>
      <c r="M14" s="2"/>
      <c r="N14" s="2"/>
      <c r="O14" s="2"/>
    </row>
    <row r="15" spans="2:15" x14ac:dyDescent="0.25">
      <c r="B15" s="2"/>
      <c r="C15" s="2"/>
      <c r="D15" s="2"/>
      <c r="E15" s="52" t="s">
        <v>386</v>
      </c>
      <c r="F15" s="52"/>
      <c r="G15" s="52"/>
      <c r="K15" s="41"/>
      <c r="L15" s="11"/>
      <c r="M15" s="2"/>
      <c r="N15" s="2"/>
      <c r="O15" s="2"/>
    </row>
    <row r="16" spans="2:15" x14ac:dyDescent="0.25">
      <c r="B16" s="2"/>
      <c r="C16" s="2"/>
      <c r="D16" s="2"/>
      <c r="E16" s="51" t="s">
        <v>387</v>
      </c>
      <c r="F16" s="52"/>
      <c r="G16" s="52"/>
      <c r="K16" s="41"/>
      <c r="L16" s="11"/>
      <c r="M16" s="2"/>
      <c r="N16" s="2"/>
      <c r="O16" s="2"/>
    </row>
    <row r="17" spans="2:15" x14ac:dyDescent="0.25">
      <c r="B17" s="2"/>
      <c r="C17" s="2"/>
      <c r="D17" s="2"/>
      <c r="E17" s="51" t="s">
        <v>388</v>
      </c>
      <c r="F17" s="52"/>
      <c r="G17" s="52"/>
      <c r="K17" s="41" t="s">
        <v>389</v>
      </c>
      <c r="L17" s="11"/>
      <c r="M17" s="2"/>
      <c r="N17" s="2"/>
      <c r="O17" s="2"/>
    </row>
    <row r="18" spans="2:15" x14ac:dyDescent="0.25">
      <c r="B18" s="2"/>
      <c r="C18" s="2"/>
      <c r="D18" s="2"/>
      <c r="E18" s="52"/>
      <c r="F18" s="52"/>
      <c r="G18" s="52"/>
      <c r="K18" s="41" t="s">
        <v>390</v>
      </c>
      <c r="L18" s="2"/>
      <c r="M18" s="2"/>
      <c r="N18" s="2"/>
      <c r="O18" s="2"/>
    </row>
    <row r="19" spans="2:15" x14ac:dyDescent="0.25">
      <c r="B19" s="2"/>
      <c r="C19" s="2"/>
      <c r="D19" s="2"/>
      <c r="E19" s="2"/>
      <c r="F19" s="2"/>
      <c r="G19" s="2"/>
      <c r="H19" s="2"/>
      <c r="I19" s="2"/>
      <c r="J19" s="2"/>
      <c r="K19" s="2"/>
      <c r="L19" s="2"/>
      <c r="M19" s="2"/>
      <c r="N19" s="2"/>
      <c r="O19" s="2"/>
    </row>
    <row r="30" spans="2:15" x14ac:dyDescent="0.25">
      <c r="B30" s="2"/>
      <c r="C30" s="2"/>
      <c r="D30" s="2"/>
      <c r="E30" s="2"/>
      <c r="F30" s="2"/>
      <c r="G30" s="2"/>
      <c r="H30" s="2"/>
      <c r="I30" s="2"/>
      <c r="J30" s="2"/>
      <c r="K30" s="2"/>
      <c r="L30" s="2"/>
      <c r="M30" s="2"/>
    </row>
    <row r="31" spans="2:15" ht="21" x14ac:dyDescent="0.35">
      <c r="B31" s="2"/>
      <c r="C31" s="12" t="s">
        <v>360</v>
      </c>
      <c r="D31" s="2"/>
      <c r="E31" s="2"/>
      <c r="F31" s="2"/>
      <c r="G31" s="2"/>
      <c r="H31" s="2"/>
      <c r="I31" s="2"/>
      <c r="J31" s="2"/>
      <c r="K31" s="2"/>
      <c r="L31" s="2"/>
      <c r="M31" s="2"/>
    </row>
    <row r="32" spans="2:15" x14ac:dyDescent="0.25">
      <c r="B32" s="2"/>
      <c r="C32" s="2"/>
      <c r="D32" s="2"/>
      <c r="E32" s="2" t="s">
        <v>223</v>
      </c>
      <c r="F32" s="2"/>
      <c r="G32" s="2"/>
      <c r="H32" s="2"/>
      <c r="I32" s="2"/>
      <c r="J32" s="2"/>
      <c r="K32" s="2"/>
      <c r="L32" s="2"/>
      <c r="M32" s="2"/>
    </row>
    <row r="33" spans="2:14" x14ac:dyDescent="0.25">
      <c r="B33" s="2"/>
      <c r="C33" s="2"/>
      <c r="D33" s="2"/>
      <c r="E33" s="2"/>
      <c r="F33" s="2"/>
      <c r="G33" s="2"/>
      <c r="H33" s="2"/>
      <c r="I33" s="2"/>
      <c r="J33" s="2"/>
      <c r="K33" s="2"/>
      <c r="L33" s="2"/>
      <c r="M33" s="2"/>
    </row>
    <row r="34" spans="2:14" x14ac:dyDescent="0.25">
      <c r="B34" s="2"/>
      <c r="C34" s="2"/>
      <c r="D34" s="2"/>
      <c r="E34" s="11" t="s">
        <v>342</v>
      </c>
      <c r="F34" s="2"/>
      <c r="G34" s="2"/>
      <c r="H34" s="2"/>
      <c r="I34" s="2"/>
      <c r="J34" s="2"/>
      <c r="K34" s="2"/>
      <c r="L34" s="2"/>
      <c r="M34" s="2"/>
    </row>
    <row r="35" spans="2:14" x14ac:dyDescent="0.25">
      <c r="B35" s="2"/>
      <c r="C35" s="2"/>
      <c r="D35" s="2"/>
      <c r="E35" s="11"/>
      <c r="F35" s="2"/>
      <c r="G35" s="2"/>
      <c r="H35" s="2"/>
      <c r="I35" s="2"/>
      <c r="J35" s="2"/>
      <c r="K35" s="2"/>
      <c r="L35" s="2"/>
      <c r="M35" s="2"/>
    </row>
    <row r="36" spans="2:14" x14ac:dyDescent="0.25">
      <c r="B36" s="2"/>
      <c r="C36" s="2"/>
      <c r="D36" s="2"/>
      <c r="E36" s="9" t="s">
        <v>224</v>
      </c>
      <c r="F36" s="9" t="s">
        <v>278</v>
      </c>
      <c r="G36" s="9" t="str">
        <f t="array" ref="G36:L37">_xll.flInstrumentsLookup(F37,E37,"Instrument/default/Ticker")</f>
        <v>State</v>
      </c>
      <c r="H36" s="9" t="str">
        <v>LusidInstrumentId</v>
      </c>
      <c r="I36" s="9" t="str">
        <v>Name</v>
      </c>
      <c r="J36" s="7" t="str">
        <v>Ticker</v>
      </c>
      <c r="K36" s="9" t="str">
        <v>Figi</v>
      </c>
      <c r="L36" s="9" t="str">
        <v>Isin</v>
      </c>
      <c r="M36" s="2"/>
    </row>
    <row r="37" spans="2:14" x14ac:dyDescent="0.25">
      <c r="B37" s="2"/>
      <c r="C37" s="2"/>
      <c r="D37" s="11"/>
      <c r="E37" s="14" t="s">
        <v>361</v>
      </c>
      <c r="F37" s="37" t="s">
        <v>199</v>
      </c>
      <c r="G37" s="37" t="str">
        <v>Active</v>
      </c>
      <c r="H37" s="37" t="str">
        <v>LUID_SVI3RKHJ</v>
      </c>
      <c r="I37" s="37" t="str">
        <v>Spectre</v>
      </c>
      <c r="J37" s="20">
        <v>0</v>
      </c>
      <c r="K37" s="20" t="str">
        <v>BBG007FAKECO</v>
      </c>
      <c r="L37" s="32" t="str">
        <v>GB007007007B</v>
      </c>
      <c r="M37" s="2"/>
    </row>
    <row r="38" spans="2:14" x14ac:dyDescent="0.25">
      <c r="B38" s="2"/>
      <c r="C38" s="2"/>
      <c r="D38" s="2"/>
      <c r="E38" s="11"/>
      <c r="F38" s="2"/>
      <c r="G38" s="2"/>
      <c r="H38" s="2"/>
      <c r="I38" s="2"/>
      <c r="J38" s="2"/>
      <c r="K38" s="2"/>
      <c r="L38" s="2"/>
      <c r="M38" s="2"/>
    </row>
    <row r="39" spans="2:14" x14ac:dyDescent="0.25">
      <c r="C39" s="2"/>
      <c r="D39" s="11"/>
      <c r="E39" s="14" t="s">
        <v>362</v>
      </c>
      <c r="F39" s="37" t="s">
        <v>363</v>
      </c>
      <c r="G39" s="48" t="str">
        <f>_xll.flInstrumentsLookup(F39,E39,"Instrument/default/Ticker")</f>
        <v>#ERROR: The identifier type of 'Isin' is not configured to be a unique alias on this system. If you think this is an error, please contact your system administrator.</v>
      </c>
      <c r="H39" s="37"/>
      <c r="I39" s="37"/>
      <c r="J39" s="20"/>
      <c r="K39" s="20"/>
      <c r="L39" s="32"/>
      <c r="M39" s="2"/>
    </row>
    <row r="40" spans="2:14" x14ac:dyDescent="0.25">
      <c r="F40" s="110"/>
      <c r="G40" s="110"/>
      <c r="H40" s="110"/>
      <c r="I40" s="110"/>
      <c r="J40" s="110"/>
      <c r="K40" s="110"/>
      <c r="L40" s="110"/>
    </row>
    <row r="42" spans="2:14" x14ac:dyDescent="0.25">
      <c r="B42" s="2"/>
      <c r="C42" s="2"/>
      <c r="D42" s="11"/>
      <c r="E42" s="9" t="str">
        <f>_xll.flPropertiesAdd_Template()</f>
        <v>OK</v>
      </c>
      <c r="F42" s="2" t="s">
        <v>364</v>
      </c>
      <c r="G42" s="2"/>
      <c r="H42" s="2"/>
      <c r="I42" s="2"/>
      <c r="J42" s="2"/>
      <c r="K42" s="2"/>
      <c r="L42" s="2"/>
      <c r="M42" s="2"/>
      <c r="N42" s="2"/>
    </row>
    <row r="43" spans="2:14" x14ac:dyDescent="0.25">
      <c r="B43" s="2"/>
      <c r="C43" s="2"/>
      <c r="D43" s="11"/>
      <c r="E43" s="9" t="s">
        <v>365</v>
      </c>
      <c r="F43" s="9" t="s">
        <v>366</v>
      </c>
      <c r="G43" s="7" t="s">
        <v>0</v>
      </c>
      <c r="H43" s="9" t="s">
        <v>367</v>
      </c>
      <c r="I43" s="9" t="s">
        <v>196</v>
      </c>
      <c r="J43" s="6" t="s">
        <v>368</v>
      </c>
      <c r="K43" s="9" t="s">
        <v>369</v>
      </c>
      <c r="L43" s="2"/>
      <c r="M43" s="2"/>
      <c r="N43" s="2"/>
    </row>
    <row r="44" spans="2:14" ht="21" x14ac:dyDescent="0.35">
      <c r="B44" s="2"/>
      <c r="C44" s="12"/>
      <c r="D44" s="2"/>
      <c r="E44" s="2"/>
      <c r="F44" s="2"/>
      <c r="G44" s="2"/>
      <c r="H44" s="2"/>
      <c r="I44" s="2"/>
      <c r="J44" s="2"/>
      <c r="K44" s="2"/>
      <c r="L44" s="2"/>
      <c r="M44" s="2"/>
      <c r="N44" s="2"/>
    </row>
    <row r="45" spans="2:14" x14ac:dyDescent="0.25">
      <c r="B45" s="2"/>
      <c r="C45" s="2"/>
      <c r="D45" s="2" t="s">
        <v>370</v>
      </c>
      <c r="E45" s="2"/>
      <c r="F45" s="2"/>
      <c r="G45" s="2"/>
      <c r="H45" s="2"/>
      <c r="I45" s="2"/>
      <c r="J45" s="2"/>
      <c r="K45" s="2"/>
      <c r="L45" s="2"/>
      <c r="M45" s="2"/>
      <c r="N45" s="2"/>
    </row>
    <row r="46" spans="2:14" x14ac:dyDescent="0.25">
      <c r="B46" s="2"/>
      <c r="C46" s="2"/>
      <c r="D46" s="11"/>
      <c r="E46" s="9" t="s">
        <v>365</v>
      </c>
      <c r="F46" s="9" t="s">
        <v>366</v>
      </c>
      <c r="G46" s="9" t="s">
        <v>0</v>
      </c>
      <c r="H46" s="7" t="s">
        <v>367</v>
      </c>
      <c r="I46" s="9" t="s">
        <v>196</v>
      </c>
      <c r="J46" s="9" t="s">
        <v>368</v>
      </c>
      <c r="K46" s="6" t="s">
        <v>369</v>
      </c>
      <c r="L46" s="6" t="str">
        <f t="array" ref="L46:L49">_xll.flPropertiesAdd(E46:K49)</f>
        <v>Keys</v>
      </c>
      <c r="M46" s="2"/>
      <c r="N46" s="2"/>
    </row>
    <row r="47" spans="2:14" x14ac:dyDescent="0.25">
      <c r="B47" s="2"/>
      <c r="C47" s="2"/>
      <c r="D47" s="11"/>
      <c r="E47" s="37" t="s">
        <v>371</v>
      </c>
      <c r="F47" s="20" t="s">
        <v>293</v>
      </c>
      <c r="G47" s="37" t="s">
        <v>391</v>
      </c>
      <c r="H47" s="14" t="b">
        <v>0</v>
      </c>
      <c r="I47" s="37" t="s">
        <v>391</v>
      </c>
      <c r="J47" s="32" t="s">
        <v>392</v>
      </c>
      <c r="K47" s="42" t="s">
        <v>374</v>
      </c>
      <c r="L47" s="109" t="str">
        <v>Error creating Property Definition 'Instrument/UK_High_Growth_Equities_Fund/total_circulation' because it already exists.</v>
      </c>
      <c r="M47" s="2"/>
      <c r="N47" s="2"/>
    </row>
    <row r="48" spans="2:14" x14ac:dyDescent="0.25">
      <c r="B48" s="2"/>
      <c r="C48" s="2"/>
      <c r="D48" s="11"/>
      <c r="E48" s="37" t="s">
        <v>371</v>
      </c>
      <c r="F48" s="20" t="s">
        <v>293</v>
      </c>
      <c r="G48" s="37" t="s">
        <v>395</v>
      </c>
      <c r="H48" s="14" t="b">
        <v>0</v>
      </c>
      <c r="I48" s="37" t="s">
        <v>395</v>
      </c>
      <c r="J48" s="32" t="s">
        <v>392</v>
      </c>
      <c r="K48" s="42" t="s">
        <v>373</v>
      </c>
      <c r="L48" s="109" t="str">
        <v>Error creating Property Definition 'Instrument/UK_High_Growth_Equities_Fund/total_circulation1' because it already exists.</v>
      </c>
      <c r="M48" s="2"/>
      <c r="N48" s="2"/>
    </row>
    <row r="49" spans="2:14" x14ac:dyDescent="0.25">
      <c r="B49" s="2"/>
      <c r="C49" s="2"/>
      <c r="D49" s="11"/>
      <c r="E49" s="37"/>
      <c r="F49" s="112"/>
      <c r="G49" s="37"/>
      <c r="H49" s="15"/>
      <c r="I49" s="37"/>
      <c r="J49" s="32"/>
      <c r="K49" s="42"/>
      <c r="L49" s="111" t="e">
        <v>#N/A</v>
      </c>
      <c r="M49" s="2"/>
      <c r="N49" s="2"/>
    </row>
    <row r="50" spans="2:14" x14ac:dyDescent="0.25">
      <c r="B50" s="2"/>
      <c r="C50" s="2"/>
      <c r="D50" s="11"/>
      <c r="E50" s="37"/>
      <c r="F50" s="112"/>
      <c r="G50" s="37"/>
      <c r="H50" s="15"/>
      <c r="I50" s="112"/>
      <c r="J50" s="113"/>
      <c r="K50" s="42"/>
      <c r="L50" s="111"/>
      <c r="M50" s="2"/>
      <c r="N50" s="2"/>
    </row>
    <row r="51" spans="2:14" x14ac:dyDescent="0.25">
      <c r="B51" s="2"/>
      <c r="C51" s="2"/>
      <c r="D51" s="11"/>
      <c r="E51" s="37"/>
      <c r="F51" s="112"/>
      <c r="G51" s="37"/>
      <c r="H51" s="15"/>
      <c r="I51" s="112"/>
      <c r="J51" s="113"/>
      <c r="K51" s="42"/>
      <c r="L51" s="109"/>
      <c r="M51" s="2"/>
      <c r="N51" s="2"/>
    </row>
    <row r="52" spans="2:14" x14ac:dyDescent="0.25">
      <c r="B52" s="2"/>
      <c r="C52" s="2"/>
      <c r="D52" s="11"/>
      <c r="E52" s="37"/>
      <c r="F52" s="112"/>
      <c r="G52" s="37"/>
      <c r="H52" s="15"/>
      <c r="I52" s="112"/>
      <c r="J52" s="113"/>
      <c r="K52" s="42"/>
      <c r="L52" s="111"/>
      <c r="M52" s="2"/>
      <c r="N52" s="2"/>
    </row>
    <row r="53" spans="2:14" x14ac:dyDescent="0.25">
      <c r="B53" s="2"/>
      <c r="C53" s="2"/>
      <c r="D53" s="11"/>
      <c r="E53" s="37"/>
      <c r="F53" s="112"/>
      <c r="G53" s="37"/>
      <c r="H53" s="15"/>
      <c r="I53" s="112"/>
      <c r="J53" s="113"/>
      <c r="K53" s="42"/>
      <c r="L53" s="111"/>
      <c r="M53" s="2"/>
      <c r="N53" s="2"/>
    </row>
    <row r="54" spans="2:14" x14ac:dyDescent="0.25">
      <c r="B54" s="2"/>
      <c r="C54" s="2"/>
      <c r="D54" s="11"/>
      <c r="E54" s="2"/>
      <c r="F54" s="2"/>
      <c r="G54" s="2"/>
      <c r="H54" s="2"/>
      <c r="I54" s="2"/>
      <c r="J54" s="2"/>
      <c r="K54" s="2"/>
      <c r="L54" s="2"/>
      <c r="M54" s="2"/>
      <c r="N54" s="2"/>
    </row>
    <row r="55" spans="2:14" x14ac:dyDescent="0.25">
      <c r="B55" s="2"/>
      <c r="C55" s="2"/>
      <c r="D55" s="2"/>
      <c r="E55" s="2"/>
      <c r="F55" s="2"/>
      <c r="G55" s="2"/>
      <c r="H55" s="2"/>
      <c r="I55" s="2"/>
      <c r="J55" s="2"/>
      <c r="K55" s="2"/>
      <c r="L55" s="2"/>
      <c r="M55" s="2"/>
    </row>
    <row r="56" spans="2:14" ht="21" x14ac:dyDescent="0.35">
      <c r="B56" s="2"/>
      <c r="C56" s="12"/>
      <c r="D56" s="2"/>
      <c r="E56" s="2"/>
      <c r="F56" s="2"/>
      <c r="G56" s="2"/>
      <c r="H56" s="2"/>
      <c r="I56" s="2"/>
      <c r="J56" s="2"/>
      <c r="K56" s="2"/>
      <c r="L56" s="2"/>
      <c r="M56" s="2"/>
    </row>
    <row r="57" spans="2:14" x14ac:dyDescent="0.25">
      <c r="B57" s="2"/>
      <c r="C57" s="2"/>
      <c r="D57" s="2"/>
      <c r="E57" s="2"/>
      <c r="F57" s="2"/>
      <c r="G57" s="2"/>
      <c r="H57" s="2"/>
      <c r="I57" s="2"/>
      <c r="J57" s="2"/>
      <c r="K57" s="2"/>
      <c r="L57" s="2"/>
      <c r="M57" s="2"/>
    </row>
    <row r="58" spans="2:14" x14ac:dyDescent="0.25">
      <c r="B58" s="2"/>
      <c r="C58" s="2"/>
      <c r="D58" s="2"/>
      <c r="E58" s="2"/>
      <c r="F58" s="2"/>
      <c r="G58" s="2"/>
      <c r="H58" s="2"/>
      <c r="I58" s="2"/>
      <c r="J58" s="2"/>
      <c r="K58" s="2"/>
      <c r="L58" s="2"/>
      <c r="M58" s="2"/>
    </row>
    <row r="59" spans="2:14" x14ac:dyDescent="0.25">
      <c r="B59" s="2"/>
      <c r="C59" s="2"/>
      <c r="D59" s="2"/>
      <c r="E59" s="11"/>
      <c r="F59" s="2"/>
      <c r="G59" s="2"/>
      <c r="H59" s="2"/>
      <c r="I59" s="2"/>
      <c r="J59" s="2"/>
      <c r="K59" s="2"/>
      <c r="L59" s="2"/>
      <c r="M59" s="2"/>
    </row>
    <row r="60" spans="2:14" x14ac:dyDescent="0.25">
      <c r="B60" s="2"/>
      <c r="C60" s="2"/>
      <c r="D60" s="11"/>
      <c r="E60" s="2"/>
      <c r="F60" s="2"/>
      <c r="G60" s="2"/>
      <c r="H60" s="2"/>
      <c r="I60" s="2"/>
      <c r="J60" s="2"/>
      <c r="K60" s="2"/>
      <c r="L60" s="2"/>
      <c r="M60" s="2"/>
    </row>
    <row r="61" spans="2:14" x14ac:dyDescent="0.25">
      <c r="B61" s="2"/>
      <c r="C61" s="2"/>
      <c r="D61" s="11"/>
      <c r="E61" s="9" t="s">
        <v>277</v>
      </c>
      <c r="F61" s="9" t="s">
        <v>278</v>
      </c>
      <c r="G61" s="9" t="s">
        <v>279</v>
      </c>
      <c r="H61" s="7" t="s">
        <v>221</v>
      </c>
      <c r="I61" s="9" t="s">
        <v>280</v>
      </c>
      <c r="J61" s="9" t="s">
        <v>281</v>
      </c>
      <c r="K61" s="6" t="s">
        <v>222</v>
      </c>
      <c r="L61" s="2"/>
      <c r="M61" s="2"/>
    </row>
    <row r="62" spans="2:14" x14ac:dyDescent="0.25">
      <c r="B62" s="2"/>
      <c r="C62" s="2"/>
      <c r="D62" s="11"/>
      <c r="E62" s="37" t="s">
        <v>306</v>
      </c>
      <c r="F62" s="37" t="s">
        <v>393</v>
      </c>
      <c r="G62" s="37" t="s">
        <v>306</v>
      </c>
      <c r="H62" s="20" t="s">
        <v>394</v>
      </c>
      <c r="I62" s="20"/>
      <c r="J62" s="32"/>
      <c r="K62" s="109" t="str">
        <f>_xll.flInstrumentsAdd(E61:J62)</f>
        <v>LUID_XGTR5LEU</v>
      </c>
      <c r="L62" s="2"/>
      <c r="M62" s="2"/>
    </row>
    <row r="63" spans="2:14" x14ac:dyDescent="0.25">
      <c r="B63" s="2"/>
      <c r="C63" s="2"/>
      <c r="D63" s="11"/>
      <c r="E63" s="2"/>
      <c r="F63" s="2"/>
      <c r="G63" s="2"/>
      <c r="H63" s="2"/>
      <c r="I63" s="2"/>
      <c r="J63" s="2"/>
      <c r="K63" s="2"/>
      <c r="L63" s="2"/>
      <c r="M63" s="2"/>
    </row>
    <row r="65" spans="1:11" x14ac:dyDescent="0.25">
      <c r="A65" s="2"/>
      <c r="B65" s="2"/>
      <c r="C65" s="11"/>
      <c r="D65" s="9" t="str">
        <f>_xll.flInstrumentPropertiesAdd_Template()</f>
        <v>OK</v>
      </c>
      <c r="E65" s="2" t="s">
        <v>375</v>
      </c>
      <c r="F65" s="2"/>
      <c r="G65" s="2"/>
      <c r="H65" s="2"/>
      <c r="I65" s="2"/>
      <c r="J65" s="2"/>
      <c r="K65" s="2"/>
    </row>
    <row r="66" spans="1:11" x14ac:dyDescent="0.25">
      <c r="A66" s="2"/>
      <c r="B66" s="2"/>
      <c r="C66" s="11"/>
      <c r="D66" s="9" t="s">
        <v>376</v>
      </c>
      <c r="E66" s="9" t="s">
        <v>377</v>
      </c>
      <c r="F66" s="7" t="s">
        <v>378</v>
      </c>
      <c r="G66" s="9" t="s">
        <v>379</v>
      </c>
      <c r="H66" s="9"/>
      <c r="I66" s="6"/>
      <c r="J66" s="9"/>
      <c r="K66" s="2"/>
    </row>
    <row r="67" spans="1:11" ht="21" x14ac:dyDescent="0.35">
      <c r="A67" s="2"/>
      <c r="B67" s="12" t="s">
        <v>380</v>
      </c>
      <c r="C67" s="2"/>
      <c r="D67" s="2"/>
      <c r="E67" s="2"/>
      <c r="F67" s="2"/>
      <c r="G67" s="2"/>
      <c r="H67" s="2"/>
      <c r="I67" s="2"/>
      <c r="J67" s="2"/>
      <c r="K67" s="2"/>
    </row>
    <row r="68" spans="1:11" x14ac:dyDescent="0.25">
      <c r="A68" s="2"/>
      <c r="B68" s="2"/>
      <c r="C68" s="2" t="s">
        <v>381</v>
      </c>
      <c r="D68" s="2"/>
      <c r="E68" s="2"/>
      <c r="F68" s="2"/>
      <c r="G68" s="2"/>
      <c r="H68" s="2"/>
      <c r="I68" s="2"/>
      <c r="J68" s="2"/>
      <c r="K68" s="2"/>
    </row>
    <row r="69" spans="1:11" x14ac:dyDescent="0.25">
      <c r="A69" s="2"/>
      <c r="B69" s="2"/>
      <c r="C69" s="2"/>
      <c r="D69" s="9" t="s">
        <v>376</v>
      </c>
      <c r="E69" s="9" t="s">
        <v>377</v>
      </c>
      <c r="F69" s="9" t="s">
        <v>378</v>
      </c>
      <c r="G69" s="90" t="s">
        <v>396</v>
      </c>
      <c r="H69" s="90"/>
      <c r="I69" s="9"/>
      <c r="J69" s="9"/>
      <c r="K69" s="2"/>
    </row>
    <row r="70" spans="1:11" x14ac:dyDescent="0.25">
      <c r="A70" s="2"/>
      <c r="B70" s="2"/>
      <c r="C70" s="11">
        <v>1</v>
      </c>
      <c r="D70" s="37" t="s">
        <v>393</v>
      </c>
      <c r="E70" s="37" t="s">
        <v>306</v>
      </c>
      <c r="F70" s="99"/>
      <c r="G70" s="112">
        <v>1</v>
      </c>
      <c r="H70" s="114"/>
      <c r="I70" s="112"/>
      <c r="J70" s="109" t="str">
        <f>_xll.flInstrumentPropertiesAdd(D69:G70)</f>
        <v>#ERROR: The specified value '1' is not compatible with the type system/number of the field in which it is specified, which requires all values to be supplied in the data type Decimal</v>
      </c>
      <c r="K70" s="2"/>
    </row>
    <row r="71" spans="1:11" x14ac:dyDescent="0.25">
      <c r="A71" s="2"/>
      <c r="B71" s="2"/>
      <c r="C71" s="11">
        <v>2</v>
      </c>
      <c r="D71" s="42"/>
      <c r="E71" s="42"/>
      <c r="F71" s="33"/>
      <c r="G71" s="15"/>
      <c r="H71" s="114"/>
      <c r="I71" s="112"/>
      <c r="J71" s="109"/>
      <c r="K71" s="2"/>
    </row>
    <row r="72" spans="1:11" x14ac:dyDescent="0.25">
      <c r="A72" s="2"/>
      <c r="B72" s="2"/>
      <c r="C72" s="11">
        <v>3</v>
      </c>
      <c r="D72" s="42"/>
      <c r="E72" s="42"/>
      <c r="F72" s="33"/>
      <c r="G72" s="15"/>
      <c r="H72" s="114"/>
      <c r="I72" s="112"/>
      <c r="J72" s="109"/>
      <c r="K72" s="2"/>
    </row>
    <row r="73" spans="1:11" x14ac:dyDescent="0.25">
      <c r="A73" s="2"/>
      <c r="B73" s="2"/>
      <c r="C73" s="11"/>
      <c r="D73" s="15"/>
      <c r="E73" s="15"/>
      <c r="F73" s="15"/>
      <c r="G73" s="15"/>
      <c r="H73" s="112"/>
      <c r="I73" s="112"/>
      <c r="J73" s="109"/>
      <c r="K73" s="2"/>
    </row>
    <row r="74" spans="1:11" x14ac:dyDescent="0.25">
      <c r="A74" s="2"/>
      <c r="B74" s="2"/>
      <c r="C74" s="11"/>
      <c r="D74" s="2"/>
      <c r="E74" s="2"/>
      <c r="F74" s="2"/>
      <c r="G74" s="2"/>
      <c r="H74" s="2"/>
      <c r="I74" s="2"/>
      <c r="J74" s="2"/>
      <c r="K74" s="2"/>
    </row>
    <row r="75" spans="1:11" x14ac:dyDescent="0.25">
      <c r="A75" s="2"/>
      <c r="B75" s="2"/>
      <c r="C75" s="2"/>
      <c r="D75" s="2"/>
      <c r="E75" s="2"/>
      <c r="F75" s="2"/>
      <c r="G75" s="2"/>
      <c r="H75" s="2"/>
      <c r="I75" s="2"/>
      <c r="J75" s="2"/>
      <c r="K75" s="2"/>
    </row>
  </sheetData>
  <dataValidations disablePrompts="1" count="30">
    <dataValidation allowBlank="1" showInputMessage="1" showErrorMessage="1" prompt="Instrument identifiers as single value or comma delimited list" sqref="R32" xr:uid="{8A36BC0C-3F82-4C6E-B699-87E4867CA7E0}"/>
    <dataValidation allowBlank="1" showInputMessage="1" showErrorMessage="1" prompt="Instrument identifier types as single value or comma delimited list" sqref="Q32" xr:uid="{83198B2F-D915-423A-A8D1-FA60A8D60FFE}"/>
    <dataValidation allowBlank="1" showInputMessage="1" showErrorMessage="1" prompt="LifeTime" sqref="K46" xr:uid="{669C871B-FABB-406D-A868-77F1F15585AF}"/>
    <dataValidation allowBlank="1" showInputMessage="1" showErrorMessage="1" prompt="DataTypeId" sqref="J46" xr:uid="{02F9DD62-D769-4DDA-8686-F3AB186ABB93}"/>
    <dataValidation allowBlank="1" showInputMessage="1" showErrorMessage="1" prompt="DisplayName" sqref="I46" xr:uid="{6CDB84A8-763F-4C1E-A198-12B9D1826819}"/>
    <dataValidation allowBlank="1" showInputMessage="1" showErrorMessage="1" prompt="ValueRequired" sqref="H46" xr:uid="{C689EA7F-F23C-46FC-96F2-0BBD8F37D5A7}"/>
    <dataValidation allowBlank="1" showInputMessage="1" showErrorMessage="1" prompt="Code" sqref="G46" xr:uid="{824C7E74-8D66-4303-B902-B9E91F73F6BD}"/>
    <dataValidation allowBlank="1" showInputMessage="1" showErrorMessage="1" prompt="Scope" sqref="F46" xr:uid="{FA60204B-3FA6-47CD-9B17-D712FCBE845C}"/>
    <dataValidation allowBlank="1" showInputMessage="1" showErrorMessage="1" prompt="Domain" sqref="E46" xr:uid="{81BCDFB3-792A-4F05-BD73-5C75A1949D2C}"/>
    <dataValidation allowBlank="1" showInputMessage="1" showErrorMessage="1" prompt="InstrumentFormat" sqref="U25 U32" xr:uid="{961C1FA8-2FD8-44B0-97A5-BE8F7719243B}"/>
    <dataValidation allowBlank="1" showInputMessage="1" showErrorMessage="1" prompt="Instrument" sqref="T25 T32" xr:uid="{57293D32-EF41-4294-9B36-209EFE7A50BC}"/>
    <dataValidation allowBlank="1" showInputMessage="1" showErrorMessage="1" prompt="LookThroughPortfolioId" sqref="S25 S32" xr:uid="{DCF46575-2005-4AE3-B85B-6A078FF256B9}"/>
    <dataValidation allowBlank="1" showInputMessage="1" showErrorMessage="1" prompt="Instrument Id Value" sqref="R25" xr:uid="{A315F0E0-4450-4EAB-9AC9-B73671E28B50}"/>
    <dataValidation allowBlank="1" showInputMessage="1" showErrorMessage="1" prompt="Instrument Id Type" sqref="Q25" xr:uid="{5EF8BF1C-7666-4D36-898A-D3DD7D733D0F}"/>
    <dataValidation allowBlank="1" showInputMessage="1" showErrorMessage="1" prompt="Instrument name" sqref="P25 P32" xr:uid="{9CAFA715-8BEE-43E0-80CB-E8BCBA5BF00C}"/>
    <dataValidation allowBlank="1" showInputMessage="1" showErrorMessage="1" prompt="Client supplied instrument Id" sqref="O25 O32" xr:uid="{E0224022-7D67-463E-841F-6C8CC75ABF62}"/>
    <dataValidation allowBlank="1" showInputMessage="1" showErrorMessage="1" prompt="The unique Lusid Instrument Identifier (LUID) of the instrument to update or insert properties on." sqref="K74" xr:uid="{2A373E15-075D-4F35-A220-E96EAA70D9E4}"/>
    <dataValidation allowBlank="1" showInputMessage="1" showErrorMessage="1" prompt="The effective datetime from which the property is valid" sqref="F75 F66" xr:uid="{EC0F91A0-D91D-4778-B004-8FD81A8799E0}"/>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G75 G66" xr:uid="{535009D7-1759-4E63-B542-41AE580B382D}"/>
    <dataValidation allowBlank="1" showInputMessage="1" showErrorMessage="1" prompt="The instrument identifier type." sqref="D75 D66" xr:uid="{6EB8AED9-290D-4F38-8547-E0680E3A5E6B}"/>
    <dataValidation allowBlank="1" showInputMessage="1" showErrorMessage="1" prompt="The unique instrument identifier of the instrument to update or insert properties on." sqref="E75 E66" xr:uid="{D5F008A4-B5D4-4605-9658-DFF4E458C6E5}"/>
    <dataValidation allowBlank="1" showInputMessage="1" showErrorMessage="1" prompt="The content of the expanded definition. There is no validation on the format of this." sqref="I66" xr:uid="{047C843D-DDB9-4877-B871-234B7C8D4607}"/>
    <dataValidation allowBlank="1" showInputMessage="1" showErrorMessage="1" prompt="The format of the expanded definition." sqref="H66" xr:uid="{04DCD01E-F556-4640-984D-C81210DF364A}"/>
    <dataValidation allowBlank="1" showInputMessage="1" showErrorMessage="1" prompt="The domain that the property exists in." sqref="E43" xr:uid="{2921249D-A70F-455B-BCE3-8496CEF9B9D1}"/>
    <dataValidation allowBlank="1" showInputMessage="1" showErrorMessage="1" prompt="The scope that the property exists in." sqref="F43" xr:uid="{703176FD-9EB5-42EB-BAB2-CE6F5691FA66}"/>
    <dataValidation allowBlank="1" showInputMessage="1" showErrorMessage="1" prompt="The code of the property. Together with the domain and scope this uniquely identifies the property." sqref="G43" xr:uid="{FD4BD704-284C-46CD-9C60-4CEF59F3E102}"/>
    <dataValidation allowBlank="1" showInputMessage="1" showErrorMessage="1" prompt="Whether or not a value is always required for this property." sqref="H43" xr:uid="{FFD653E2-09EC-4980-B277-DA9AA8B3A12D}"/>
    <dataValidation allowBlank="1" showInputMessage="1" showErrorMessage="1" prompt="The display name of the property." sqref="I43" xr:uid="{418AEBB9-1418-4F59-AC64-11D1D13EE173}"/>
    <dataValidation allowBlank="1" showInputMessage="1" showErrorMessage="1" prompt="The identifier for the data type that is enforced on the property's values." sqref="J43" xr:uid="{3CA9A724-E080-4585-AF23-2E85439187C2}"/>
    <dataValidation allowBlank="1" showInputMessage="1" showErrorMessage="1" prompt="Describes how the property's values can change over time." sqref="K43" xr:uid="{D1B511CC-3F4F-408A-98F9-D0514DD8BA1E}"/>
  </dataValidations>
  <hyperlinks>
    <hyperlink ref="K17" r:id="rId1" display="https://support.lusid.com/what-is-a-property" xr:uid="{FAE1E030-DD8F-4BC9-AF71-96DED80CBF44}"/>
    <hyperlink ref="K18" r:id="rId2" location="operation/CreatePropertyDefinition" display="https://docs.lusid.com/ - operation/CreatePropertyDefinition" xr:uid="{05425A95-A92A-4731-93DA-A2D99D439C45}"/>
  </hyperlinks>
  <pageMargins left="0.7" right="0.7" top="0.75" bottom="0.75" header="0.3" footer="0.3"/>
  <pageSetup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1C07-F58F-4514-B8D3-53DFC71A1109}">
  <sheetPr>
    <tabColor theme="8" tint="0.79998168889431442"/>
  </sheetPr>
  <dimension ref="B1:N220"/>
  <sheetViews>
    <sheetView showGridLines="0" zoomScale="85" zoomScaleNormal="85" workbookViewId="0">
      <selection activeCell="H61" sqref="H61"/>
    </sheetView>
  </sheetViews>
  <sheetFormatPr defaultRowHeight="15" x14ac:dyDescent="0.25"/>
  <cols>
    <col min="1" max="1" width="6.5703125" customWidth="1"/>
    <col min="2" max="2" width="2.5703125" customWidth="1"/>
    <col min="3" max="3" width="1" customWidth="1"/>
    <col min="4" max="4" width="3.28515625" customWidth="1"/>
    <col min="5" max="5" width="19.85546875" bestFit="1" customWidth="1"/>
    <col min="6" max="6" width="27" bestFit="1" customWidth="1"/>
    <col min="7" max="7" width="22" customWidth="1"/>
    <col min="8" max="8" width="23.5703125" bestFit="1" customWidth="1"/>
    <col min="9" max="9" width="35.42578125" customWidth="1"/>
    <col min="10" max="10" width="27" bestFit="1" customWidth="1"/>
    <col min="11" max="11" width="36.28515625" bestFit="1" customWidth="1"/>
    <col min="12" max="12" width="25" customWidth="1"/>
    <col min="13" max="13" width="35.5703125"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3"/>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c r="E5" s="1"/>
      <c r="F5" s="1"/>
      <c r="G5" s="1"/>
      <c r="H5" s="1"/>
      <c r="I5" s="1"/>
      <c r="J5" s="1"/>
      <c r="K5" s="1"/>
      <c r="L5" s="1"/>
      <c r="M5" s="1"/>
      <c r="N5" s="1"/>
    </row>
    <row r="6" spans="2:14" x14ac:dyDescent="0.25">
      <c r="B6" s="1"/>
      <c r="C6" s="1"/>
      <c r="D6" s="3"/>
      <c r="E6" s="1"/>
      <c r="F6" s="1"/>
      <c r="G6" s="1"/>
      <c r="H6" s="1"/>
      <c r="I6" s="1"/>
      <c r="J6" s="1"/>
      <c r="K6" s="1"/>
      <c r="L6" s="1"/>
      <c r="M6" s="1"/>
      <c r="N6" s="1"/>
    </row>
    <row r="7" spans="2:14" x14ac:dyDescent="0.25">
      <c r="B7" s="1"/>
      <c r="C7" s="1"/>
      <c r="D7" s="1"/>
      <c r="E7" s="29"/>
      <c r="F7" s="1"/>
      <c r="G7" s="1"/>
      <c r="H7" s="1"/>
      <c r="I7" s="1"/>
      <c r="J7" s="1"/>
      <c r="K7" s="1"/>
      <c r="L7" s="1"/>
      <c r="M7" s="1"/>
      <c r="N7" s="1"/>
    </row>
    <row r="8" spans="2:14" x14ac:dyDescent="0.25">
      <c r="B8" s="1"/>
      <c r="C8" s="1"/>
      <c r="D8" s="1"/>
      <c r="E8" s="29"/>
      <c r="F8" s="1"/>
      <c r="G8" s="1"/>
      <c r="H8" s="1"/>
      <c r="I8" s="1"/>
      <c r="J8" s="1"/>
      <c r="K8" s="1"/>
      <c r="L8" s="1"/>
      <c r="M8" s="1"/>
      <c r="N8" s="1"/>
    </row>
    <row r="9" spans="2:14" x14ac:dyDescent="0.25">
      <c r="B9" s="1"/>
      <c r="C9" s="1"/>
      <c r="D9" s="1"/>
      <c r="E9" s="29"/>
      <c r="F9" s="1"/>
      <c r="G9" s="1"/>
      <c r="H9" s="1"/>
      <c r="I9" s="1"/>
      <c r="J9" s="1"/>
      <c r="K9" s="1"/>
      <c r="L9" s="1"/>
      <c r="M9" s="1"/>
      <c r="N9" s="1"/>
    </row>
    <row r="10" spans="2:14" x14ac:dyDescent="0.25">
      <c r="B10" s="1"/>
      <c r="C10" s="1"/>
      <c r="D10" s="1"/>
      <c r="E10" s="1"/>
      <c r="F10" s="1"/>
      <c r="G10" s="1"/>
      <c r="H10" s="1"/>
      <c r="I10" s="1"/>
      <c r="J10" s="1"/>
      <c r="K10" s="1"/>
      <c r="L10" s="1"/>
      <c r="M10" s="1"/>
      <c r="N10" s="1"/>
    </row>
    <row r="11" spans="2:14" x14ac:dyDescent="0.25">
      <c r="B11" s="2"/>
      <c r="C11" s="2"/>
      <c r="D11" s="53"/>
      <c r="E11" s="11"/>
      <c r="F11" s="53"/>
      <c r="G11" s="11"/>
      <c r="H11" s="11"/>
      <c r="I11" s="11"/>
      <c r="J11" s="11"/>
      <c r="K11" s="11"/>
      <c r="L11" s="11"/>
      <c r="M11" s="11"/>
      <c r="N11" s="11"/>
    </row>
    <row r="12" spans="2:14" x14ac:dyDescent="0.25">
      <c r="B12" s="2"/>
      <c r="C12" s="2"/>
      <c r="D12" s="53"/>
      <c r="E12" s="52"/>
      <c r="F12" s="52"/>
      <c r="G12" s="52"/>
      <c r="H12" s="52"/>
      <c r="I12" s="52"/>
      <c r="N12" s="11"/>
    </row>
    <row r="13" spans="2:14" ht="21" x14ac:dyDescent="0.25">
      <c r="B13" s="2"/>
      <c r="C13" s="2"/>
      <c r="D13" s="53"/>
      <c r="E13" s="54" t="s">
        <v>243</v>
      </c>
      <c r="F13" s="54"/>
      <c r="G13" s="54"/>
      <c r="H13" s="54"/>
      <c r="I13" s="54"/>
      <c r="J13" s="40"/>
      <c r="K13" s="40"/>
      <c r="L13" s="40"/>
      <c r="M13" s="40"/>
      <c r="N13" s="11"/>
    </row>
    <row r="14" spans="2:14" x14ac:dyDescent="0.25">
      <c r="B14" s="2"/>
      <c r="C14" s="2"/>
      <c r="D14" s="53"/>
      <c r="E14" s="52"/>
      <c r="F14" s="52"/>
      <c r="G14" s="52"/>
      <c r="H14" s="52"/>
      <c r="I14" s="52"/>
      <c r="N14" s="11"/>
    </row>
    <row r="15" spans="2:14" x14ac:dyDescent="0.25">
      <c r="B15" s="2"/>
      <c r="C15" s="2"/>
      <c r="D15" s="53"/>
      <c r="E15" s="51" t="s">
        <v>244</v>
      </c>
      <c r="F15" s="52"/>
      <c r="G15" s="52"/>
      <c r="H15" s="52"/>
      <c r="I15" s="52"/>
      <c r="K15" s="41"/>
      <c r="L15" s="41"/>
      <c r="M15" s="41"/>
      <c r="N15" s="11"/>
    </row>
    <row r="16" spans="2:14" x14ac:dyDescent="0.25">
      <c r="B16" s="2"/>
      <c r="C16" s="2"/>
      <c r="D16" s="53"/>
      <c r="E16" s="51" t="s">
        <v>245</v>
      </c>
      <c r="F16" s="52"/>
      <c r="G16" s="52"/>
      <c r="H16" s="52"/>
      <c r="I16" s="52"/>
      <c r="N16" s="11"/>
    </row>
    <row r="17" spans="2:14" x14ac:dyDescent="0.25">
      <c r="B17" s="2"/>
      <c r="C17" s="2"/>
      <c r="D17" s="53"/>
      <c r="E17" s="51" t="s">
        <v>246</v>
      </c>
      <c r="F17" s="52"/>
      <c r="G17" s="52"/>
      <c r="H17" s="52"/>
      <c r="I17" s="52"/>
      <c r="K17" s="41"/>
      <c r="L17" s="41" t="s">
        <v>247</v>
      </c>
      <c r="M17" s="41"/>
      <c r="N17" s="11"/>
    </row>
    <row r="18" spans="2:14" x14ac:dyDescent="0.25">
      <c r="B18" s="2"/>
      <c r="C18" s="2"/>
      <c r="D18" s="53"/>
      <c r="E18" s="51" t="s">
        <v>248</v>
      </c>
      <c r="F18" s="52"/>
      <c r="G18" s="52"/>
      <c r="H18" s="52"/>
      <c r="I18" s="52"/>
      <c r="L18" s="41" t="s">
        <v>249</v>
      </c>
      <c r="N18" s="11"/>
    </row>
    <row r="19" spans="2:14" x14ac:dyDescent="0.25">
      <c r="B19" s="2"/>
      <c r="C19" s="2"/>
      <c r="D19" s="53"/>
      <c r="E19" s="52"/>
      <c r="F19" s="52"/>
      <c r="G19" s="52"/>
      <c r="H19" s="52"/>
      <c r="I19" s="52"/>
      <c r="N19" s="11"/>
    </row>
    <row r="20" spans="2:14" x14ac:dyDescent="0.25">
      <c r="B20" s="2"/>
      <c r="C20" s="2"/>
      <c r="D20" s="53"/>
      <c r="E20" s="53"/>
      <c r="F20" s="53"/>
      <c r="G20" s="53"/>
      <c r="H20" s="53"/>
      <c r="I20" s="53"/>
      <c r="J20" s="2"/>
      <c r="K20" s="2"/>
      <c r="L20" s="2"/>
      <c r="M20" s="11"/>
      <c r="N20" s="11"/>
    </row>
    <row r="21" spans="2:14" x14ac:dyDescent="0.25">
      <c r="D21" s="52"/>
      <c r="E21" s="52"/>
      <c r="F21" s="52"/>
      <c r="G21" s="52"/>
      <c r="H21" s="52"/>
      <c r="I21" s="52"/>
    </row>
    <row r="22" spans="2:14" x14ac:dyDescent="0.25">
      <c r="D22" s="52"/>
      <c r="E22" s="52"/>
      <c r="F22" s="52"/>
      <c r="G22" s="52"/>
      <c r="H22" s="52"/>
      <c r="I22" s="52"/>
    </row>
    <row r="23" spans="2:14" ht="15.75" thickBot="1" x14ac:dyDescent="0.3">
      <c r="B23" s="2"/>
      <c r="C23" s="2"/>
      <c r="D23" s="53"/>
      <c r="E23" s="53"/>
      <c r="F23" s="53"/>
      <c r="G23" s="53"/>
      <c r="H23" s="53"/>
      <c r="I23" s="53"/>
      <c r="J23" s="2"/>
      <c r="K23" s="2"/>
      <c r="L23" s="2"/>
      <c r="M23" s="2"/>
      <c r="N23" s="2"/>
    </row>
    <row r="24" spans="2:14" ht="15.75" thickBot="1" x14ac:dyDescent="0.3">
      <c r="B24" s="2"/>
      <c r="C24" s="2"/>
      <c r="D24" s="53"/>
      <c r="E24" s="11" t="s">
        <v>182</v>
      </c>
      <c r="F24" s="58" t="s">
        <v>242</v>
      </c>
      <c r="G24" s="53"/>
      <c r="H24" s="53"/>
      <c r="I24" s="53"/>
      <c r="J24" s="2"/>
      <c r="K24" s="2"/>
      <c r="L24" s="2"/>
      <c r="M24" s="2"/>
      <c r="N24" s="2"/>
    </row>
    <row r="25" spans="2:14" x14ac:dyDescent="0.25">
      <c r="B25" s="2"/>
      <c r="C25" s="2"/>
      <c r="D25" s="53"/>
      <c r="E25" s="53"/>
      <c r="F25" s="53"/>
      <c r="G25" s="53"/>
      <c r="H25" s="53"/>
      <c r="I25" s="53"/>
      <c r="J25" s="2"/>
      <c r="K25" s="2"/>
      <c r="L25" s="2"/>
      <c r="M25" s="2"/>
      <c r="N25" s="2"/>
    </row>
    <row r="26" spans="2:14" x14ac:dyDescent="0.25">
      <c r="B26" s="2"/>
      <c r="C26" s="2"/>
      <c r="D26" s="53"/>
      <c r="E26" s="30" t="e">
        <f t="array" aca="1" ref="E26" ca="1">_xll.fbnPortfoliosAdd_Template()</f>
        <v>#NAME?</v>
      </c>
      <c r="F26" s="53"/>
      <c r="G26" s="53"/>
      <c r="H26" s="53"/>
      <c r="I26" s="11"/>
      <c r="J26" s="2"/>
      <c r="K26" s="2"/>
      <c r="L26" s="2"/>
      <c r="M26" s="2"/>
      <c r="N26" s="2"/>
    </row>
    <row r="27" spans="2:14" x14ac:dyDescent="0.25">
      <c r="B27" s="2"/>
      <c r="C27" s="2"/>
      <c r="D27" s="53"/>
      <c r="E27" s="7" t="s">
        <v>0</v>
      </c>
      <c r="F27" s="9" t="s">
        <v>283</v>
      </c>
      <c r="G27" s="9" t="s">
        <v>284</v>
      </c>
      <c r="H27" s="9" t="s">
        <v>285</v>
      </c>
      <c r="I27" s="7" t="s">
        <v>286</v>
      </c>
      <c r="J27" s="6" t="s">
        <v>1</v>
      </c>
      <c r="K27" s="9" t="s">
        <v>287</v>
      </c>
      <c r="L27" s="9" t="s">
        <v>288</v>
      </c>
      <c r="M27" s="9" t="s">
        <v>200</v>
      </c>
      <c r="N27" s="2"/>
    </row>
    <row r="28" spans="2:14" x14ac:dyDescent="0.25">
      <c r="B28" s="2"/>
      <c r="C28" s="2"/>
      <c r="D28" s="11">
        <v>1</v>
      </c>
      <c r="E28" s="56" t="s">
        <v>218</v>
      </c>
      <c r="F28" s="55"/>
      <c r="G28" s="70" t="s">
        <v>220</v>
      </c>
      <c r="H28" s="71"/>
      <c r="I28" s="56" t="s">
        <v>218</v>
      </c>
      <c r="J28" s="37" t="s">
        <v>219</v>
      </c>
      <c r="K28" s="21" t="s">
        <v>250</v>
      </c>
      <c r="L28" s="39">
        <f ca="1">NOW()-2</f>
        <v>43767.710483912037</v>
      </c>
      <c r="M28" s="48" t="str">
        <f ca="1">_xll.flPortfoliosAddDerived(F24,E27:L28)</f>
        <v>#ERROR: User session not authenticated</v>
      </c>
      <c r="N28" s="2"/>
    </row>
    <row r="29" spans="2:14" x14ac:dyDescent="0.25">
      <c r="B29" s="2"/>
      <c r="C29" s="2"/>
      <c r="D29" s="11">
        <v>2</v>
      </c>
      <c r="E29" s="63"/>
      <c r="F29" s="64"/>
      <c r="G29" s="55"/>
      <c r="H29" s="55"/>
      <c r="I29" s="63"/>
      <c r="J29" s="5"/>
      <c r="K29" s="34"/>
      <c r="L29" s="34"/>
      <c r="M29" s="34"/>
      <c r="N29" s="2"/>
    </row>
    <row r="30" spans="2:14" x14ac:dyDescent="0.25">
      <c r="B30" s="2"/>
      <c r="C30" s="2"/>
      <c r="D30" s="11">
        <v>3</v>
      </c>
      <c r="E30" s="63"/>
      <c r="F30" s="64"/>
      <c r="G30" s="55"/>
      <c r="H30" s="55"/>
      <c r="I30" s="63"/>
      <c r="J30" s="5"/>
      <c r="K30" s="34"/>
      <c r="L30" s="34"/>
      <c r="M30" s="34"/>
      <c r="N30" s="2"/>
    </row>
    <row r="31" spans="2:14" x14ac:dyDescent="0.25">
      <c r="B31" s="2"/>
      <c r="C31" s="2"/>
      <c r="D31" s="11">
        <v>4</v>
      </c>
      <c r="E31" s="63"/>
      <c r="F31" s="64"/>
      <c r="G31" s="55"/>
      <c r="H31" s="55"/>
      <c r="I31" s="63"/>
      <c r="J31" s="5"/>
      <c r="K31" s="34"/>
      <c r="L31" s="34"/>
      <c r="M31" s="34"/>
      <c r="N31" s="2"/>
    </row>
    <row r="32" spans="2:14" x14ac:dyDescent="0.25">
      <c r="B32" s="2"/>
      <c r="C32" s="2"/>
      <c r="D32" s="11">
        <v>5</v>
      </c>
      <c r="E32" s="63"/>
      <c r="F32" s="64"/>
      <c r="G32" s="55"/>
      <c r="H32" s="55"/>
      <c r="I32" s="63"/>
      <c r="J32" s="5"/>
      <c r="K32" s="34"/>
      <c r="L32" s="34"/>
      <c r="M32" s="34"/>
      <c r="N32" s="2"/>
    </row>
    <row r="33" spans="2:14" x14ac:dyDescent="0.25">
      <c r="B33" s="2"/>
      <c r="C33" s="2"/>
      <c r="D33" s="11">
        <v>6</v>
      </c>
      <c r="E33" s="63"/>
      <c r="F33" s="64"/>
      <c r="G33" s="55"/>
      <c r="H33" s="55"/>
      <c r="I33" s="63"/>
      <c r="J33" s="5"/>
      <c r="K33" s="34"/>
      <c r="L33" s="34"/>
      <c r="M33" s="34"/>
      <c r="N33" s="2"/>
    </row>
    <row r="34" spans="2:14" x14ac:dyDescent="0.25">
      <c r="B34" s="2"/>
      <c r="C34" s="2"/>
      <c r="D34" s="11">
        <v>7</v>
      </c>
      <c r="E34" s="63"/>
      <c r="F34" s="64"/>
      <c r="G34" s="55"/>
      <c r="H34" s="55"/>
      <c r="I34" s="63"/>
      <c r="J34" s="5"/>
      <c r="K34" s="34"/>
      <c r="L34" s="34"/>
      <c r="M34" s="34"/>
      <c r="N34" s="2"/>
    </row>
    <row r="35" spans="2:14" x14ac:dyDescent="0.25">
      <c r="B35" s="2"/>
      <c r="C35" s="2"/>
      <c r="D35" s="11">
        <v>8</v>
      </c>
      <c r="E35" s="63"/>
      <c r="F35" s="64"/>
      <c r="G35" s="55"/>
      <c r="H35" s="55"/>
      <c r="I35" s="63"/>
      <c r="J35" s="5"/>
      <c r="K35" s="34"/>
      <c r="L35" s="34"/>
      <c r="M35" s="34"/>
      <c r="N35" s="2"/>
    </row>
    <row r="36" spans="2:14" x14ac:dyDescent="0.25">
      <c r="B36" s="2"/>
      <c r="C36" s="2"/>
      <c r="D36" s="11">
        <v>9</v>
      </c>
      <c r="E36" s="63"/>
      <c r="F36" s="64"/>
      <c r="G36" s="55"/>
      <c r="H36" s="55"/>
      <c r="I36" s="63"/>
      <c r="J36" s="5"/>
      <c r="K36" s="34"/>
      <c r="L36" s="34"/>
      <c r="M36" s="34"/>
      <c r="N36" s="2"/>
    </row>
    <row r="37" spans="2:14" x14ac:dyDescent="0.25">
      <c r="B37" s="2"/>
      <c r="C37" s="2"/>
      <c r="D37" s="11">
        <v>10</v>
      </c>
      <c r="E37" s="63"/>
      <c r="F37" s="64"/>
      <c r="G37" s="55"/>
      <c r="H37" s="55"/>
      <c r="I37" s="63"/>
      <c r="J37" s="5"/>
      <c r="K37" s="34"/>
      <c r="L37" s="34"/>
      <c r="M37" s="34"/>
      <c r="N37" s="2"/>
    </row>
    <row r="38" spans="2:14" x14ac:dyDescent="0.25">
      <c r="B38" s="2"/>
      <c r="C38" s="2"/>
      <c r="D38" s="53"/>
      <c r="E38" s="53"/>
      <c r="F38" s="53"/>
      <c r="G38" s="53"/>
      <c r="H38" s="53"/>
      <c r="I38" s="53"/>
      <c r="J38" s="2"/>
      <c r="K38" s="2"/>
      <c r="L38" s="2"/>
      <c r="M38" s="2"/>
      <c r="N38" s="2"/>
    </row>
    <row r="39" spans="2:14" x14ac:dyDescent="0.25">
      <c r="B39" s="2"/>
      <c r="C39" s="2"/>
      <c r="D39" s="53"/>
      <c r="E39" s="53"/>
      <c r="F39" s="53"/>
      <c r="G39" s="53"/>
      <c r="H39" s="53"/>
      <c r="I39" s="53"/>
      <c r="J39" s="2"/>
      <c r="K39" s="2"/>
      <c r="L39" s="2"/>
      <c r="M39" s="2"/>
      <c r="N39" s="2"/>
    </row>
    <row r="40" spans="2:14" x14ac:dyDescent="0.25">
      <c r="B40" s="2"/>
      <c r="C40" s="2"/>
      <c r="D40" s="53"/>
      <c r="E40" s="53"/>
      <c r="F40" s="53"/>
      <c r="G40" s="53"/>
      <c r="H40" s="53"/>
      <c r="I40" s="53"/>
      <c r="J40" s="2"/>
      <c r="K40" s="2"/>
      <c r="L40" s="2"/>
      <c r="M40" s="2"/>
      <c r="N40" s="2"/>
    </row>
    <row r="41" spans="2:14" x14ac:dyDescent="0.25">
      <c r="D41" s="52"/>
      <c r="E41" s="52"/>
      <c r="F41" s="52"/>
      <c r="G41" s="52"/>
      <c r="H41" s="52"/>
      <c r="I41" s="52"/>
    </row>
    <row r="42" spans="2:14" x14ac:dyDescent="0.25">
      <c r="D42" s="52"/>
      <c r="E42" s="52"/>
      <c r="F42" s="52"/>
      <c r="G42" s="52"/>
      <c r="H42" s="52"/>
      <c r="I42" s="52"/>
    </row>
    <row r="43" spans="2:14" x14ac:dyDescent="0.25">
      <c r="B43" s="2"/>
      <c r="C43" s="2"/>
      <c r="D43" s="53"/>
      <c r="E43" s="11"/>
      <c r="F43" s="53"/>
      <c r="G43" s="11"/>
      <c r="H43" s="11"/>
      <c r="I43" s="11"/>
      <c r="J43" s="11"/>
      <c r="K43" s="11"/>
      <c r="L43" s="11"/>
      <c r="M43" s="11"/>
      <c r="N43" s="2"/>
    </row>
    <row r="44" spans="2:14" x14ac:dyDescent="0.25">
      <c r="B44" s="2"/>
      <c r="C44" s="2"/>
      <c r="D44" s="53"/>
      <c r="E44" s="52"/>
      <c r="F44" s="52"/>
      <c r="G44" s="52"/>
      <c r="H44" s="52"/>
      <c r="I44" s="52"/>
      <c r="N44" s="2"/>
    </row>
    <row r="45" spans="2:14" x14ac:dyDescent="0.25">
      <c r="B45" s="2"/>
      <c r="C45" s="2"/>
      <c r="D45" s="53"/>
      <c r="E45" s="51" t="s">
        <v>251</v>
      </c>
      <c r="F45" s="52"/>
      <c r="G45" s="52"/>
      <c r="H45" s="52"/>
      <c r="I45" s="52"/>
      <c r="K45" s="41"/>
      <c r="L45" s="41"/>
      <c r="M45" s="41"/>
      <c r="N45" s="2"/>
    </row>
    <row r="46" spans="2:14" x14ac:dyDescent="0.25">
      <c r="B46" s="2"/>
      <c r="C46" s="2"/>
      <c r="D46" s="53"/>
      <c r="E46" s="51" t="s">
        <v>252</v>
      </c>
      <c r="F46" s="52"/>
      <c r="G46" s="52"/>
      <c r="H46" s="52"/>
      <c r="I46" s="52"/>
      <c r="L46" s="41" t="s">
        <v>253</v>
      </c>
      <c r="N46" s="2"/>
    </row>
    <row r="47" spans="2:14" x14ac:dyDescent="0.25">
      <c r="B47" s="2"/>
      <c r="C47" s="2"/>
      <c r="D47" s="53"/>
      <c r="E47" s="51" t="s">
        <v>254</v>
      </c>
      <c r="F47" s="52"/>
      <c r="G47" s="52"/>
      <c r="H47" s="52"/>
      <c r="I47" s="52"/>
      <c r="K47" s="41"/>
      <c r="L47" s="41"/>
      <c r="M47" s="41"/>
      <c r="N47" s="2"/>
    </row>
    <row r="48" spans="2:14" x14ac:dyDescent="0.25">
      <c r="B48" s="2"/>
      <c r="C48" s="2"/>
      <c r="D48" s="53"/>
      <c r="E48" s="51"/>
      <c r="F48" s="52"/>
      <c r="G48" s="52"/>
      <c r="H48" s="52"/>
      <c r="I48" s="52"/>
      <c r="L48" s="41"/>
      <c r="N48" s="2"/>
    </row>
    <row r="49" spans="2:14" ht="15.75" thickBot="1" x14ac:dyDescent="0.3">
      <c r="B49" s="2"/>
      <c r="C49" s="2"/>
      <c r="D49" s="53"/>
      <c r="E49" s="52"/>
      <c r="F49" s="52"/>
      <c r="G49" s="52"/>
      <c r="H49" s="52"/>
      <c r="I49" s="52"/>
      <c r="N49" s="2"/>
    </row>
    <row r="50" spans="2:14" ht="15.75" thickBot="1" x14ac:dyDescent="0.3">
      <c r="B50" s="2"/>
      <c r="C50" s="2"/>
      <c r="D50" s="53"/>
      <c r="E50" s="53" t="s">
        <v>255</v>
      </c>
      <c r="F50" s="58" t="s">
        <v>215</v>
      </c>
      <c r="G50" s="53"/>
      <c r="H50" s="53" t="s">
        <v>257</v>
      </c>
      <c r="I50" s="72">
        <f ca="1">'Create scope, portfolio, group'!H31</f>
        <v>43764.71048321759</v>
      </c>
      <c r="J50" s="2"/>
      <c r="K50" s="2"/>
      <c r="L50" s="2"/>
      <c r="M50" s="11"/>
      <c r="N50" s="2"/>
    </row>
    <row r="51" spans="2:14" ht="15.75" thickBot="1" x14ac:dyDescent="0.3">
      <c r="B51" s="2"/>
      <c r="C51" s="2"/>
      <c r="D51" s="53"/>
      <c r="E51" s="53" t="s">
        <v>256</v>
      </c>
      <c r="F51" s="58" t="s">
        <v>218</v>
      </c>
      <c r="G51" s="53"/>
      <c r="H51" s="53"/>
      <c r="I51" s="53"/>
      <c r="J51" s="2"/>
      <c r="K51" s="2"/>
      <c r="L51" s="2"/>
      <c r="M51" s="2"/>
      <c r="N51" s="2"/>
    </row>
    <row r="52" spans="2:14" x14ac:dyDescent="0.25">
      <c r="B52" s="2"/>
      <c r="C52" s="2"/>
      <c r="D52" s="53"/>
      <c r="E52" s="9" t="str">
        <f t="array" ref="E52:L62" ca="1">_xll.flHoldingsGet(F50,F51,I50)</f>
        <v>#ERROR: User session not authenticated</v>
      </c>
      <c r="F52" s="9" t="str">
        <f ca="1"/>
        <v>#ERROR: User session not authenticated</v>
      </c>
      <c r="G52" s="7" t="str">
        <f ca="1"/>
        <v>#ERROR: User session not authenticated</v>
      </c>
      <c r="H52" s="6" t="str">
        <f ca="1"/>
        <v>#ERROR: User session not authenticated</v>
      </c>
      <c r="I52" s="9" t="str">
        <f ca="1"/>
        <v>#ERROR: User session not authenticated</v>
      </c>
      <c r="J52" s="9" t="str">
        <f ca="1"/>
        <v>#ERROR: User session not authenticated</v>
      </c>
      <c r="K52" s="6" t="str">
        <f ca="1"/>
        <v>#ERROR: User session not authenticated</v>
      </c>
      <c r="L52" s="6" t="str">
        <f ca="1"/>
        <v>#ERROR: User session not authenticated</v>
      </c>
      <c r="M52" s="2"/>
      <c r="N52" s="2"/>
    </row>
    <row r="53" spans="2:14" x14ac:dyDescent="0.25">
      <c r="B53" s="2"/>
      <c r="C53" s="2"/>
      <c r="D53" s="11">
        <v>1</v>
      </c>
      <c r="E53" s="55" t="str">
        <f ca="1"/>
        <v>#ERROR: User session not authenticated</v>
      </c>
      <c r="F53" s="55" t="str">
        <f ca="1"/>
        <v>#ERROR: User session not authenticated</v>
      </c>
      <c r="G53" s="73" t="str">
        <f ca="1"/>
        <v>#ERROR: User session not authenticated</v>
      </c>
      <c r="H53" s="74" t="str">
        <f ca="1"/>
        <v>#ERROR: User session not authenticated</v>
      </c>
      <c r="I53" s="74" t="str">
        <f ca="1"/>
        <v>#ERROR: User session not authenticated</v>
      </c>
      <c r="J53" s="32" t="str">
        <f ca="1"/>
        <v>#ERROR: User session not authenticated</v>
      </c>
      <c r="K53" s="25" t="str">
        <f ca="1"/>
        <v>#ERROR: User session not authenticated</v>
      </c>
      <c r="L53" s="25" t="str">
        <f ca="1"/>
        <v>#ERROR: User session not authenticated</v>
      </c>
      <c r="M53" s="2"/>
      <c r="N53" s="2"/>
    </row>
    <row r="54" spans="2:14" x14ac:dyDescent="0.25">
      <c r="B54" s="2"/>
      <c r="C54" s="2"/>
      <c r="D54" s="11">
        <v>2</v>
      </c>
      <c r="E54" s="56" t="str">
        <f ca="1"/>
        <v>#ERROR: User session not authenticated</v>
      </c>
      <c r="F54" s="55" t="str">
        <f ca="1"/>
        <v>#ERROR: User session not authenticated</v>
      </c>
      <c r="G54" s="73" t="str">
        <f ca="1"/>
        <v>#ERROR: User session not authenticated</v>
      </c>
      <c r="H54" s="74" t="str">
        <f ca="1"/>
        <v>#ERROR: User session not authenticated</v>
      </c>
      <c r="I54" s="74" t="str">
        <f ca="1"/>
        <v>#ERROR: User session not authenticated</v>
      </c>
      <c r="J54" s="32" t="str">
        <f ca="1"/>
        <v>#ERROR: User session not authenticated</v>
      </c>
      <c r="K54" s="25" t="str">
        <f ca="1"/>
        <v>#ERROR: User session not authenticated</v>
      </c>
      <c r="L54" s="25" t="str">
        <f ca="1"/>
        <v>#ERROR: User session not authenticated</v>
      </c>
      <c r="M54" s="2"/>
      <c r="N54" s="2"/>
    </row>
    <row r="55" spans="2:14" x14ac:dyDescent="0.25">
      <c r="B55" s="2"/>
      <c r="C55" s="2"/>
      <c r="D55" s="11">
        <v>3</v>
      </c>
      <c r="E55" s="56" t="str">
        <f ca="1"/>
        <v>#ERROR: User session not authenticated</v>
      </c>
      <c r="F55" s="55" t="str">
        <f ca="1"/>
        <v>#ERROR: User session not authenticated</v>
      </c>
      <c r="G55" s="73" t="str">
        <f ca="1"/>
        <v>#ERROR: User session not authenticated</v>
      </c>
      <c r="H55" s="74" t="str">
        <f ca="1"/>
        <v>#ERROR: User session not authenticated</v>
      </c>
      <c r="I55" s="74" t="str">
        <f ca="1"/>
        <v>#ERROR: User session not authenticated</v>
      </c>
      <c r="J55" s="32" t="str">
        <f ca="1"/>
        <v>#ERROR: User session not authenticated</v>
      </c>
      <c r="K55" s="25" t="str">
        <f ca="1"/>
        <v>#ERROR: User session not authenticated</v>
      </c>
      <c r="L55" s="25" t="str">
        <f ca="1"/>
        <v>#ERROR: User session not authenticated</v>
      </c>
      <c r="M55" s="2"/>
      <c r="N55" s="2"/>
    </row>
    <row r="56" spans="2:14" x14ac:dyDescent="0.25">
      <c r="B56" s="2"/>
      <c r="C56" s="2"/>
      <c r="D56" s="11">
        <v>4</v>
      </c>
      <c r="E56" s="56" t="str">
        <f ca="1"/>
        <v>#ERROR: User session not authenticated</v>
      </c>
      <c r="F56" s="55" t="str">
        <f ca="1"/>
        <v>#ERROR: User session not authenticated</v>
      </c>
      <c r="G56" s="73" t="str">
        <f ca="1"/>
        <v>#ERROR: User session not authenticated</v>
      </c>
      <c r="H56" s="74" t="str">
        <f ca="1"/>
        <v>#ERROR: User session not authenticated</v>
      </c>
      <c r="I56" s="74" t="str">
        <f ca="1"/>
        <v>#ERROR: User session not authenticated</v>
      </c>
      <c r="J56" s="32" t="str">
        <f ca="1"/>
        <v>#ERROR: User session not authenticated</v>
      </c>
      <c r="K56" s="25" t="str">
        <f ca="1"/>
        <v>#ERROR: User session not authenticated</v>
      </c>
      <c r="L56" s="25" t="str">
        <f ca="1"/>
        <v>#ERROR: User session not authenticated</v>
      </c>
      <c r="M56" s="2"/>
      <c r="N56" s="2"/>
    </row>
    <row r="57" spans="2:14" x14ac:dyDescent="0.25">
      <c r="B57" s="2"/>
      <c r="C57" s="2"/>
      <c r="D57" s="11">
        <v>5</v>
      </c>
      <c r="E57" s="56" t="str">
        <f ca="1"/>
        <v>#ERROR: User session not authenticated</v>
      </c>
      <c r="F57" s="55" t="str">
        <f ca="1"/>
        <v>#ERROR: User session not authenticated</v>
      </c>
      <c r="G57" s="73" t="str">
        <f ca="1"/>
        <v>#ERROR: User session not authenticated</v>
      </c>
      <c r="H57" s="74" t="str">
        <f ca="1"/>
        <v>#ERROR: User session not authenticated</v>
      </c>
      <c r="I57" s="74" t="str">
        <f ca="1"/>
        <v>#ERROR: User session not authenticated</v>
      </c>
      <c r="J57" s="32" t="str">
        <f ca="1"/>
        <v>#ERROR: User session not authenticated</v>
      </c>
      <c r="K57" s="25" t="str">
        <f ca="1"/>
        <v>#ERROR: User session not authenticated</v>
      </c>
      <c r="L57" s="25" t="str">
        <f ca="1"/>
        <v>#ERROR: User session not authenticated</v>
      </c>
      <c r="M57" s="2"/>
      <c r="N57" s="2"/>
    </row>
    <row r="58" spans="2:14" x14ac:dyDescent="0.25">
      <c r="B58" s="2"/>
      <c r="C58" s="2"/>
      <c r="D58" s="11">
        <v>6</v>
      </c>
      <c r="E58" s="56" t="str">
        <f ca="1"/>
        <v>#ERROR: User session not authenticated</v>
      </c>
      <c r="F58" s="55" t="str">
        <f ca="1"/>
        <v>#ERROR: User session not authenticated</v>
      </c>
      <c r="G58" s="73" t="str">
        <f ca="1"/>
        <v>#ERROR: User session not authenticated</v>
      </c>
      <c r="H58" s="74" t="str">
        <f ca="1"/>
        <v>#ERROR: User session not authenticated</v>
      </c>
      <c r="I58" s="74" t="str">
        <f ca="1"/>
        <v>#ERROR: User session not authenticated</v>
      </c>
      <c r="J58" s="32" t="str">
        <f ca="1"/>
        <v>#ERROR: User session not authenticated</v>
      </c>
      <c r="K58" s="25" t="str">
        <f ca="1"/>
        <v>#ERROR: User session not authenticated</v>
      </c>
      <c r="L58" s="25" t="str">
        <f ca="1"/>
        <v>#ERROR: User session not authenticated</v>
      </c>
      <c r="M58" s="2"/>
      <c r="N58" s="2"/>
    </row>
    <row r="59" spans="2:14" x14ac:dyDescent="0.25">
      <c r="B59" s="2"/>
      <c r="C59" s="2"/>
      <c r="D59" s="11">
        <v>7</v>
      </c>
      <c r="E59" s="56" t="str">
        <f ca="1"/>
        <v>#ERROR: User session not authenticated</v>
      </c>
      <c r="F59" s="55" t="str">
        <f ca="1"/>
        <v>#ERROR: User session not authenticated</v>
      </c>
      <c r="G59" s="73" t="str">
        <f ca="1"/>
        <v>#ERROR: User session not authenticated</v>
      </c>
      <c r="H59" s="74" t="str">
        <f ca="1"/>
        <v>#ERROR: User session not authenticated</v>
      </c>
      <c r="I59" s="74" t="str">
        <f ca="1"/>
        <v>#ERROR: User session not authenticated</v>
      </c>
      <c r="J59" s="32" t="str">
        <f ca="1"/>
        <v>#ERROR: User session not authenticated</v>
      </c>
      <c r="K59" s="25" t="str">
        <f ca="1"/>
        <v>#ERROR: User session not authenticated</v>
      </c>
      <c r="L59" s="25" t="str">
        <f ca="1"/>
        <v>#ERROR: User session not authenticated</v>
      </c>
      <c r="M59" s="2"/>
      <c r="N59" s="2"/>
    </row>
    <row r="60" spans="2:14" x14ac:dyDescent="0.25">
      <c r="B60" s="2"/>
      <c r="C60" s="2"/>
      <c r="D60" s="11">
        <v>8</v>
      </c>
      <c r="E60" s="56" t="str">
        <f ca="1"/>
        <v>#ERROR: User session not authenticated</v>
      </c>
      <c r="F60" s="55" t="str">
        <f ca="1"/>
        <v>#ERROR: User session not authenticated</v>
      </c>
      <c r="G60" s="73" t="str">
        <f ca="1"/>
        <v>#ERROR: User session not authenticated</v>
      </c>
      <c r="H60" s="74" t="str">
        <f ca="1"/>
        <v>#ERROR: User session not authenticated</v>
      </c>
      <c r="I60" s="74" t="str">
        <f ca="1"/>
        <v>#ERROR: User session not authenticated</v>
      </c>
      <c r="J60" s="32" t="str">
        <f ca="1"/>
        <v>#ERROR: User session not authenticated</v>
      </c>
      <c r="K60" s="25" t="str">
        <f ca="1"/>
        <v>#ERROR: User session not authenticated</v>
      </c>
      <c r="L60" s="25" t="str">
        <f ca="1"/>
        <v>#ERROR: User session not authenticated</v>
      </c>
      <c r="M60" s="2"/>
      <c r="N60" s="2"/>
    </row>
    <row r="61" spans="2:14" x14ac:dyDescent="0.25">
      <c r="B61" s="2"/>
      <c r="C61" s="2"/>
      <c r="D61" s="11">
        <v>9</v>
      </c>
      <c r="E61" s="56" t="str">
        <f ca="1"/>
        <v>#ERROR: User session not authenticated</v>
      </c>
      <c r="F61" s="55" t="str">
        <f ca="1"/>
        <v>#ERROR: User session not authenticated</v>
      </c>
      <c r="G61" s="73" t="str">
        <f ca="1"/>
        <v>#ERROR: User session not authenticated</v>
      </c>
      <c r="H61" s="74" t="str">
        <f ca="1"/>
        <v>#ERROR: User session not authenticated</v>
      </c>
      <c r="I61" s="74" t="str">
        <f ca="1"/>
        <v>#ERROR: User session not authenticated</v>
      </c>
      <c r="J61" s="32" t="str">
        <f ca="1"/>
        <v>#ERROR: User session not authenticated</v>
      </c>
      <c r="K61" s="25" t="str">
        <f ca="1"/>
        <v>#ERROR: User session not authenticated</v>
      </c>
      <c r="L61" s="25" t="str">
        <f ca="1"/>
        <v>#ERROR: User session not authenticated</v>
      </c>
      <c r="M61" s="2"/>
      <c r="N61" s="2"/>
    </row>
    <row r="62" spans="2:14" x14ac:dyDescent="0.25">
      <c r="B62" s="2"/>
      <c r="C62" s="2"/>
      <c r="D62" s="11">
        <v>10</v>
      </c>
      <c r="E62" s="56" t="str">
        <f ca="1"/>
        <v>#ERROR: User session not authenticated</v>
      </c>
      <c r="F62" s="55" t="str">
        <f ca="1"/>
        <v>#ERROR: User session not authenticated</v>
      </c>
      <c r="G62" s="73" t="str">
        <f ca="1"/>
        <v>#ERROR: User session not authenticated</v>
      </c>
      <c r="H62" s="74" t="str">
        <f ca="1"/>
        <v>#ERROR: User session not authenticated</v>
      </c>
      <c r="I62" s="74" t="str">
        <f ca="1"/>
        <v>#ERROR: User session not authenticated</v>
      </c>
      <c r="J62" s="32" t="str">
        <f ca="1"/>
        <v>#ERROR: User session not authenticated</v>
      </c>
      <c r="K62" s="25" t="str">
        <f ca="1"/>
        <v>#ERROR: User session not authenticated</v>
      </c>
      <c r="L62" s="25" t="str">
        <f ca="1"/>
        <v>#ERROR: User session not authenticated</v>
      </c>
      <c r="M62" s="2"/>
      <c r="N62" s="2"/>
    </row>
    <row r="63" spans="2:14" x14ac:dyDescent="0.25">
      <c r="B63" s="2"/>
      <c r="C63" s="2"/>
      <c r="D63" s="53"/>
      <c r="E63" s="53"/>
      <c r="F63" s="53"/>
      <c r="G63" s="53"/>
      <c r="H63" s="53"/>
      <c r="I63" s="53"/>
      <c r="J63" s="2"/>
      <c r="K63" s="2"/>
      <c r="L63" s="2"/>
      <c r="M63" s="2"/>
      <c r="N63" s="2"/>
    </row>
    <row r="64" spans="2:14" x14ac:dyDescent="0.25">
      <c r="D64" s="52"/>
      <c r="E64" s="52"/>
      <c r="F64" s="52"/>
      <c r="G64" s="52"/>
      <c r="H64" s="52"/>
      <c r="I64" s="52"/>
    </row>
    <row r="65" spans="2:14" x14ac:dyDescent="0.25">
      <c r="B65" s="2"/>
      <c r="C65" s="2"/>
      <c r="D65" s="53"/>
      <c r="E65" s="11"/>
      <c r="F65" s="53"/>
      <c r="G65" s="11"/>
      <c r="H65" s="11"/>
      <c r="I65" s="11"/>
      <c r="J65" s="11"/>
      <c r="K65" s="11"/>
      <c r="L65" s="11"/>
      <c r="M65" s="11"/>
      <c r="N65" s="2"/>
    </row>
    <row r="66" spans="2:14" x14ac:dyDescent="0.25">
      <c r="B66" s="2"/>
      <c r="C66" s="2"/>
      <c r="D66" s="53"/>
      <c r="E66" s="52"/>
      <c r="F66" s="52"/>
      <c r="G66" s="52"/>
      <c r="H66" s="52"/>
      <c r="I66" s="52"/>
      <c r="N66" s="2"/>
    </row>
    <row r="67" spans="2:14" x14ac:dyDescent="0.25">
      <c r="B67" s="2"/>
      <c r="C67" s="2"/>
      <c r="D67" s="53"/>
      <c r="E67" s="51" t="s">
        <v>258</v>
      </c>
      <c r="F67" s="52"/>
      <c r="G67" s="52"/>
      <c r="H67" s="52"/>
      <c r="I67" s="52"/>
      <c r="K67" s="41"/>
      <c r="L67" s="41"/>
      <c r="M67" s="41"/>
      <c r="N67" s="2"/>
    </row>
    <row r="68" spans="2:14" ht="15.75" thickBot="1" x14ac:dyDescent="0.3">
      <c r="B68" s="2"/>
      <c r="C68" s="2"/>
      <c r="D68" s="53"/>
      <c r="E68" s="52"/>
      <c r="F68" s="52"/>
      <c r="G68" s="52"/>
      <c r="H68" s="52"/>
      <c r="I68" s="52"/>
      <c r="N68" s="2"/>
    </row>
    <row r="69" spans="2:14" ht="15.75" thickBot="1" x14ac:dyDescent="0.3">
      <c r="B69" s="2"/>
      <c r="C69" s="2"/>
      <c r="D69" s="53"/>
      <c r="E69" s="53" t="s">
        <v>255</v>
      </c>
      <c r="F69" s="58" t="s">
        <v>242</v>
      </c>
      <c r="G69" s="53"/>
      <c r="H69" s="53" t="s">
        <v>257</v>
      </c>
      <c r="I69" s="72">
        <f ca="1">I50</f>
        <v>43764.71048321759</v>
      </c>
      <c r="J69" s="2"/>
      <c r="K69" s="2"/>
      <c r="L69" s="2"/>
      <c r="M69" s="11"/>
      <c r="N69" s="2"/>
    </row>
    <row r="70" spans="2:14" ht="15.75" thickBot="1" x14ac:dyDescent="0.3">
      <c r="B70" s="2"/>
      <c r="C70" s="2"/>
      <c r="D70" s="53"/>
      <c r="E70" s="53" t="s">
        <v>256</v>
      </c>
      <c r="F70" s="58" t="s">
        <v>218</v>
      </c>
      <c r="G70" s="53"/>
      <c r="H70" s="53"/>
      <c r="I70" s="53"/>
      <c r="J70" s="2"/>
      <c r="K70" s="2"/>
      <c r="L70" s="2"/>
      <c r="M70" s="2"/>
      <c r="N70" s="2"/>
    </row>
    <row r="71" spans="2:14" x14ac:dyDescent="0.25">
      <c r="B71" s="2"/>
      <c r="C71" s="2"/>
      <c r="D71" s="53"/>
      <c r="E71" s="9" t="str">
        <f t="array" ref="E71:L81" ca="1">_xll.flHoldingsGet(F69,F70,I69)</f>
        <v>#ERROR: User session not authenticated</v>
      </c>
      <c r="F71" s="9" t="str">
        <f ca="1"/>
        <v>#ERROR: User session not authenticated</v>
      </c>
      <c r="G71" s="7" t="str">
        <f ca="1"/>
        <v>#ERROR: User session not authenticated</v>
      </c>
      <c r="H71" s="6" t="str">
        <f ca="1"/>
        <v>#ERROR: User session not authenticated</v>
      </c>
      <c r="I71" s="9" t="str">
        <f ca="1"/>
        <v>#ERROR: User session not authenticated</v>
      </c>
      <c r="J71" s="9" t="str">
        <f ca="1"/>
        <v>#ERROR: User session not authenticated</v>
      </c>
      <c r="K71" s="6" t="str">
        <f ca="1"/>
        <v>#ERROR: User session not authenticated</v>
      </c>
      <c r="L71" s="6" t="str">
        <f ca="1"/>
        <v>#ERROR: User session not authenticated</v>
      </c>
      <c r="M71" s="2"/>
      <c r="N71" s="2"/>
    </row>
    <row r="72" spans="2:14" x14ac:dyDescent="0.25">
      <c r="B72" s="2"/>
      <c r="C72" s="2"/>
      <c r="D72" s="11">
        <v>1</v>
      </c>
      <c r="E72" s="55" t="str">
        <f ca="1"/>
        <v>#ERROR: User session not authenticated</v>
      </c>
      <c r="F72" s="55" t="str">
        <f ca="1"/>
        <v>#ERROR: User session not authenticated</v>
      </c>
      <c r="G72" s="73" t="str">
        <f ca="1"/>
        <v>#ERROR: User session not authenticated</v>
      </c>
      <c r="H72" s="74" t="str">
        <f ca="1"/>
        <v>#ERROR: User session not authenticated</v>
      </c>
      <c r="I72" s="74" t="str">
        <f ca="1"/>
        <v>#ERROR: User session not authenticated</v>
      </c>
      <c r="J72" s="32" t="str">
        <f ca="1"/>
        <v>#ERROR: User session not authenticated</v>
      </c>
      <c r="K72" s="25" t="str">
        <f ca="1"/>
        <v>#ERROR: User session not authenticated</v>
      </c>
      <c r="L72" s="25" t="str">
        <f ca="1"/>
        <v>#ERROR: User session not authenticated</v>
      </c>
      <c r="M72" s="2"/>
      <c r="N72" s="2"/>
    </row>
    <row r="73" spans="2:14" x14ac:dyDescent="0.25">
      <c r="B73" s="2"/>
      <c r="C73" s="2"/>
      <c r="D73" s="11">
        <v>2</v>
      </c>
      <c r="E73" s="56" t="str">
        <f ca="1"/>
        <v>#ERROR: User session not authenticated</v>
      </c>
      <c r="F73" s="55" t="str">
        <f ca="1"/>
        <v>#ERROR: User session not authenticated</v>
      </c>
      <c r="G73" s="73" t="str">
        <f ca="1"/>
        <v>#ERROR: User session not authenticated</v>
      </c>
      <c r="H73" s="74" t="str">
        <f ca="1"/>
        <v>#ERROR: User session not authenticated</v>
      </c>
      <c r="I73" s="74" t="str">
        <f ca="1"/>
        <v>#ERROR: User session not authenticated</v>
      </c>
      <c r="J73" s="32" t="str">
        <f ca="1"/>
        <v>#ERROR: User session not authenticated</v>
      </c>
      <c r="K73" s="25" t="str">
        <f ca="1"/>
        <v>#ERROR: User session not authenticated</v>
      </c>
      <c r="L73" s="25" t="str">
        <f ca="1"/>
        <v>#ERROR: User session not authenticated</v>
      </c>
      <c r="M73" s="2"/>
      <c r="N73" s="2"/>
    </row>
    <row r="74" spans="2:14" x14ac:dyDescent="0.25">
      <c r="B74" s="2"/>
      <c r="C74" s="2"/>
      <c r="D74" s="11">
        <v>3</v>
      </c>
      <c r="E74" s="56" t="str">
        <f ca="1"/>
        <v>#ERROR: User session not authenticated</v>
      </c>
      <c r="F74" s="55" t="str">
        <f ca="1"/>
        <v>#ERROR: User session not authenticated</v>
      </c>
      <c r="G74" s="73" t="str">
        <f ca="1"/>
        <v>#ERROR: User session not authenticated</v>
      </c>
      <c r="H74" s="74" t="str">
        <f ca="1"/>
        <v>#ERROR: User session not authenticated</v>
      </c>
      <c r="I74" s="74" t="str">
        <f ca="1"/>
        <v>#ERROR: User session not authenticated</v>
      </c>
      <c r="J74" s="32" t="str">
        <f ca="1"/>
        <v>#ERROR: User session not authenticated</v>
      </c>
      <c r="K74" s="25" t="str">
        <f ca="1"/>
        <v>#ERROR: User session not authenticated</v>
      </c>
      <c r="L74" s="25" t="str">
        <f ca="1"/>
        <v>#ERROR: User session not authenticated</v>
      </c>
      <c r="M74" s="2"/>
      <c r="N74" s="2"/>
    </row>
    <row r="75" spans="2:14" x14ac:dyDescent="0.25">
      <c r="B75" s="2"/>
      <c r="C75" s="2"/>
      <c r="D75" s="11">
        <v>4</v>
      </c>
      <c r="E75" s="56" t="str">
        <f ca="1"/>
        <v>#ERROR: User session not authenticated</v>
      </c>
      <c r="F75" s="55" t="str">
        <f ca="1"/>
        <v>#ERROR: User session not authenticated</v>
      </c>
      <c r="G75" s="73" t="str">
        <f ca="1"/>
        <v>#ERROR: User session not authenticated</v>
      </c>
      <c r="H75" s="74" t="str">
        <f ca="1"/>
        <v>#ERROR: User session not authenticated</v>
      </c>
      <c r="I75" s="74" t="str">
        <f ca="1"/>
        <v>#ERROR: User session not authenticated</v>
      </c>
      <c r="J75" s="32" t="str">
        <f ca="1"/>
        <v>#ERROR: User session not authenticated</v>
      </c>
      <c r="K75" s="25" t="str">
        <f ca="1"/>
        <v>#ERROR: User session not authenticated</v>
      </c>
      <c r="L75" s="25" t="str">
        <f ca="1"/>
        <v>#ERROR: User session not authenticated</v>
      </c>
      <c r="M75" s="2"/>
      <c r="N75" s="2"/>
    </row>
    <row r="76" spans="2:14" x14ac:dyDescent="0.25">
      <c r="B76" s="2"/>
      <c r="C76" s="2"/>
      <c r="D76" s="11">
        <v>5</v>
      </c>
      <c r="E76" s="56" t="str">
        <f ca="1"/>
        <v>#ERROR: User session not authenticated</v>
      </c>
      <c r="F76" s="55" t="str">
        <f ca="1"/>
        <v>#ERROR: User session not authenticated</v>
      </c>
      <c r="G76" s="73" t="str">
        <f ca="1"/>
        <v>#ERROR: User session not authenticated</v>
      </c>
      <c r="H76" s="74" t="str">
        <f ca="1"/>
        <v>#ERROR: User session not authenticated</v>
      </c>
      <c r="I76" s="74" t="str">
        <f ca="1"/>
        <v>#ERROR: User session not authenticated</v>
      </c>
      <c r="J76" s="32" t="str">
        <f ca="1"/>
        <v>#ERROR: User session not authenticated</v>
      </c>
      <c r="K76" s="25" t="str">
        <f ca="1"/>
        <v>#ERROR: User session not authenticated</v>
      </c>
      <c r="L76" s="25" t="str">
        <f ca="1"/>
        <v>#ERROR: User session not authenticated</v>
      </c>
      <c r="M76" s="2"/>
      <c r="N76" s="2"/>
    </row>
    <row r="77" spans="2:14" x14ac:dyDescent="0.25">
      <c r="B77" s="2"/>
      <c r="C77" s="2"/>
      <c r="D77" s="11">
        <v>6</v>
      </c>
      <c r="E77" s="56" t="str">
        <f ca="1"/>
        <v>#ERROR: User session not authenticated</v>
      </c>
      <c r="F77" s="55" t="str">
        <f ca="1"/>
        <v>#ERROR: User session not authenticated</v>
      </c>
      <c r="G77" s="73" t="str">
        <f ca="1"/>
        <v>#ERROR: User session not authenticated</v>
      </c>
      <c r="H77" s="74" t="str">
        <f ca="1"/>
        <v>#ERROR: User session not authenticated</v>
      </c>
      <c r="I77" s="74" t="str">
        <f ca="1"/>
        <v>#ERROR: User session not authenticated</v>
      </c>
      <c r="J77" s="32" t="str">
        <f ca="1"/>
        <v>#ERROR: User session not authenticated</v>
      </c>
      <c r="K77" s="25" t="str">
        <f ca="1"/>
        <v>#ERROR: User session not authenticated</v>
      </c>
      <c r="L77" s="25" t="str">
        <f ca="1"/>
        <v>#ERROR: User session not authenticated</v>
      </c>
      <c r="M77" s="2"/>
      <c r="N77" s="2"/>
    </row>
    <row r="78" spans="2:14" x14ac:dyDescent="0.25">
      <c r="B78" s="2"/>
      <c r="C78" s="2"/>
      <c r="D78" s="11">
        <v>7</v>
      </c>
      <c r="E78" s="56" t="str">
        <f ca="1"/>
        <v>#ERROR: User session not authenticated</v>
      </c>
      <c r="F78" s="55" t="str">
        <f ca="1"/>
        <v>#ERROR: User session not authenticated</v>
      </c>
      <c r="G78" s="73" t="str">
        <f ca="1"/>
        <v>#ERROR: User session not authenticated</v>
      </c>
      <c r="H78" s="74" t="str">
        <f ca="1"/>
        <v>#ERROR: User session not authenticated</v>
      </c>
      <c r="I78" s="74" t="str">
        <f ca="1"/>
        <v>#ERROR: User session not authenticated</v>
      </c>
      <c r="J78" s="32" t="str">
        <f ca="1"/>
        <v>#ERROR: User session not authenticated</v>
      </c>
      <c r="K78" s="25" t="str">
        <f ca="1"/>
        <v>#ERROR: User session not authenticated</v>
      </c>
      <c r="L78" s="25" t="str">
        <f ca="1"/>
        <v>#ERROR: User session not authenticated</v>
      </c>
      <c r="M78" s="2"/>
      <c r="N78" s="2"/>
    </row>
    <row r="79" spans="2:14" x14ac:dyDescent="0.25">
      <c r="B79" s="2"/>
      <c r="C79" s="2"/>
      <c r="D79" s="11">
        <v>8</v>
      </c>
      <c r="E79" s="56" t="str">
        <f ca="1"/>
        <v>#ERROR: User session not authenticated</v>
      </c>
      <c r="F79" s="55" t="str">
        <f ca="1"/>
        <v>#ERROR: User session not authenticated</v>
      </c>
      <c r="G79" s="73" t="str">
        <f ca="1"/>
        <v>#ERROR: User session not authenticated</v>
      </c>
      <c r="H79" s="74" t="str">
        <f ca="1"/>
        <v>#ERROR: User session not authenticated</v>
      </c>
      <c r="I79" s="74" t="str">
        <f ca="1"/>
        <v>#ERROR: User session not authenticated</v>
      </c>
      <c r="J79" s="32" t="str">
        <f ca="1"/>
        <v>#ERROR: User session not authenticated</v>
      </c>
      <c r="K79" s="25" t="str">
        <f ca="1"/>
        <v>#ERROR: User session not authenticated</v>
      </c>
      <c r="L79" s="25" t="str">
        <f ca="1"/>
        <v>#ERROR: User session not authenticated</v>
      </c>
      <c r="M79" s="2"/>
      <c r="N79" s="2"/>
    </row>
    <row r="80" spans="2:14" x14ac:dyDescent="0.25">
      <c r="B80" s="2"/>
      <c r="C80" s="2"/>
      <c r="D80" s="11">
        <v>9</v>
      </c>
      <c r="E80" s="56" t="str">
        <f ca="1"/>
        <v>#ERROR: User session not authenticated</v>
      </c>
      <c r="F80" s="55" t="str">
        <f ca="1"/>
        <v>#ERROR: User session not authenticated</v>
      </c>
      <c r="G80" s="73" t="str">
        <f ca="1"/>
        <v>#ERROR: User session not authenticated</v>
      </c>
      <c r="H80" s="74" t="str">
        <f ca="1"/>
        <v>#ERROR: User session not authenticated</v>
      </c>
      <c r="I80" s="74" t="str">
        <f ca="1"/>
        <v>#ERROR: User session not authenticated</v>
      </c>
      <c r="J80" s="32" t="str">
        <f ca="1"/>
        <v>#ERROR: User session not authenticated</v>
      </c>
      <c r="K80" s="25" t="str">
        <f ca="1"/>
        <v>#ERROR: User session not authenticated</v>
      </c>
      <c r="L80" s="25" t="str">
        <f ca="1"/>
        <v>#ERROR: User session not authenticated</v>
      </c>
      <c r="M80" s="2"/>
      <c r="N80" s="2"/>
    </row>
    <row r="81" spans="2:14" x14ac:dyDescent="0.25">
      <c r="B81" s="2"/>
      <c r="C81" s="2"/>
      <c r="D81" s="11">
        <v>10</v>
      </c>
      <c r="E81" s="56" t="str">
        <f ca="1"/>
        <v>#ERROR: User session not authenticated</v>
      </c>
      <c r="F81" s="55" t="str">
        <f ca="1"/>
        <v>#ERROR: User session not authenticated</v>
      </c>
      <c r="G81" s="73" t="str">
        <f ca="1"/>
        <v>#ERROR: User session not authenticated</v>
      </c>
      <c r="H81" s="74" t="str">
        <f ca="1"/>
        <v>#ERROR: User session not authenticated</v>
      </c>
      <c r="I81" s="74" t="str">
        <f ca="1"/>
        <v>#ERROR: User session not authenticated</v>
      </c>
      <c r="J81" s="32" t="str">
        <f ca="1"/>
        <v>#ERROR: User session not authenticated</v>
      </c>
      <c r="K81" s="25" t="str">
        <f ca="1"/>
        <v>#ERROR: User session not authenticated</v>
      </c>
      <c r="L81" s="25" t="str">
        <f ca="1"/>
        <v>#ERROR: User session not authenticated</v>
      </c>
      <c r="M81" s="2"/>
      <c r="N81" s="2"/>
    </row>
    <row r="82" spans="2:14" x14ac:dyDescent="0.25">
      <c r="B82" s="2"/>
      <c r="C82" s="2"/>
      <c r="D82" s="53"/>
      <c r="E82" s="53"/>
      <c r="F82" s="53"/>
      <c r="G82" s="53"/>
      <c r="H82" s="53"/>
      <c r="I82" s="53"/>
      <c r="J82" s="2"/>
      <c r="K82" s="2"/>
      <c r="L82" s="2"/>
      <c r="M82" s="2"/>
      <c r="N82" s="2"/>
    </row>
    <row r="83" spans="2:14" x14ac:dyDescent="0.25">
      <c r="D83" s="52"/>
      <c r="E83" s="52"/>
      <c r="F83" s="52"/>
      <c r="G83" s="52"/>
      <c r="H83" s="52"/>
      <c r="I83" s="52"/>
    </row>
    <row r="84" spans="2:14" x14ac:dyDescent="0.25">
      <c r="D84" s="52"/>
      <c r="E84" s="52"/>
      <c r="F84" s="52"/>
      <c r="G84" s="52"/>
      <c r="H84" s="52"/>
      <c r="I84" s="52"/>
    </row>
    <row r="85" spans="2:14" x14ac:dyDescent="0.25">
      <c r="D85" s="52"/>
      <c r="E85" s="52"/>
      <c r="F85" s="52"/>
      <c r="G85" s="52"/>
      <c r="H85" s="52"/>
      <c r="I85" s="52"/>
    </row>
    <row r="86" spans="2:14" x14ac:dyDescent="0.25">
      <c r="D86" s="52"/>
      <c r="E86" s="52"/>
      <c r="F86" s="52"/>
      <c r="G86" s="52"/>
      <c r="H86" s="52"/>
      <c r="I86" s="52"/>
    </row>
    <row r="87" spans="2:14" x14ac:dyDescent="0.25">
      <c r="D87" s="52"/>
      <c r="E87" s="52"/>
      <c r="F87" s="52"/>
      <c r="G87" s="52"/>
      <c r="H87" s="52"/>
      <c r="I87" s="52"/>
    </row>
    <row r="88" spans="2:14" x14ac:dyDescent="0.25">
      <c r="D88" s="52"/>
      <c r="E88" s="52"/>
      <c r="F88" s="52"/>
      <c r="G88" s="52"/>
      <c r="H88" s="52"/>
      <c r="I88" s="52"/>
    </row>
    <row r="89" spans="2:14" x14ac:dyDescent="0.25">
      <c r="D89" s="52"/>
      <c r="E89" s="52"/>
      <c r="F89" s="52"/>
      <c r="G89" s="52"/>
      <c r="H89" s="52"/>
      <c r="I89" s="52"/>
    </row>
    <row r="90" spans="2:14" x14ac:dyDescent="0.25">
      <c r="D90" s="52"/>
      <c r="E90" s="52"/>
      <c r="F90" s="52"/>
      <c r="G90" s="52"/>
      <c r="H90" s="52"/>
      <c r="I90" s="52"/>
    </row>
    <row r="91" spans="2:14" x14ac:dyDescent="0.25">
      <c r="D91" s="52"/>
      <c r="E91" s="52"/>
      <c r="F91" s="52"/>
      <c r="G91" s="52"/>
      <c r="H91" s="52"/>
      <c r="I91" s="52"/>
    </row>
    <row r="92" spans="2:14" x14ac:dyDescent="0.25">
      <c r="D92" s="52"/>
      <c r="E92" s="52"/>
      <c r="F92" s="52"/>
      <c r="G92" s="52"/>
      <c r="H92" s="52"/>
      <c r="I92" s="52"/>
    </row>
    <row r="93" spans="2:14" x14ac:dyDescent="0.25">
      <c r="D93" s="52"/>
      <c r="E93" s="52"/>
      <c r="F93" s="52"/>
      <c r="G93" s="52"/>
      <c r="H93" s="52"/>
      <c r="I93" s="52"/>
    </row>
    <row r="94" spans="2:14" x14ac:dyDescent="0.25">
      <c r="D94" s="52"/>
      <c r="E94" s="52"/>
      <c r="F94" s="52"/>
      <c r="G94" s="52"/>
      <c r="H94" s="52"/>
      <c r="I94" s="52"/>
    </row>
    <row r="95" spans="2:14" x14ac:dyDescent="0.25">
      <c r="D95" s="52"/>
      <c r="E95" s="52"/>
      <c r="F95" s="52"/>
      <c r="G95" s="52"/>
      <c r="H95" s="52"/>
      <c r="I95" s="52"/>
    </row>
    <row r="96" spans="2:14" x14ac:dyDescent="0.25">
      <c r="D96" s="52"/>
      <c r="E96" s="52"/>
      <c r="F96" s="52"/>
      <c r="G96" s="52"/>
      <c r="H96" s="52"/>
      <c r="I96" s="52"/>
    </row>
    <row r="97" spans="4:9" x14ac:dyDescent="0.25">
      <c r="D97" s="52"/>
      <c r="E97" s="52"/>
      <c r="F97" s="52"/>
      <c r="G97" s="52"/>
      <c r="H97" s="52"/>
      <c r="I97" s="52"/>
    </row>
    <row r="98" spans="4:9" x14ac:dyDescent="0.25">
      <c r="D98" s="52"/>
      <c r="E98" s="52"/>
      <c r="F98" s="52"/>
      <c r="G98" s="52"/>
      <c r="H98" s="52"/>
      <c r="I98" s="52"/>
    </row>
    <row r="99" spans="4:9" x14ac:dyDescent="0.25">
      <c r="D99" s="52"/>
      <c r="E99" s="52"/>
      <c r="F99" s="52"/>
      <c r="G99" s="52"/>
      <c r="H99" s="52"/>
      <c r="I99" s="52"/>
    </row>
    <row r="100" spans="4:9" x14ac:dyDescent="0.25">
      <c r="D100" s="52"/>
      <c r="E100" s="52"/>
      <c r="F100" s="52"/>
      <c r="G100" s="52"/>
      <c r="H100" s="52"/>
      <c r="I100" s="52"/>
    </row>
    <row r="101" spans="4:9" x14ac:dyDescent="0.25">
      <c r="D101" s="52"/>
      <c r="E101" s="52"/>
      <c r="F101" s="52"/>
      <c r="G101" s="52"/>
      <c r="H101" s="52"/>
      <c r="I101" s="52"/>
    </row>
    <row r="102" spans="4:9" x14ac:dyDescent="0.25">
      <c r="D102" s="52"/>
      <c r="E102" s="52"/>
      <c r="F102" s="52"/>
      <c r="G102" s="52"/>
      <c r="H102" s="52"/>
      <c r="I102" s="52"/>
    </row>
    <row r="103" spans="4:9" x14ac:dyDescent="0.25">
      <c r="D103" s="52"/>
      <c r="E103" s="52"/>
      <c r="F103" s="52"/>
      <c r="G103" s="52"/>
      <c r="H103" s="52"/>
      <c r="I103" s="52"/>
    </row>
    <row r="104" spans="4:9" x14ac:dyDescent="0.25">
      <c r="D104" s="52"/>
      <c r="E104" s="52"/>
      <c r="F104" s="52"/>
      <c r="G104" s="52"/>
      <c r="H104" s="52"/>
      <c r="I104" s="52"/>
    </row>
    <row r="105" spans="4:9" x14ac:dyDescent="0.25">
      <c r="D105" s="52"/>
      <c r="E105" s="52"/>
      <c r="F105" s="52"/>
      <c r="G105" s="52"/>
      <c r="H105" s="52"/>
      <c r="I105" s="52"/>
    </row>
    <row r="106" spans="4:9" x14ac:dyDescent="0.25">
      <c r="D106" s="52"/>
      <c r="E106" s="52"/>
      <c r="F106" s="52"/>
      <c r="G106" s="52"/>
      <c r="H106" s="52"/>
      <c r="I106" s="52"/>
    </row>
    <row r="107" spans="4:9" x14ac:dyDescent="0.25">
      <c r="D107" s="52"/>
      <c r="E107" s="52"/>
      <c r="F107" s="52"/>
      <c r="G107" s="52"/>
      <c r="H107" s="52"/>
      <c r="I107" s="52"/>
    </row>
    <row r="108" spans="4:9" x14ac:dyDescent="0.25">
      <c r="D108" s="52"/>
      <c r="E108" s="52"/>
      <c r="F108" s="52"/>
      <c r="G108" s="52"/>
      <c r="H108" s="52"/>
      <c r="I108" s="52"/>
    </row>
    <row r="109" spans="4:9" x14ac:dyDescent="0.25">
      <c r="D109" s="52"/>
      <c r="E109" s="52"/>
      <c r="F109" s="52"/>
      <c r="G109" s="52"/>
      <c r="H109" s="52"/>
      <c r="I109" s="52"/>
    </row>
    <row r="110" spans="4:9" x14ac:dyDescent="0.25">
      <c r="D110" s="52"/>
      <c r="E110" s="52"/>
      <c r="F110" s="52"/>
      <c r="G110" s="52"/>
      <c r="H110" s="52"/>
      <c r="I110" s="52"/>
    </row>
    <row r="111" spans="4:9" x14ac:dyDescent="0.25">
      <c r="D111" s="52"/>
      <c r="E111" s="52"/>
      <c r="F111" s="52"/>
      <c r="G111" s="52"/>
      <c r="H111" s="52"/>
      <c r="I111" s="52"/>
    </row>
    <row r="112" spans="4:9" x14ac:dyDescent="0.25">
      <c r="D112" s="52"/>
      <c r="E112" s="52"/>
      <c r="F112" s="52"/>
      <c r="G112" s="52"/>
      <c r="H112" s="52"/>
      <c r="I112" s="52"/>
    </row>
    <row r="113" spans="4:9" x14ac:dyDescent="0.25">
      <c r="D113" s="52"/>
      <c r="E113" s="52"/>
      <c r="F113" s="52"/>
      <c r="G113" s="52"/>
      <c r="H113" s="52"/>
      <c r="I113" s="52"/>
    </row>
    <row r="114" spans="4:9" x14ac:dyDescent="0.25">
      <c r="D114" s="52"/>
      <c r="E114" s="52"/>
      <c r="F114" s="52"/>
      <c r="G114" s="52"/>
      <c r="H114" s="52"/>
      <c r="I114" s="52"/>
    </row>
    <row r="115" spans="4:9" x14ac:dyDescent="0.25">
      <c r="D115" s="52"/>
      <c r="E115" s="52"/>
      <c r="F115" s="52"/>
      <c r="G115" s="52"/>
      <c r="H115" s="52"/>
      <c r="I115" s="52"/>
    </row>
    <row r="116" spans="4:9" x14ac:dyDescent="0.25">
      <c r="D116" s="52"/>
      <c r="E116" s="52"/>
      <c r="F116" s="52"/>
      <c r="G116" s="52"/>
      <c r="H116" s="52"/>
      <c r="I116" s="52"/>
    </row>
    <row r="117" spans="4:9" x14ac:dyDescent="0.25">
      <c r="D117" s="52"/>
      <c r="E117" s="52"/>
      <c r="F117" s="52"/>
      <c r="G117" s="52"/>
      <c r="H117" s="52"/>
      <c r="I117" s="52"/>
    </row>
    <row r="118" spans="4:9" x14ac:dyDescent="0.25">
      <c r="D118" s="52"/>
      <c r="E118" s="52"/>
      <c r="F118" s="52"/>
      <c r="G118" s="52"/>
      <c r="H118" s="52"/>
      <c r="I118" s="52"/>
    </row>
    <row r="119" spans="4:9" x14ac:dyDescent="0.25">
      <c r="D119" s="52"/>
      <c r="E119" s="52"/>
      <c r="F119" s="52"/>
      <c r="G119" s="52"/>
      <c r="H119" s="52"/>
      <c r="I119" s="52"/>
    </row>
    <row r="120" spans="4:9" x14ac:dyDescent="0.25">
      <c r="D120" s="52"/>
      <c r="E120" s="52"/>
      <c r="F120" s="52"/>
      <c r="G120" s="52"/>
      <c r="H120" s="52"/>
      <c r="I120" s="52"/>
    </row>
    <row r="121" spans="4:9" x14ac:dyDescent="0.25">
      <c r="D121" s="52"/>
      <c r="E121" s="52"/>
      <c r="F121" s="52"/>
      <c r="G121" s="52"/>
      <c r="H121" s="52"/>
      <c r="I121" s="52"/>
    </row>
    <row r="122" spans="4:9" x14ac:dyDescent="0.25">
      <c r="D122" s="52"/>
      <c r="E122" s="52"/>
      <c r="F122" s="52"/>
      <c r="G122" s="52"/>
      <c r="H122" s="52"/>
      <c r="I122" s="52"/>
    </row>
    <row r="123" spans="4:9" x14ac:dyDescent="0.25">
      <c r="D123" s="52"/>
      <c r="E123" s="52"/>
      <c r="F123" s="52"/>
      <c r="G123" s="52"/>
      <c r="H123" s="52"/>
      <c r="I123" s="52"/>
    </row>
    <row r="124" spans="4:9" x14ac:dyDescent="0.25">
      <c r="D124" s="52"/>
      <c r="E124" s="52"/>
      <c r="F124" s="52"/>
      <c r="G124" s="52"/>
      <c r="H124" s="52"/>
      <c r="I124" s="52"/>
    </row>
    <row r="125" spans="4:9" x14ac:dyDescent="0.25">
      <c r="D125" s="52"/>
      <c r="E125" s="52"/>
      <c r="F125" s="52"/>
      <c r="G125" s="52"/>
      <c r="H125" s="52"/>
      <c r="I125" s="52"/>
    </row>
    <row r="126" spans="4:9" x14ac:dyDescent="0.25">
      <c r="D126" s="52"/>
      <c r="E126" s="52"/>
      <c r="F126" s="52"/>
      <c r="G126" s="52"/>
      <c r="H126" s="52"/>
      <c r="I126" s="52"/>
    </row>
    <row r="127" spans="4:9" x14ac:dyDescent="0.25">
      <c r="D127" s="52"/>
      <c r="E127" s="52"/>
      <c r="F127" s="52"/>
      <c r="G127" s="52"/>
      <c r="H127" s="52"/>
      <c r="I127" s="52"/>
    </row>
    <row r="128" spans="4:9" x14ac:dyDescent="0.25">
      <c r="D128" s="52"/>
      <c r="E128" s="52"/>
      <c r="F128" s="52"/>
      <c r="G128" s="52"/>
      <c r="H128" s="52"/>
      <c r="I128" s="52"/>
    </row>
    <row r="129" spans="4:9" x14ac:dyDescent="0.25">
      <c r="D129" s="52"/>
      <c r="E129" s="52"/>
      <c r="F129" s="52"/>
      <c r="G129" s="52"/>
      <c r="H129" s="52"/>
      <c r="I129" s="52"/>
    </row>
    <row r="130" spans="4:9" x14ac:dyDescent="0.25">
      <c r="D130" s="52"/>
      <c r="E130" s="52"/>
      <c r="F130" s="52"/>
      <c r="G130" s="52"/>
      <c r="H130" s="52"/>
      <c r="I130" s="52"/>
    </row>
    <row r="131" spans="4:9" x14ac:dyDescent="0.25">
      <c r="D131" s="52"/>
      <c r="E131" s="52"/>
      <c r="F131" s="52"/>
      <c r="G131" s="52"/>
      <c r="H131" s="52"/>
      <c r="I131" s="52"/>
    </row>
    <row r="132" spans="4:9" x14ac:dyDescent="0.25">
      <c r="D132" s="52"/>
      <c r="E132" s="52"/>
      <c r="F132" s="52"/>
      <c r="G132" s="52"/>
      <c r="H132" s="52"/>
      <c r="I132" s="52"/>
    </row>
    <row r="133" spans="4:9" x14ac:dyDescent="0.25">
      <c r="D133" s="52"/>
      <c r="E133" s="52"/>
      <c r="F133" s="52"/>
      <c r="G133" s="52"/>
      <c r="H133" s="52"/>
      <c r="I133" s="52"/>
    </row>
    <row r="134" spans="4:9" x14ac:dyDescent="0.25">
      <c r="D134" s="52"/>
      <c r="E134" s="52"/>
      <c r="F134" s="52"/>
      <c r="G134" s="52"/>
      <c r="H134" s="52"/>
      <c r="I134" s="52"/>
    </row>
    <row r="135" spans="4:9" x14ac:dyDescent="0.25">
      <c r="D135" s="52"/>
      <c r="E135" s="52"/>
      <c r="F135" s="52"/>
      <c r="G135" s="52"/>
      <c r="H135" s="52"/>
      <c r="I135" s="52"/>
    </row>
    <row r="136" spans="4:9" x14ac:dyDescent="0.25">
      <c r="D136" s="52"/>
      <c r="E136" s="52"/>
      <c r="F136" s="52"/>
      <c r="G136" s="52"/>
      <c r="H136" s="52"/>
      <c r="I136" s="52"/>
    </row>
    <row r="137" spans="4:9" x14ac:dyDescent="0.25">
      <c r="D137" s="52"/>
      <c r="E137" s="52"/>
      <c r="F137" s="52"/>
      <c r="G137" s="52"/>
      <c r="H137" s="52"/>
      <c r="I137" s="52"/>
    </row>
    <row r="138" spans="4:9" x14ac:dyDescent="0.25">
      <c r="D138" s="52"/>
      <c r="E138" s="52"/>
      <c r="F138" s="52"/>
      <c r="G138" s="52"/>
      <c r="H138" s="52"/>
      <c r="I138" s="52"/>
    </row>
    <row r="139" spans="4:9" x14ac:dyDescent="0.25">
      <c r="D139" s="52"/>
      <c r="E139" s="52"/>
      <c r="F139" s="52"/>
      <c r="G139" s="52"/>
      <c r="H139" s="52"/>
      <c r="I139" s="52"/>
    </row>
    <row r="140" spans="4:9" x14ac:dyDescent="0.25">
      <c r="D140" s="52"/>
      <c r="E140" s="52"/>
      <c r="F140" s="52"/>
      <c r="G140" s="52"/>
      <c r="H140" s="52"/>
      <c r="I140" s="52"/>
    </row>
    <row r="141" spans="4:9" x14ac:dyDescent="0.25">
      <c r="D141" s="52"/>
      <c r="E141" s="52"/>
      <c r="F141" s="52"/>
      <c r="G141" s="52"/>
      <c r="H141" s="52"/>
      <c r="I141" s="52"/>
    </row>
    <row r="142" spans="4:9" x14ac:dyDescent="0.25">
      <c r="D142" s="52"/>
      <c r="E142" s="52"/>
      <c r="F142" s="52"/>
      <c r="G142" s="52"/>
      <c r="H142" s="52"/>
      <c r="I142" s="52"/>
    </row>
    <row r="143" spans="4:9" x14ac:dyDescent="0.25">
      <c r="D143" s="52"/>
      <c r="E143" s="52"/>
      <c r="F143" s="52"/>
      <c r="G143" s="52"/>
      <c r="H143" s="52"/>
      <c r="I143" s="52"/>
    </row>
    <row r="144" spans="4:9" x14ac:dyDescent="0.25">
      <c r="D144" s="52"/>
      <c r="E144" s="52"/>
      <c r="F144" s="52"/>
      <c r="G144" s="52"/>
      <c r="H144" s="52"/>
      <c r="I144" s="52"/>
    </row>
    <row r="145" spans="4:9" x14ac:dyDescent="0.25">
      <c r="D145" s="52"/>
      <c r="E145" s="52"/>
      <c r="F145" s="52"/>
      <c r="G145" s="52"/>
      <c r="H145" s="52"/>
      <c r="I145" s="52"/>
    </row>
    <row r="146" spans="4:9" x14ac:dyDescent="0.25">
      <c r="D146" s="52"/>
      <c r="E146" s="52"/>
      <c r="F146" s="52"/>
      <c r="G146" s="52"/>
      <c r="H146" s="52"/>
      <c r="I146" s="52"/>
    </row>
    <row r="147" spans="4:9" x14ac:dyDescent="0.25">
      <c r="D147" s="52"/>
      <c r="E147" s="52"/>
      <c r="F147" s="52"/>
      <c r="G147" s="52"/>
      <c r="H147" s="52"/>
      <c r="I147" s="52"/>
    </row>
    <row r="148" spans="4:9" x14ac:dyDescent="0.25">
      <c r="D148" s="52"/>
      <c r="E148" s="52"/>
      <c r="F148" s="52"/>
      <c r="G148" s="52"/>
      <c r="H148" s="52"/>
      <c r="I148" s="52"/>
    </row>
    <row r="149" spans="4:9" x14ac:dyDescent="0.25">
      <c r="D149" s="52"/>
      <c r="E149" s="52"/>
      <c r="F149" s="52"/>
      <c r="G149" s="52"/>
      <c r="H149" s="52"/>
      <c r="I149" s="52"/>
    </row>
    <row r="150" spans="4:9" x14ac:dyDescent="0.25">
      <c r="D150" s="52"/>
      <c r="E150" s="52"/>
      <c r="F150" s="52"/>
      <c r="G150" s="52"/>
      <c r="H150" s="52"/>
      <c r="I150" s="52"/>
    </row>
    <row r="151" spans="4:9" x14ac:dyDescent="0.25">
      <c r="D151" s="52"/>
      <c r="E151" s="52"/>
      <c r="F151" s="52"/>
      <c r="G151" s="52"/>
      <c r="H151" s="52"/>
      <c r="I151" s="52"/>
    </row>
    <row r="152" spans="4:9" x14ac:dyDescent="0.25">
      <c r="D152" s="52"/>
      <c r="E152" s="52"/>
      <c r="F152" s="52"/>
      <c r="G152" s="52"/>
      <c r="H152" s="52"/>
      <c r="I152" s="52"/>
    </row>
    <row r="153" spans="4:9" x14ac:dyDescent="0.25">
      <c r="D153" s="52"/>
      <c r="E153" s="52"/>
      <c r="F153" s="52"/>
      <c r="G153" s="52"/>
      <c r="H153" s="52"/>
      <c r="I153" s="52"/>
    </row>
    <row r="154" spans="4:9" x14ac:dyDescent="0.25">
      <c r="D154" s="52"/>
      <c r="E154" s="52"/>
      <c r="F154" s="52"/>
      <c r="G154" s="52"/>
      <c r="H154" s="52"/>
      <c r="I154" s="52"/>
    </row>
    <row r="155" spans="4:9" x14ac:dyDescent="0.25">
      <c r="D155" s="52"/>
      <c r="E155" s="52"/>
      <c r="F155" s="52"/>
      <c r="G155" s="52"/>
      <c r="H155" s="52"/>
      <c r="I155" s="52"/>
    </row>
    <row r="156" spans="4:9" x14ac:dyDescent="0.25">
      <c r="D156" s="52"/>
      <c r="E156" s="52"/>
      <c r="F156" s="52"/>
      <c r="G156" s="52"/>
      <c r="H156" s="52"/>
      <c r="I156" s="52"/>
    </row>
    <row r="157" spans="4:9" x14ac:dyDescent="0.25">
      <c r="D157" s="52"/>
      <c r="E157" s="52"/>
      <c r="F157" s="52"/>
      <c r="G157" s="52"/>
      <c r="H157" s="52"/>
      <c r="I157" s="52"/>
    </row>
    <row r="158" spans="4:9" x14ac:dyDescent="0.25">
      <c r="D158" s="52"/>
      <c r="E158" s="52"/>
      <c r="F158" s="52"/>
      <c r="G158" s="52"/>
      <c r="H158" s="52"/>
      <c r="I158" s="52"/>
    </row>
    <row r="159" spans="4:9" x14ac:dyDescent="0.25">
      <c r="D159" s="52"/>
      <c r="E159" s="52"/>
      <c r="F159" s="52"/>
      <c r="G159" s="52"/>
      <c r="H159" s="52"/>
      <c r="I159" s="52"/>
    </row>
    <row r="160" spans="4:9" x14ac:dyDescent="0.25">
      <c r="D160" s="52"/>
      <c r="E160" s="52"/>
      <c r="F160" s="52"/>
      <c r="G160" s="52"/>
      <c r="H160" s="52"/>
      <c r="I160" s="52"/>
    </row>
    <row r="161" spans="4:9" x14ac:dyDescent="0.25">
      <c r="D161" s="52"/>
      <c r="E161" s="52"/>
      <c r="F161" s="52"/>
      <c r="G161" s="52"/>
      <c r="H161" s="52"/>
      <c r="I161" s="52"/>
    </row>
    <row r="162" spans="4:9" x14ac:dyDescent="0.25">
      <c r="D162" s="52"/>
      <c r="E162" s="52"/>
      <c r="F162" s="52"/>
      <c r="G162" s="52"/>
      <c r="H162" s="52"/>
      <c r="I162" s="52"/>
    </row>
    <row r="163" spans="4:9" x14ac:dyDescent="0.25">
      <c r="D163" s="52"/>
      <c r="E163" s="52"/>
      <c r="F163" s="52"/>
      <c r="G163" s="52"/>
      <c r="H163" s="52"/>
      <c r="I163" s="52"/>
    </row>
    <row r="164" spans="4:9" x14ac:dyDescent="0.25">
      <c r="D164" s="52"/>
      <c r="E164" s="52"/>
      <c r="F164" s="52"/>
      <c r="G164" s="52"/>
      <c r="H164" s="52"/>
      <c r="I164" s="52"/>
    </row>
    <row r="165" spans="4:9" x14ac:dyDescent="0.25">
      <c r="D165" s="52"/>
      <c r="E165" s="52"/>
      <c r="F165" s="52"/>
      <c r="G165" s="52"/>
      <c r="H165" s="52"/>
      <c r="I165" s="52"/>
    </row>
    <row r="166" spans="4:9" x14ac:dyDescent="0.25">
      <c r="D166" s="52"/>
      <c r="E166" s="52"/>
      <c r="F166" s="52"/>
      <c r="G166" s="52"/>
      <c r="H166" s="52"/>
      <c r="I166" s="52"/>
    </row>
    <row r="167" spans="4:9" x14ac:dyDescent="0.25">
      <c r="D167" s="52"/>
      <c r="E167" s="52"/>
      <c r="F167" s="52"/>
      <c r="G167" s="52"/>
      <c r="H167" s="52"/>
      <c r="I167" s="52"/>
    </row>
    <row r="168" spans="4:9" x14ac:dyDescent="0.25">
      <c r="D168" s="52"/>
      <c r="E168" s="52"/>
      <c r="F168" s="52"/>
      <c r="G168" s="52"/>
      <c r="H168" s="52"/>
      <c r="I168" s="52"/>
    </row>
    <row r="169" spans="4:9" x14ac:dyDescent="0.25">
      <c r="D169" s="52"/>
      <c r="E169" s="52"/>
      <c r="F169" s="52"/>
      <c r="G169" s="52"/>
      <c r="H169" s="52"/>
      <c r="I169" s="52"/>
    </row>
    <row r="170" spans="4:9" x14ac:dyDescent="0.25">
      <c r="D170" s="52"/>
      <c r="E170" s="52"/>
      <c r="F170" s="52"/>
      <c r="G170" s="52"/>
      <c r="H170" s="52"/>
      <c r="I170" s="52"/>
    </row>
    <row r="171" spans="4:9" x14ac:dyDescent="0.25">
      <c r="D171" s="52"/>
      <c r="E171" s="52"/>
      <c r="F171" s="52"/>
      <c r="G171" s="52"/>
      <c r="H171" s="52"/>
      <c r="I171" s="52"/>
    </row>
    <row r="172" spans="4:9" x14ac:dyDescent="0.25">
      <c r="D172" s="52"/>
      <c r="E172" s="52"/>
      <c r="F172" s="52"/>
      <c r="G172" s="52"/>
      <c r="H172" s="52"/>
      <c r="I172" s="52"/>
    </row>
    <row r="173" spans="4:9" x14ac:dyDescent="0.25">
      <c r="D173" s="52"/>
      <c r="E173" s="52"/>
      <c r="F173" s="52"/>
      <c r="G173" s="52"/>
      <c r="H173" s="52"/>
      <c r="I173" s="52"/>
    </row>
    <row r="174" spans="4:9" x14ac:dyDescent="0.25">
      <c r="D174" s="52"/>
      <c r="E174" s="52"/>
      <c r="F174" s="52"/>
      <c r="G174" s="52"/>
      <c r="H174" s="52"/>
      <c r="I174" s="52"/>
    </row>
    <row r="175" spans="4:9" x14ac:dyDescent="0.25">
      <c r="D175" s="52"/>
      <c r="E175" s="52"/>
      <c r="F175" s="52"/>
      <c r="G175" s="52"/>
      <c r="H175" s="52"/>
      <c r="I175" s="52"/>
    </row>
    <row r="176" spans="4:9" x14ac:dyDescent="0.25">
      <c r="D176" s="52"/>
      <c r="E176" s="52"/>
      <c r="F176" s="52"/>
      <c r="G176" s="52"/>
      <c r="H176" s="52"/>
      <c r="I176" s="52"/>
    </row>
    <row r="177" spans="4:9" x14ac:dyDescent="0.25">
      <c r="D177" s="52"/>
      <c r="E177" s="52"/>
      <c r="F177" s="52"/>
      <c r="G177" s="52"/>
      <c r="H177" s="52"/>
      <c r="I177" s="52"/>
    </row>
    <row r="178" spans="4:9" x14ac:dyDescent="0.25">
      <c r="D178" s="52"/>
      <c r="E178" s="52"/>
      <c r="F178" s="52"/>
      <c r="G178" s="52"/>
      <c r="H178" s="52"/>
      <c r="I178" s="52"/>
    </row>
    <row r="179" spans="4:9" x14ac:dyDescent="0.25">
      <c r="D179" s="52"/>
      <c r="E179" s="52"/>
      <c r="F179" s="52"/>
      <c r="G179" s="52"/>
      <c r="H179" s="52"/>
      <c r="I179" s="52"/>
    </row>
    <row r="180" spans="4:9" x14ac:dyDescent="0.25">
      <c r="D180" s="52"/>
      <c r="E180" s="52"/>
      <c r="F180" s="52"/>
      <c r="G180" s="52"/>
      <c r="H180" s="52"/>
      <c r="I180" s="52"/>
    </row>
    <row r="181" spans="4:9" x14ac:dyDescent="0.25">
      <c r="D181" s="52"/>
      <c r="E181" s="52"/>
      <c r="F181" s="52"/>
      <c r="G181" s="52"/>
      <c r="H181" s="52"/>
      <c r="I181" s="52"/>
    </row>
    <row r="182" spans="4:9" x14ac:dyDescent="0.25">
      <c r="D182" s="52"/>
      <c r="E182" s="52"/>
      <c r="F182" s="52"/>
      <c r="G182" s="52"/>
      <c r="H182" s="52"/>
      <c r="I182" s="52"/>
    </row>
    <row r="183" spans="4:9" x14ac:dyDescent="0.25">
      <c r="D183" s="52"/>
      <c r="E183" s="52"/>
      <c r="F183" s="52"/>
      <c r="G183" s="52"/>
      <c r="H183" s="52"/>
      <c r="I183" s="52"/>
    </row>
    <row r="184" spans="4:9" x14ac:dyDescent="0.25">
      <c r="D184" s="52"/>
      <c r="E184" s="52"/>
      <c r="F184" s="52"/>
      <c r="G184" s="52"/>
      <c r="H184" s="52"/>
      <c r="I184" s="52"/>
    </row>
    <row r="185" spans="4:9" x14ac:dyDescent="0.25">
      <c r="D185" s="52"/>
      <c r="E185" s="52"/>
      <c r="F185" s="52"/>
      <c r="G185" s="52"/>
      <c r="H185" s="52"/>
      <c r="I185" s="52"/>
    </row>
    <row r="186" spans="4:9" x14ac:dyDescent="0.25">
      <c r="D186" s="52"/>
      <c r="E186" s="52"/>
      <c r="F186" s="52"/>
      <c r="G186" s="52"/>
      <c r="H186" s="52"/>
      <c r="I186" s="52"/>
    </row>
    <row r="187" spans="4:9" x14ac:dyDescent="0.25">
      <c r="D187" s="52"/>
      <c r="E187" s="52"/>
      <c r="F187" s="52"/>
      <c r="G187" s="52"/>
      <c r="H187" s="52"/>
      <c r="I187" s="52"/>
    </row>
    <row r="188" spans="4:9" x14ac:dyDescent="0.25">
      <c r="D188" s="52"/>
      <c r="E188" s="52"/>
      <c r="F188" s="52"/>
      <c r="G188" s="52"/>
      <c r="H188" s="52"/>
      <c r="I188" s="52"/>
    </row>
    <row r="189" spans="4:9" x14ac:dyDescent="0.25">
      <c r="D189" s="52"/>
      <c r="E189" s="52"/>
      <c r="F189" s="52"/>
      <c r="G189" s="52"/>
      <c r="H189" s="52"/>
      <c r="I189" s="52"/>
    </row>
    <row r="190" spans="4:9" x14ac:dyDescent="0.25">
      <c r="D190" s="52"/>
      <c r="E190" s="52"/>
      <c r="F190" s="52"/>
      <c r="G190" s="52"/>
      <c r="H190" s="52"/>
      <c r="I190" s="52"/>
    </row>
    <row r="191" spans="4:9" x14ac:dyDescent="0.25">
      <c r="D191" s="52"/>
      <c r="E191" s="52"/>
      <c r="F191" s="52"/>
      <c r="G191" s="52"/>
      <c r="H191" s="52"/>
      <c r="I191" s="52"/>
    </row>
    <row r="192" spans="4:9" x14ac:dyDescent="0.25">
      <c r="D192" s="52"/>
      <c r="E192" s="52"/>
      <c r="F192" s="52"/>
      <c r="G192" s="52"/>
      <c r="H192" s="52"/>
      <c r="I192" s="52"/>
    </row>
    <row r="193" spans="4:9" x14ac:dyDescent="0.25">
      <c r="D193" s="52"/>
      <c r="E193" s="52"/>
      <c r="F193" s="52"/>
      <c r="G193" s="52"/>
      <c r="H193" s="52"/>
      <c r="I193" s="52"/>
    </row>
    <row r="194" spans="4:9" x14ac:dyDescent="0.25">
      <c r="D194" s="52"/>
      <c r="E194" s="52"/>
      <c r="F194" s="52"/>
      <c r="G194" s="52"/>
      <c r="H194" s="52"/>
      <c r="I194" s="52"/>
    </row>
    <row r="195" spans="4:9" x14ac:dyDescent="0.25">
      <c r="D195" s="52"/>
      <c r="E195" s="52"/>
      <c r="F195" s="52"/>
      <c r="G195" s="52"/>
      <c r="H195" s="52"/>
      <c r="I195" s="52"/>
    </row>
    <row r="196" spans="4:9" x14ac:dyDescent="0.25">
      <c r="D196" s="52"/>
      <c r="E196" s="52"/>
      <c r="F196" s="52"/>
      <c r="G196" s="52"/>
      <c r="H196" s="52"/>
      <c r="I196" s="52"/>
    </row>
    <row r="197" spans="4:9" x14ac:dyDescent="0.25">
      <c r="D197" s="52"/>
      <c r="E197" s="52"/>
      <c r="F197" s="52"/>
      <c r="G197" s="52"/>
      <c r="H197" s="52"/>
      <c r="I197" s="52"/>
    </row>
    <row r="198" spans="4:9" x14ac:dyDescent="0.25">
      <c r="D198" s="52"/>
      <c r="E198" s="52"/>
      <c r="F198" s="52"/>
      <c r="G198" s="52"/>
      <c r="H198" s="52"/>
      <c r="I198" s="52"/>
    </row>
    <row r="199" spans="4:9" x14ac:dyDescent="0.25">
      <c r="D199" s="52"/>
      <c r="E199" s="52"/>
      <c r="F199" s="52"/>
      <c r="G199" s="52"/>
      <c r="H199" s="52"/>
      <c r="I199" s="52"/>
    </row>
    <row r="200" spans="4:9" x14ac:dyDescent="0.25">
      <c r="D200" s="52"/>
      <c r="E200" s="52"/>
      <c r="F200" s="52"/>
      <c r="G200" s="52"/>
      <c r="H200" s="52"/>
      <c r="I200" s="52"/>
    </row>
    <row r="201" spans="4:9" x14ac:dyDescent="0.25">
      <c r="D201" s="52"/>
      <c r="E201" s="52"/>
      <c r="F201" s="52"/>
      <c r="G201" s="52"/>
      <c r="H201" s="52"/>
      <c r="I201" s="52"/>
    </row>
    <row r="202" spans="4:9" x14ac:dyDescent="0.25">
      <c r="D202" s="52"/>
      <c r="E202" s="52"/>
      <c r="F202" s="52"/>
      <c r="G202" s="52"/>
      <c r="H202" s="52"/>
      <c r="I202" s="52"/>
    </row>
    <row r="203" spans="4:9" x14ac:dyDescent="0.25">
      <c r="D203" s="52"/>
      <c r="E203" s="52"/>
      <c r="F203" s="52"/>
      <c r="G203" s="52"/>
      <c r="H203" s="52"/>
      <c r="I203" s="52"/>
    </row>
    <row r="204" spans="4:9" x14ac:dyDescent="0.25">
      <c r="D204" s="52"/>
      <c r="E204" s="52"/>
      <c r="F204" s="52"/>
      <c r="G204" s="52"/>
      <c r="H204" s="52"/>
      <c r="I204" s="52"/>
    </row>
    <row r="205" spans="4:9" x14ac:dyDescent="0.25">
      <c r="D205" s="52"/>
      <c r="E205" s="52"/>
      <c r="F205" s="52"/>
      <c r="G205" s="52"/>
      <c r="H205" s="52"/>
      <c r="I205" s="52"/>
    </row>
    <row r="206" spans="4:9" x14ac:dyDescent="0.25">
      <c r="D206" s="52"/>
      <c r="E206" s="52"/>
      <c r="F206" s="52"/>
      <c r="G206" s="52"/>
      <c r="H206" s="52"/>
      <c r="I206" s="52"/>
    </row>
    <row r="207" spans="4:9" x14ac:dyDescent="0.25">
      <c r="D207" s="52"/>
      <c r="E207" s="52"/>
      <c r="F207" s="52"/>
      <c r="G207" s="52"/>
      <c r="H207" s="52"/>
      <c r="I207" s="52"/>
    </row>
    <row r="208" spans="4:9" x14ac:dyDescent="0.25">
      <c r="D208" s="52"/>
      <c r="E208" s="52"/>
      <c r="F208" s="52"/>
      <c r="G208" s="52"/>
      <c r="H208" s="52"/>
      <c r="I208" s="52"/>
    </row>
    <row r="209" spans="4:9" x14ac:dyDescent="0.25">
      <c r="D209" s="52"/>
      <c r="E209" s="52"/>
      <c r="F209" s="52"/>
      <c r="G209" s="52"/>
      <c r="H209" s="52"/>
      <c r="I209" s="52"/>
    </row>
    <row r="210" spans="4:9" x14ac:dyDescent="0.25">
      <c r="D210" s="52"/>
      <c r="E210" s="52"/>
      <c r="F210" s="52"/>
      <c r="G210" s="52"/>
      <c r="H210" s="52"/>
      <c r="I210" s="52"/>
    </row>
    <row r="211" spans="4:9" x14ac:dyDescent="0.25">
      <c r="D211" s="52"/>
      <c r="E211" s="52"/>
      <c r="F211" s="52"/>
      <c r="G211" s="52"/>
      <c r="H211" s="52"/>
      <c r="I211" s="52"/>
    </row>
    <row r="212" spans="4:9" x14ac:dyDescent="0.25">
      <c r="D212" s="52"/>
      <c r="E212" s="52"/>
      <c r="F212" s="52"/>
      <c r="G212" s="52"/>
      <c r="H212" s="52"/>
      <c r="I212" s="52"/>
    </row>
    <row r="213" spans="4:9" x14ac:dyDescent="0.25">
      <c r="D213" s="52"/>
      <c r="E213" s="52"/>
      <c r="F213" s="52"/>
      <c r="G213" s="52"/>
      <c r="H213" s="52"/>
      <c r="I213" s="52"/>
    </row>
    <row r="214" spans="4:9" x14ac:dyDescent="0.25">
      <c r="D214" s="52"/>
      <c r="E214" s="52"/>
      <c r="F214" s="52"/>
      <c r="G214" s="52"/>
      <c r="H214" s="52"/>
      <c r="I214" s="52"/>
    </row>
    <row r="215" spans="4:9" x14ac:dyDescent="0.25">
      <c r="D215" s="52"/>
      <c r="E215" s="52"/>
      <c r="F215" s="52"/>
      <c r="G215" s="52"/>
      <c r="H215" s="52"/>
      <c r="I215" s="52"/>
    </row>
    <row r="216" spans="4:9" x14ac:dyDescent="0.25">
      <c r="D216" s="52"/>
      <c r="E216" s="52"/>
      <c r="F216" s="52"/>
      <c r="G216" s="52"/>
      <c r="H216" s="52"/>
      <c r="I216" s="52"/>
    </row>
    <row r="217" spans="4:9" x14ac:dyDescent="0.25">
      <c r="D217" s="52"/>
      <c r="E217" s="52"/>
      <c r="F217" s="52"/>
      <c r="G217" s="52"/>
      <c r="H217" s="52"/>
      <c r="I217" s="52"/>
    </row>
    <row r="218" spans="4:9" x14ac:dyDescent="0.25">
      <c r="D218" s="52"/>
      <c r="E218" s="52"/>
      <c r="F218" s="52"/>
      <c r="G218" s="52"/>
      <c r="H218" s="52"/>
      <c r="I218" s="52"/>
    </row>
    <row r="219" spans="4:9" x14ac:dyDescent="0.25">
      <c r="D219" s="52"/>
      <c r="E219" s="52"/>
      <c r="F219" s="52"/>
      <c r="G219" s="52"/>
      <c r="H219" s="52"/>
      <c r="I219" s="52"/>
    </row>
    <row r="220" spans="4:9" x14ac:dyDescent="0.25">
      <c r="D220" s="52"/>
      <c r="E220" s="52"/>
      <c r="F220" s="52"/>
      <c r="G220" s="52"/>
      <c r="H220" s="52"/>
      <c r="I220" s="52"/>
    </row>
  </sheetData>
  <dataValidations count="17">
    <dataValidation allowBlank="1" showInputMessage="1" showErrorMessage="1" prompt="Base Currency" sqref="M27" xr:uid="{0F5601FD-87BC-4E2F-A336-8DD96297C8A3}"/>
    <dataValidation allowBlank="1" showInputMessage="1" showErrorMessage="1" prompt="Code" sqref="E41:H41 D42" xr:uid="{911527A3-1BA9-4BDC-A823-B14976D61537}"/>
    <dataValidation allowBlank="1" showInputMessage="1" showErrorMessage="1" prompt="The name of the transaction portfolio." sqref="E27" xr:uid="{906FD34F-74DA-4019-A6E7-319126F2C0E2}"/>
    <dataValidation allowBlank="1" showInputMessage="1" showErrorMessage="1" prompt="A long form description of the transaction portfolio." sqref="F27" xr:uid="{205D2B75-77A0-4607-A4A7-B844F3904C91}"/>
    <dataValidation allowBlank="1" showInputMessage="1" showErrorMessage="1" prompt="The code that the transaction portfolio will be created with. Together with the scope this uniquely identifies the transaction portfolio." sqref="G27" xr:uid="{3C86CE75-3772-455A-907C-E8F1BFB8FFAC}"/>
    <dataValidation allowBlank="1" showInputMessage="1" showErrorMessage="1" prompt="The effectiveAt datetime at which the transaction portfolio will be created. No transactions can be upserted to the transaction portfolio before this date. Defaults to the current datetime if not specified." sqref="H27" xr:uid="{1D0B3FA5-F9CA-4800-8E94-550EBC15D07E}"/>
    <dataValidation allowBlank="1" showInputMessage="1" showErrorMessage="1" prompt="The base currency of the transaction portfolio." sqref="I27" xr:uid="{AA3FC1DF-B4F1-486A-8CD3-FEE02710537C}"/>
    <dataValidation allowBlank="1" showInputMessage="1" showErrorMessage="1" prompt="The unique identifier of the corporate action source to attach to the transaction portfolio." sqref="J27" xr:uid="{7351B828-6044-4833-A0DB-AF232DB62EE9}"/>
    <dataValidation allowBlank="1" showInputMessage="1" showErrorMessage="1" prompt="Determines the accounting treatment given to the transaction portfolio's tax lots." sqref="K27" xr:uid="{FC97FA0B-9E32-4A13-9D49-42293E3262F2}"/>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27" xr:uid="{618C1668-1D98-42B8-9003-7C41DFDAC9CD}"/>
    <dataValidation allowBlank="1" showInputMessage="1" showErrorMessage="1" prompt="Date Created" sqref="K42:L42" xr:uid="{28096378-A4ED-4979-B7D5-26DA77C566A0}"/>
    <dataValidation allowBlank="1" showInputMessage="1" showErrorMessage="1" prompt="Corporate Action Source" sqref="E42" xr:uid="{875111D5-90D1-4638-B22F-EA00C2B176B2}"/>
    <dataValidation allowBlank="1" showInputMessage="1" showErrorMessage="1" prompt="Accounting Method" sqref="F42" xr:uid="{608B56C2-A429-4F4F-8573-DF827B781914}"/>
    <dataValidation allowBlank="1" showInputMessage="1" showErrorMessage="1" prompt="Sub-Holding Keys" sqref="G42" xr:uid="{A020CA73-5245-429C-95FA-A8412D5C5577}"/>
    <dataValidation allowBlank="1" showInputMessage="1" showErrorMessage="1" prompt="Display Name" sqref="H42" xr:uid="{96E2C639-ACBD-4FE4-BE08-708C314B7233}"/>
    <dataValidation allowBlank="1" showInputMessage="1" showErrorMessage="1" prompt="Description" sqref="I42" xr:uid="{A8E0A5B5-B4E2-40C0-B468-DFECFA73E615}"/>
    <dataValidation allowBlank="1" showInputMessage="1" showErrorMessage="1" prompt="Base Portfolio" sqref="J42" xr:uid="{16585673-551D-4753-A75E-4F6BCF7D8EB3}"/>
  </dataValidations>
  <hyperlinks>
    <hyperlink ref="L17" r:id="rId1" display="https://support.lusid.com/what-is-a-derived-portfolio-and-how-are-they-used" xr:uid="{B09E63C9-F9E7-45F1-81DB-E64D0544CCB1}"/>
    <hyperlink ref="L18" r:id="rId2" location="operation/CreateDerivedPortfolio" display="https://docs.lusid.com/ - operation/CreateDerivedPortfolio" xr:uid="{20499C2B-C515-4E7A-A3D0-5FEBD8D8CFAF}"/>
    <hyperlink ref="L46" r:id="rId3" location="operation/GetHoldings" display="https://docs.lusid.com/ - operation/GetHoldings" xr:uid="{DA3A1D54-B03E-4524-A628-E7AEECC4FED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AJ152"/>
  <sheetViews>
    <sheetView showGridLines="0" topLeftCell="E1"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12.85546875" bestFit="1" customWidth="1"/>
    <col min="6" max="6" width="41.42578125" bestFit="1" customWidth="1"/>
    <col min="7" max="7" width="20.42578125" bestFit="1" customWidth="1"/>
    <col min="8" max="8" width="22.140625" bestFit="1" customWidth="1"/>
    <col min="9" max="9" width="20.85546875" bestFit="1" customWidth="1"/>
    <col min="10" max="10" width="16.42578125" bestFit="1" customWidth="1"/>
    <col min="11" max="11" width="45.140625" bestFit="1" customWidth="1"/>
    <col min="12" max="12" width="23.5703125" bestFit="1" customWidth="1"/>
    <col min="13" max="13" width="23" bestFit="1" customWidth="1"/>
    <col min="14" max="14" width="18.7109375" bestFit="1"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67"/>
      <c r="F6" s="67"/>
      <c r="G6" s="67"/>
      <c r="H6" s="1"/>
      <c r="I6" s="1"/>
      <c r="J6" s="1"/>
      <c r="K6" s="1"/>
      <c r="L6" s="1"/>
      <c r="M6" s="1"/>
      <c r="N6" s="1"/>
      <c r="O6" s="1"/>
      <c r="P6" s="1"/>
      <c r="Q6" s="1"/>
      <c r="R6" s="1"/>
    </row>
    <row r="7" spans="2:18" x14ac:dyDescent="0.25">
      <c r="B7" s="1"/>
      <c r="C7" s="1"/>
      <c r="D7" s="1"/>
      <c r="E7" s="29"/>
      <c r="F7" s="67"/>
      <c r="G7" s="67"/>
      <c r="H7" s="1"/>
      <c r="I7" s="1"/>
      <c r="J7" s="1"/>
      <c r="K7" s="1"/>
      <c r="L7" s="1"/>
      <c r="M7" s="1"/>
      <c r="N7" s="1"/>
      <c r="O7" s="1"/>
      <c r="P7" s="1"/>
      <c r="Q7" s="1"/>
      <c r="R7" s="1"/>
    </row>
    <row r="8" spans="2:18" x14ac:dyDescent="0.25">
      <c r="B8" s="1"/>
      <c r="C8" s="1"/>
      <c r="D8" s="1"/>
      <c r="E8" s="29"/>
      <c r="F8" s="67"/>
      <c r="G8" s="67"/>
      <c r="H8" s="1"/>
      <c r="I8" s="1"/>
      <c r="J8" s="1"/>
      <c r="K8" s="1"/>
      <c r="L8" s="1"/>
      <c r="M8" s="1"/>
      <c r="N8" s="1"/>
      <c r="O8" s="1"/>
      <c r="P8" s="1"/>
      <c r="Q8" s="1"/>
      <c r="R8" s="1"/>
    </row>
    <row r="9" spans="2:18" x14ac:dyDescent="0.25">
      <c r="B9" s="1"/>
      <c r="C9" s="1"/>
      <c r="D9" s="1"/>
      <c r="E9" s="29"/>
      <c r="F9" s="67"/>
      <c r="G9" s="67"/>
      <c r="H9" s="1"/>
      <c r="I9" s="1"/>
      <c r="J9" s="1"/>
      <c r="K9" s="1"/>
      <c r="L9" s="1"/>
      <c r="M9" s="1"/>
      <c r="N9" s="1"/>
      <c r="O9" s="1"/>
      <c r="P9" s="1"/>
      <c r="Q9" s="1"/>
      <c r="R9" s="1"/>
    </row>
    <row r="10" spans="2:18" x14ac:dyDescent="0.25">
      <c r="B10" s="1"/>
      <c r="C10" s="1"/>
      <c r="D10" s="1"/>
      <c r="E10" s="67"/>
      <c r="F10" s="67"/>
      <c r="G10" s="67"/>
      <c r="H10" s="1"/>
      <c r="I10" s="1"/>
      <c r="J10" s="1"/>
      <c r="K10" s="1"/>
      <c r="L10" s="1"/>
      <c r="M10" s="1"/>
      <c r="N10" s="1"/>
      <c r="O10" s="1"/>
      <c r="P10" s="1"/>
      <c r="Q10" s="1"/>
      <c r="R10" s="1"/>
    </row>
    <row r="11" spans="2:18" x14ac:dyDescent="0.25">
      <c r="E11" s="52"/>
      <c r="F11" s="52"/>
      <c r="G11" s="52"/>
    </row>
    <row r="12" spans="2:18" x14ac:dyDescent="0.25">
      <c r="B12" s="2"/>
      <c r="C12" s="2"/>
      <c r="D12" s="2"/>
      <c r="E12" s="11"/>
      <c r="F12" s="53"/>
      <c r="G12" s="11"/>
      <c r="H12" s="11"/>
      <c r="I12" s="11"/>
      <c r="J12" s="11"/>
      <c r="K12" s="11"/>
      <c r="L12" s="11"/>
      <c r="M12" s="11"/>
      <c r="N12" s="11"/>
      <c r="O12" s="11"/>
      <c r="P12" s="11"/>
      <c r="Q12" s="11"/>
      <c r="R12" s="11"/>
    </row>
    <row r="13" spans="2:18" x14ac:dyDescent="0.25">
      <c r="B13" s="2"/>
      <c r="C13" s="2"/>
      <c r="D13" s="2"/>
      <c r="E13" s="52"/>
      <c r="F13" s="52"/>
      <c r="G13" s="52"/>
      <c r="O13" s="11"/>
      <c r="P13" s="11"/>
      <c r="Q13" s="11"/>
      <c r="R13" s="11"/>
    </row>
    <row r="14" spans="2:18" ht="21" x14ac:dyDescent="0.25">
      <c r="B14" s="2"/>
      <c r="C14" s="2"/>
      <c r="D14" s="2"/>
      <c r="E14" s="54" t="s">
        <v>262</v>
      </c>
      <c r="F14" s="54"/>
      <c r="G14" s="54"/>
      <c r="H14" s="40"/>
      <c r="I14" s="40"/>
      <c r="J14" s="40"/>
      <c r="K14" s="40"/>
      <c r="L14" s="40"/>
      <c r="M14" s="40"/>
      <c r="N14" s="40"/>
      <c r="O14" s="11"/>
      <c r="P14" s="11"/>
      <c r="Q14" s="11"/>
      <c r="R14" s="11"/>
    </row>
    <row r="15" spans="2:18" x14ac:dyDescent="0.25">
      <c r="B15" s="2"/>
      <c r="C15" s="2"/>
      <c r="D15" s="2"/>
      <c r="E15" s="52"/>
      <c r="F15" s="52"/>
      <c r="G15" s="52"/>
      <c r="O15" s="11"/>
      <c r="P15" s="11"/>
      <c r="Q15" s="11"/>
      <c r="R15" s="11"/>
    </row>
    <row r="16" spans="2:18" x14ac:dyDescent="0.25">
      <c r="B16" s="2"/>
      <c r="C16" s="2"/>
      <c r="D16" s="2"/>
      <c r="E16" s="51" t="s">
        <v>263</v>
      </c>
      <c r="F16" s="52"/>
      <c r="G16" s="52"/>
      <c r="K16" s="41"/>
      <c r="L16" s="41"/>
      <c r="M16" s="41"/>
      <c r="N16" s="41"/>
      <c r="O16" s="11"/>
      <c r="P16" s="11"/>
      <c r="Q16" s="11"/>
      <c r="R16" s="11"/>
    </row>
    <row r="17" spans="2:18" x14ac:dyDescent="0.25">
      <c r="B17" s="2"/>
      <c r="C17" s="2"/>
      <c r="D17" s="2"/>
      <c r="E17" s="51" t="s">
        <v>264</v>
      </c>
      <c r="F17" s="52"/>
      <c r="G17" s="52"/>
      <c r="O17" s="11"/>
      <c r="P17" s="11"/>
      <c r="Q17" s="11"/>
      <c r="R17" s="11"/>
    </row>
    <row r="18" spans="2:18" x14ac:dyDescent="0.25">
      <c r="B18" s="2"/>
      <c r="C18" s="2"/>
      <c r="D18" s="2"/>
      <c r="E18" s="51" t="s">
        <v>265</v>
      </c>
      <c r="F18" s="52"/>
      <c r="G18" s="52"/>
      <c r="K18" s="41"/>
      <c r="L18" s="41"/>
      <c r="M18" s="41"/>
      <c r="N18" s="41"/>
      <c r="O18" s="11"/>
      <c r="P18" s="11"/>
      <c r="Q18" s="11"/>
      <c r="R18" s="11"/>
    </row>
    <row r="19" spans="2:18" x14ac:dyDescent="0.25">
      <c r="B19" s="2"/>
      <c r="C19" s="2"/>
      <c r="D19" s="2"/>
      <c r="E19" s="51" t="s">
        <v>266</v>
      </c>
      <c r="F19" s="52"/>
      <c r="G19" s="52"/>
      <c r="M19" s="41" t="s">
        <v>269</v>
      </c>
      <c r="N19" s="41"/>
      <c r="O19" s="11"/>
      <c r="P19" s="11"/>
      <c r="Q19" s="11"/>
      <c r="R19" s="11"/>
    </row>
    <row r="20" spans="2:18" x14ac:dyDescent="0.25">
      <c r="B20" s="2"/>
      <c r="C20" s="2"/>
      <c r="D20" s="2"/>
      <c r="E20" s="51" t="s">
        <v>267</v>
      </c>
      <c r="F20" s="52"/>
      <c r="G20" s="52"/>
      <c r="M20" s="41" t="s">
        <v>268</v>
      </c>
      <c r="O20" s="11"/>
      <c r="P20" s="11"/>
      <c r="Q20" s="11"/>
      <c r="R20" s="11"/>
    </row>
    <row r="21" spans="2:18" x14ac:dyDescent="0.25">
      <c r="B21" s="2"/>
      <c r="C21" s="2"/>
      <c r="D21" s="2"/>
      <c r="E21" s="53"/>
      <c r="F21" s="53"/>
      <c r="G21" s="53"/>
      <c r="H21" s="2"/>
      <c r="I21" s="2"/>
      <c r="J21" s="2"/>
      <c r="K21" s="2"/>
      <c r="L21" s="2"/>
      <c r="M21" s="11"/>
      <c r="N21" s="11"/>
      <c r="O21" s="11"/>
      <c r="P21" s="11"/>
      <c r="Q21" s="11"/>
      <c r="R21" s="11"/>
    </row>
    <row r="22" spans="2:18" ht="15.75" thickBot="1" x14ac:dyDescent="0.3">
      <c r="B22" s="2"/>
      <c r="C22" s="2"/>
      <c r="D22" s="2"/>
      <c r="E22" s="53"/>
      <c r="F22" s="53"/>
      <c r="G22" s="53"/>
      <c r="H22" s="2"/>
      <c r="I22" s="2"/>
      <c r="J22" s="2"/>
      <c r="K22" s="2"/>
      <c r="L22" s="2"/>
      <c r="M22" s="2"/>
      <c r="N22" s="2"/>
      <c r="O22" s="2"/>
      <c r="P22" s="2"/>
      <c r="Q22" s="2"/>
      <c r="R22" s="2"/>
    </row>
    <row r="23" spans="2:18" ht="15.75" thickBot="1" x14ac:dyDescent="0.3">
      <c r="B23" s="2"/>
      <c r="C23" s="2"/>
      <c r="D23" s="2"/>
      <c r="E23" s="11" t="s">
        <v>182</v>
      </c>
      <c r="F23" s="58" t="s">
        <v>215</v>
      </c>
      <c r="G23" s="53"/>
      <c r="H23" s="2"/>
      <c r="I23" s="23">
        <f ca="1">NOW()-1</f>
        <v>43768.710483912037</v>
      </c>
      <c r="J23" s="2"/>
      <c r="K23" s="2"/>
      <c r="L23" s="2"/>
      <c r="M23" s="2"/>
      <c r="N23" s="2"/>
      <c r="O23" s="2"/>
      <c r="P23" s="2"/>
      <c r="Q23" s="2"/>
      <c r="R23" s="2"/>
    </row>
    <row r="24" spans="2:18" ht="5.25" customHeight="1" thickBot="1" x14ac:dyDescent="0.3">
      <c r="B24" s="2"/>
      <c r="C24" s="2"/>
      <c r="D24" s="2"/>
      <c r="E24" s="53"/>
      <c r="F24" s="53"/>
      <c r="G24" s="53"/>
      <c r="H24" s="2"/>
      <c r="I24" s="2"/>
      <c r="J24" s="2"/>
      <c r="K24" s="2"/>
      <c r="L24" s="2"/>
      <c r="M24" s="2"/>
      <c r="N24" s="2"/>
      <c r="O24" s="2"/>
      <c r="P24" s="2"/>
      <c r="Q24" s="2"/>
      <c r="R24" s="2"/>
    </row>
    <row r="25" spans="2:18" ht="15.75" thickBot="1" x14ac:dyDescent="0.3">
      <c r="B25" s="2"/>
      <c r="C25" s="2"/>
      <c r="D25" s="2"/>
      <c r="E25" s="11" t="s">
        <v>186</v>
      </c>
      <c r="F25" s="58" t="s">
        <v>218</v>
      </c>
      <c r="G25" s="53"/>
      <c r="H25" s="2"/>
      <c r="I25" s="23">
        <f ca="1">NOW()+1</f>
        <v>43770.710483912037</v>
      </c>
      <c r="J25" s="2"/>
      <c r="K25" s="2"/>
      <c r="L25" s="2"/>
      <c r="M25" s="2"/>
      <c r="N25" s="2"/>
      <c r="O25" s="2"/>
      <c r="P25" s="2"/>
      <c r="Q25" s="2"/>
      <c r="R25" s="2"/>
    </row>
    <row r="26" spans="2:18" x14ac:dyDescent="0.25">
      <c r="B26" s="2"/>
      <c r="C26" s="2"/>
      <c r="D26" s="2"/>
      <c r="E26" s="53"/>
      <c r="F26" s="53"/>
      <c r="G26" s="53"/>
      <c r="H26" s="2"/>
      <c r="I26" s="2"/>
      <c r="J26" s="2"/>
      <c r="K26" s="2"/>
      <c r="L26" s="2"/>
      <c r="M26" s="2"/>
      <c r="N26" s="2"/>
      <c r="O26" s="2"/>
      <c r="P26" s="2"/>
      <c r="Q26" s="2"/>
      <c r="R26" s="2"/>
    </row>
    <row r="27" spans="2:18" x14ac:dyDescent="0.25">
      <c r="B27" s="2"/>
      <c r="C27" s="2"/>
      <c r="D27" s="2"/>
      <c r="E27" s="7" t="s">
        <v>205</v>
      </c>
      <c r="F27" s="9" t="s">
        <v>184</v>
      </c>
      <c r="G27" s="9" t="s">
        <v>278</v>
      </c>
      <c r="H27" s="9" t="s">
        <v>279</v>
      </c>
      <c r="I27" s="9" t="s">
        <v>206</v>
      </c>
      <c r="J27" s="17" t="s">
        <v>207</v>
      </c>
      <c r="K27" s="7" t="s">
        <v>188</v>
      </c>
      <c r="L27" s="6" t="s">
        <v>208</v>
      </c>
      <c r="M27" s="9" t="s">
        <v>209</v>
      </c>
      <c r="N27" s="9" t="s">
        <v>210</v>
      </c>
      <c r="O27" s="9" t="s">
        <v>211</v>
      </c>
      <c r="P27" s="9" t="s">
        <v>212</v>
      </c>
      <c r="Q27" s="9" t="s">
        <v>189</v>
      </c>
      <c r="R27" s="2"/>
    </row>
    <row r="28" spans="2:18" x14ac:dyDescent="0.25">
      <c r="B28" s="2"/>
      <c r="C28" s="2"/>
      <c r="D28" s="11">
        <v>1</v>
      </c>
      <c r="E28" s="56" t="s">
        <v>271</v>
      </c>
      <c r="F28" s="56" t="s">
        <v>259</v>
      </c>
      <c r="G28" s="56" t="s">
        <v>199</v>
      </c>
      <c r="H28" s="14" t="s">
        <v>235</v>
      </c>
      <c r="I28" s="38">
        <f ca="1">I23</f>
        <v>43768.710483912037</v>
      </c>
      <c r="J28" s="38">
        <f ca="1">I25</f>
        <v>43770.710483912037</v>
      </c>
      <c r="K28" s="26">
        <v>410000</v>
      </c>
      <c r="L28" s="36">
        <v>8.3719999999999999</v>
      </c>
      <c r="M28" s="27">
        <f>L28*K28</f>
        <v>3432520</v>
      </c>
      <c r="N28" s="34"/>
      <c r="O28" s="35" t="s">
        <v>69</v>
      </c>
      <c r="P28" s="28"/>
      <c r="Q28" s="19" t="s">
        <v>270</v>
      </c>
      <c r="R28" s="2"/>
    </row>
    <row r="29" spans="2:18" x14ac:dyDescent="0.25">
      <c r="B29" s="2"/>
      <c r="C29" s="2"/>
      <c r="D29" s="11">
        <v>2</v>
      </c>
      <c r="E29" s="63" t="s">
        <v>260</v>
      </c>
      <c r="F29" s="68" t="s">
        <v>259</v>
      </c>
      <c r="G29" s="56" t="s">
        <v>199</v>
      </c>
      <c r="H29" s="21" t="s">
        <v>230</v>
      </c>
      <c r="I29" s="38">
        <f ca="1">I28</f>
        <v>43768.710483912037</v>
      </c>
      <c r="J29" s="38">
        <f ca="1">J28</f>
        <v>43770.710483912037</v>
      </c>
      <c r="K29" s="26">
        <v>2879200</v>
      </c>
      <c r="L29" s="15">
        <v>2.363</v>
      </c>
      <c r="M29" s="27">
        <f>L29*K29</f>
        <v>6803549.5999999996</v>
      </c>
      <c r="N29" s="34"/>
      <c r="O29" s="35" t="s">
        <v>69</v>
      </c>
      <c r="P29" s="28"/>
      <c r="Q29" s="19" t="s">
        <v>270</v>
      </c>
      <c r="R29" s="2"/>
    </row>
    <row r="30" spans="2:18" x14ac:dyDescent="0.25">
      <c r="B30" s="2"/>
      <c r="C30" s="2"/>
      <c r="D30" s="11">
        <v>3</v>
      </c>
      <c r="E30" s="63" t="s">
        <v>261</v>
      </c>
      <c r="F30" s="55" t="s">
        <v>198</v>
      </c>
      <c r="G30" s="56" t="s">
        <v>199</v>
      </c>
      <c r="H30" s="37" t="s">
        <v>229</v>
      </c>
      <c r="I30" s="38">
        <f ca="1">I29</f>
        <v>43768.710483912037</v>
      </c>
      <c r="J30" s="38">
        <f ca="1">J29</f>
        <v>43770.710483912037</v>
      </c>
      <c r="K30" s="26">
        <v>669180</v>
      </c>
      <c r="L30" s="15">
        <v>2.7385000000000002</v>
      </c>
      <c r="M30" s="27">
        <f>L30*K30</f>
        <v>1832549.4300000002</v>
      </c>
      <c r="N30" s="34"/>
      <c r="O30" s="35" t="s">
        <v>69</v>
      </c>
      <c r="P30" s="34"/>
      <c r="Q30" s="19" t="s">
        <v>270</v>
      </c>
      <c r="R30" s="2"/>
    </row>
    <row r="31" spans="2:18" x14ac:dyDescent="0.25">
      <c r="B31" s="2"/>
      <c r="C31" s="2"/>
      <c r="D31" s="11">
        <v>4</v>
      </c>
      <c r="E31" s="63"/>
      <c r="F31" s="64"/>
      <c r="G31" s="64"/>
      <c r="H31" s="45"/>
      <c r="I31" s="45"/>
      <c r="J31" s="8"/>
      <c r="K31" s="5"/>
      <c r="L31" s="27"/>
      <c r="M31" s="34"/>
      <c r="N31" s="24"/>
      <c r="O31" s="10"/>
      <c r="P31" s="19"/>
      <c r="Q31" s="10"/>
      <c r="R31" s="2"/>
    </row>
    <row r="32" spans="2:18" x14ac:dyDescent="0.25">
      <c r="B32" s="2"/>
      <c r="C32" s="2"/>
      <c r="D32" s="11">
        <v>5</v>
      </c>
      <c r="E32" s="63"/>
      <c r="F32" s="64"/>
      <c r="G32" s="64"/>
      <c r="H32" s="45"/>
      <c r="I32" s="45"/>
      <c r="J32" s="8"/>
      <c r="K32" s="5"/>
      <c r="L32" s="27"/>
      <c r="M32" s="10"/>
      <c r="N32" s="24"/>
      <c r="O32" s="10"/>
      <c r="P32" s="19"/>
      <c r="Q32" s="10"/>
      <c r="R32" s="2"/>
    </row>
    <row r="33" spans="2:18" x14ac:dyDescent="0.25">
      <c r="B33" s="2"/>
      <c r="C33" s="2"/>
      <c r="D33" s="11">
        <v>6</v>
      </c>
      <c r="E33" s="63"/>
      <c r="F33" s="64"/>
      <c r="G33" s="64"/>
      <c r="H33" s="45"/>
      <c r="I33" s="45"/>
      <c r="J33" s="8"/>
      <c r="K33" s="5"/>
      <c r="L33" s="27"/>
      <c r="M33" s="10"/>
      <c r="N33" s="24"/>
      <c r="O33" s="10"/>
      <c r="P33" s="19"/>
      <c r="Q33" s="10"/>
      <c r="R33" s="2"/>
    </row>
    <row r="34" spans="2:18" x14ac:dyDescent="0.25">
      <c r="B34" s="2"/>
      <c r="C34" s="2"/>
      <c r="D34" s="11">
        <v>7</v>
      </c>
      <c r="E34" s="63"/>
      <c r="F34" s="64"/>
      <c r="G34" s="64"/>
      <c r="H34" s="45"/>
      <c r="I34" s="45"/>
      <c r="J34" s="8"/>
      <c r="K34" s="5"/>
      <c r="L34" s="27"/>
      <c r="M34" s="10"/>
      <c r="N34" s="24"/>
      <c r="O34" s="10"/>
      <c r="P34" s="19"/>
      <c r="Q34" s="10"/>
      <c r="R34" s="2"/>
    </row>
    <row r="35" spans="2:18" x14ac:dyDescent="0.25">
      <c r="B35" s="2"/>
      <c r="C35" s="2"/>
      <c r="D35" s="11">
        <v>8</v>
      </c>
      <c r="E35" s="63"/>
      <c r="F35" s="64"/>
      <c r="G35" s="64"/>
      <c r="H35" s="45"/>
      <c r="I35" s="45"/>
      <c r="J35" s="8"/>
      <c r="K35" s="5"/>
      <c r="L35" s="27"/>
      <c r="M35" s="10"/>
      <c r="N35" s="24"/>
      <c r="O35" s="10"/>
      <c r="P35" s="19"/>
      <c r="Q35" s="10"/>
      <c r="R35" s="2"/>
    </row>
    <row r="36" spans="2:18" x14ac:dyDescent="0.25">
      <c r="B36" s="2"/>
      <c r="C36" s="2"/>
      <c r="D36" s="11">
        <v>9</v>
      </c>
      <c r="E36" s="63"/>
      <c r="F36" s="64"/>
      <c r="G36" s="64"/>
      <c r="H36" s="45"/>
      <c r="I36" s="45"/>
      <c r="J36" s="8"/>
      <c r="K36" s="5"/>
      <c r="L36" s="27"/>
      <c r="M36" s="10"/>
      <c r="N36" s="24"/>
      <c r="O36" s="10"/>
      <c r="P36" s="19"/>
      <c r="Q36" s="10"/>
      <c r="R36" s="2"/>
    </row>
    <row r="37" spans="2:18" x14ac:dyDescent="0.25">
      <c r="B37" s="2"/>
      <c r="C37" s="2"/>
      <c r="D37" s="11">
        <v>10</v>
      </c>
      <c r="E37" s="63"/>
      <c r="F37" s="64"/>
      <c r="G37" s="64"/>
      <c r="H37" s="45"/>
      <c r="I37" s="45"/>
      <c r="J37" s="8"/>
      <c r="K37" s="5"/>
      <c r="L37" s="27"/>
      <c r="M37" s="10"/>
      <c r="N37" s="24"/>
      <c r="O37" s="10"/>
      <c r="P37" s="19"/>
      <c r="Q37" s="10"/>
      <c r="R37" s="2"/>
    </row>
    <row r="38" spans="2:18" x14ac:dyDescent="0.25">
      <c r="B38" s="2"/>
      <c r="C38" s="2"/>
      <c r="D38" s="2"/>
      <c r="E38" s="53"/>
      <c r="F38" s="53"/>
      <c r="G38" s="53"/>
      <c r="H38" s="2"/>
      <c r="I38" s="2"/>
      <c r="J38" s="2"/>
      <c r="K38" s="2"/>
      <c r="L38" s="2"/>
      <c r="M38" s="2"/>
      <c r="N38" s="2"/>
      <c r="O38" s="2"/>
      <c r="P38" s="2"/>
      <c r="Q38" s="2"/>
      <c r="R38" s="2"/>
    </row>
    <row r="39" spans="2:18" x14ac:dyDescent="0.25">
      <c r="B39" s="2"/>
      <c r="C39" s="2"/>
      <c r="D39" s="2"/>
      <c r="E39" s="18" t="str">
        <f ca="1">_xll.flTransactionsAdd(F23,F25,E27:Q30)</f>
        <v>#ERROR: User session not authenticated</v>
      </c>
      <c r="F39" s="53"/>
      <c r="G39" s="53"/>
      <c r="H39" s="2"/>
      <c r="I39" s="2"/>
      <c r="J39" s="2"/>
      <c r="K39" s="2"/>
      <c r="L39" s="2"/>
      <c r="M39" s="2"/>
      <c r="N39" s="2"/>
      <c r="O39" s="2"/>
      <c r="P39" s="2"/>
      <c r="Q39" s="2"/>
      <c r="R39" s="2"/>
    </row>
    <row r="40" spans="2:18" ht="4.5" customHeight="1" x14ac:dyDescent="0.25">
      <c r="B40" s="2"/>
      <c r="C40" s="2"/>
      <c r="D40" s="2"/>
      <c r="E40" s="18"/>
      <c r="F40" s="53"/>
      <c r="G40" s="53"/>
      <c r="H40" s="2"/>
      <c r="I40" s="2"/>
      <c r="J40" s="2"/>
      <c r="K40" s="2"/>
      <c r="L40" s="2"/>
      <c r="M40" s="2"/>
      <c r="N40" s="2"/>
      <c r="O40" s="2"/>
      <c r="P40" s="2"/>
      <c r="Q40" s="2"/>
      <c r="R40" s="2"/>
    </row>
    <row r="41" spans="2:18" x14ac:dyDescent="0.25">
      <c r="E41" s="52"/>
      <c r="F41" s="52"/>
      <c r="G41" s="52"/>
    </row>
    <row r="42" spans="2:18" x14ac:dyDescent="0.25">
      <c r="B42" s="2"/>
      <c r="C42" s="2"/>
      <c r="D42" s="2"/>
      <c r="E42" s="11"/>
      <c r="F42" s="53"/>
      <c r="G42" s="11"/>
      <c r="H42" s="11"/>
      <c r="I42" s="11"/>
      <c r="J42" s="11"/>
      <c r="K42" s="11"/>
      <c r="L42" s="11"/>
      <c r="M42" s="11"/>
      <c r="N42" s="11"/>
      <c r="O42" s="11"/>
      <c r="P42" s="11"/>
      <c r="Q42" s="11"/>
    </row>
    <row r="43" spans="2:18" x14ac:dyDescent="0.25">
      <c r="B43" s="2"/>
      <c r="C43" s="2"/>
      <c r="D43" s="2"/>
      <c r="E43" s="52"/>
      <c r="F43" s="52"/>
      <c r="G43" s="52"/>
      <c r="P43" s="11"/>
      <c r="Q43" s="11"/>
    </row>
    <row r="44" spans="2:18" x14ac:dyDescent="0.25">
      <c r="B44" s="2"/>
      <c r="C44" s="2"/>
      <c r="D44" s="2"/>
      <c r="E44" s="51" t="s">
        <v>289</v>
      </c>
      <c r="F44" s="52"/>
      <c r="G44" s="52"/>
      <c r="K44" s="41"/>
      <c r="L44" s="41"/>
      <c r="M44" s="41"/>
      <c r="N44" s="41"/>
      <c r="O44" s="41"/>
      <c r="P44" s="11"/>
      <c r="Q44" s="11"/>
    </row>
    <row r="45" spans="2:18" x14ac:dyDescent="0.25">
      <c r="B45" s="2"/>
      <c r="C45" s="2"/>
      <c r="D45" s="2"/>
      <c r="E45" s="51" t="s">
        <v>272</v>
      </c>
      <c r="F45" s="52"/>
      <c r="G45" s="52"/>
      <c r="M45" s="41" t="s">
        <v>273</v>
      </c>
      <c r="P45" s="11"/>
      <c r="Q45" s="11"/>
    </row>
    <row r="46" spans="2:18" ht="15.75" thickBot="1" x14ac:dyDescent="0.3">
      <c r="B46" s="2"/>
      <c r="C46" s="2"/>
      <c r="D46" s="2"/>
      <c r="E46" s="53"/>
      <c r="F46" s="53"/>
      <c r="G46" s="53"/>
      <c r="H46" s="2"/>
      <c r="I46" s="2"/>
      <c r="J46" s="2"/>
      <c r="K46" s="2"/>
      <c r="L46" s="2"/>
      <c r="M46" s="11"/>
      <c r="N46" s="11"/>
      <c r="O46" s="11"/>
      <c r="P46" s="11"/>
      <c r="Q46" s="11"/>
    </row>
    <row r="47" spans="2:18" ht="15.75" thickBot="1" x14ac:dyDescent="0.3">
      <c r="B47" s="2"/>
      <c r="C47" s="2"/>
      <c r="D47" s="2"/>
      <c r="E47" s="11" t="s">
        <v>182</v>
      </c>
      <c r="F47" s="58" t="s">
        <v>242</v>
      </c>
      <c r="G47" s="53"/>
      <c r="H47" s="2"/>
      <c r="I47" s="2"/>
      <c r="J47" s="2"/>
      <c r="K47" s="2"/>
      <c r="L47" s="2"/>
      <c r="M47" s="2"/>
      <c r="N47" s="2"/>
      <c r="O47" s="2"/>
      <c r="P47" s="2"/>
      <c r="Q47" s="2"/>
    </row>
    <row r="48" spans="2:18" ht="15.75" thickBot="1" x14ac:dyDescent="0.3">
      <c r="B48" s="2"/>
      <c r="C48" s="2"/>
      <c r="D48" s="2"/>
      <c r="E48" s="53"/>
      <c r="F48" s="53"/>
      <c r="G48" s="53"/>
      <c r="H48" s="2"/>
      <c r="I48" s="2"/>
      <c r="J48" s="2"/>
      <c r="K48" s="2"/>
      <c r="L48" s="2"/>
      <c r="M48" s="2"/>
      <c r="N48" s="2"/>
      <c r="O48" s="2"/>
      <c r="P48" s="2"/>
      <c r="Q48" s="2"/>
    </row>
    <row r="49" spans="2:36" ht="15.75" thickBot="1" x14ac:dyDescent="0.3">
      <c r="B49" s="2"/>
      <c r="C49" s="2"/>
      <c r="D49" s="2"/>
      <c r="E49" s="11" t="s">
        <v>186</v>
      </c>
      <c r="F49" s="58" t="s">
        <v>218</v>
      </c>
      <c r="G49" s="53"/>
      <c r="H49" s="2"/>
      <c r="I49" s="2"/>
      <c r="J49" s="2"/>
      <c r="K49" s="2"/>
      <c r="L49" s="2"/>
      <c r="M49" s="2"/>
      <c r="N49" s="2"/>
      <c r="O49" s="2"/>
      <c r="P49" s="2"/>
      <c r="Q49" s="2"/>
    </row>
    <row r="50" spans="2:36" ht="15.75" thickBot="1" x14ac:dyDescent="0.3">
      <c r="B50" s="2"/>
      <c r="C50" s="2"/>
      <c r="D50" s="2"/>
      <c r="E50" s="53"/>
      <c r="F50" s="53"/>
      <c r="G50" s="53"/>
      <c r="H50" s="2"/>
      <c r="I50" s="2"/>
      <c r="J50" s="2"/>
      <c r="K50" s="2"/>
      <c r="L50" s="2"/>
      <c r="M50" s="2"/>
      <c r="N50" s="2"/>
      <c r="O50" s="2"/>
      <c r="P50" s="2"/>
      <c r="Q50" s="2"/>
    </row>
    <row r="51" spans="2:36" ht="15.75" thickBot="1" x14ac:dyDescent="0.3">
      <c r="B51" s="2"/>
      <c r="C51" s="2"/>
      <c r="D51" s="2"/>
      <c r="E51" s="11" t="s">
        <v>274</v>
      </c>
      <c r="F51" s="66">
        <v>32874</v>
      </c>
      <c r="G51" s="53"/>
      <c r="H51" s="2"/>
      <c r="I51" s="2"/>
      <c r="J51" s="2"/>
      <c r="K51" s="2"/>
      <c r="L51" s="2"/>
      <c r="M51" s="2"/>
      <c r="N51" s="2"/>
      <c r="O51" s="2"/>
      <c r="P51" s="2"/>
      <c r="Q51" s="2"/>
    </row>
    <row r="52" spans="2:36" x14ac:dyDescent="0.25">
      <c r="B52" s="2"/>
      <c r="C52" s="2"/>
      <c r="D52" s="2"/>
      <c r="E52" s="7" t="str">
        <f t="array" ref="E52:AJ152">_xll.flTransactionsGet(F47,F49,F51)</f>
        <v>#ERROR: User session not authenticated</v>
      </c>
      <c r="F52" s="9" t="str">
        <v>#ERROR: User session not authenticated</v>
      </c>
      <c r="G52" s="9" t="str">
        <v>#ERROR: User session not authenticated</v>
      </c>
      <c r="H52" s="9" t="str">
        <v>#ERROR: User session not authenticated</v>
      </c>
      <c r="I52" s="17" t="str">
        <v>#ERROR: User session not authenticated</v>
      </c>
      <c r="J52" s="7" t="str">
        <v>#ERROR: User session not authenticated</v>
      </c>
      <c r="K52" s="6" t="str">
        <v>#ERROR: User session not authenticated</v>
      </c>
      <c r="L52" s="9" t="str">
        <v>#ERROR: User session not authenticated</v>
      </c>
      <c r="M52" s="9" t="str">
        <v>#ERROR: User session not authenticated</v>
      </c>
      <c r="N52" s="9" t="str">
        <v>#ERROR: User session not authenticated</v>
      </c>
      <c r="O52" s="9" t="str">
        <v>#ERROR: User session not authenticated</v>
      </c>
      <c r="P52" s="9" t="str">
        <v>#ERROR: User session not authenticated</v>
      </c>
      <c r="Q52" s="9" t="str">
        <v>#ERROR: User session not authenticated</v>
      </c>
      <c r="R52" s="9" t="str">
        <v>#ERROR: User session not authenticated</v>
      </c>
      <c r="S52" s="9" t="str">
        <v>#ERROR: User session not authenticated</v>
      </c>
      <c r="T52" s="9" t="str">
        <v>#ERROR: User session not authenticated</v>
      </c>
      <c r="U52" s="9" t="str">
        <v>#ERROR: User session not authenticated</v>
      </c>
      <c r="V52" s="9" t="str">
        <v>#ERROR: User session not authenticated</v>
      </c>
      <c r="W52" s="9" t="str">
        <v>#ERROR: User session not authenticated</v>
      </c>
      <c r="X52" s="9" t="str">
        <v>#ERROR: User session not authenticated</v>
      </c>
      <c r="Y52" s="9" t="str">
        <v>#ERROR: User session not authenticated</v>
      </c>
      <c r="Z52" s="9" t="str">
        <v>#ERROR: User session not authenticated</v>
      </c>
      <c r="AA52" s="9" t="str">
        <v>#ERROR: User session not authenticated</v>
      </c>
      <c r="AB52" s="9" t="str">
        <v>#ERROR: User session not authenticated</v>
      </c>
      <c r="AC52" s="9" t="str">
        <v>#ERROR: User session not authenticated</v>
      </c>
      <c r="AD52" s="9" t="str">
        <v>#ERROR: User session not authenticated</v>
      </c>
      <c r="AE52" s="9" t="str">
        <v>#ERROR: User session not authenticated</v>
      </c>
      <c r="AF52" s="9" t="str">
        <v>#ERROR: User session not authenticated</v>
      </c>
      <c r="AG52" s="9" t="str">
        <v>#ERROR: User session not authenticated</v>
      </c>
      <c r="AH52" s="9" t="str">
        <v>#ERROR: User session not authenticated</v>
      </c>
      <c r="AI52" s="46" t="str">
        <v>#ERROR: User session not authenticated</v>
      </c>
      <c r="AJ52" s="46" t="str">
        <v>#ERROR: User session not authenticated</v>
      </c>
    </row>
    <row r="53" spans="2:36" x14ac:dyDescent="0.25">
      <c r="B53" s="2"/>
      <c r="C53" s="2"/>
      <c r="D53" s="11"/>
      <c r="E53" s="56" t="str">
        <v>#ERROR: User session not authenticated</v>
      </c>
      <c r="F53" s="56" t="str">
        <v>#ERROR: User session not authenticated</v>
      </c>
      <c r="G53" s="56" t="str">
        <v>#ERROR: User session not authenticated</v>
      </c>
      <c r="H53" s="38" t="str">
        <v>#ERROR: User session not authenticated</v>
      </c>
      <c r="I53" s="38" t="str">
        <v>#ERROR: User session not authenticated</v>
      </c>
      <c r="J53" s="26" t="str">
        <v>#ERROR: User session not authenticated</v>
      </c>
      <c r="K53" s="47" t="str">
        <v>#ERROR: User session not authenticated</v>
      </c>
      <c r="L53" s="38" t="str">
        <v>#ERROR: User session not authenticated</v>
      </c>
      <c r="M53" s="35" t="str">
        <v>#ERROR: User session not authenticated</v>
      </c>
      <c r="N53" s="35" t="str">
        <v>#ERROR: User session not authenticated</v>
      </c>
      <c r="O53" s="28" t="str">
        <v>#ERROR: User session not authenticated</v>
      </c>
      <c r="P53" s="35" t="str">
        <v>#ERROR: User session not authenticated</v>
      </c>
      <c r="Q53" s="19" t="str">
        <v>#ERROR: User session not authenticated</v>
      </c>
      <c r="R53" s="19" t="str">
        <v>#ERROR: User session not authenticated</v>
      </c>
      <c r="S53" s="19" t="str">
        <v>#ERROR: User session not authenticated</v>
      </c>
      <c r="T53" s="19" t="str">
        <v>#ERROR: User session not authenticated</v>
      </c>
      <c r="U53" s="19" t="str">
        <v>#ERROR: User session not authenticated</v>
      </c>
      <c r="V53" s="19" t="str">
        <v>#ERROR: User session not authenticated</v>
      </c>
      <c r="W53" s="38" t="str">
        <v>#ERROR: User session not authenticated</v>
      </c>
      <c r="X53" s="19" t="str">
        <v>#ERROR: User session not authenticated</v>
      </c>
      <c r="Y53" s="19" t="str">
        <v>#ERROR: User session not authenticated</v>
      </c>
      <c r="Z53" s="19" t="str">
        <v>#ERROR: User session not authenticated</v>
      </c>
      <c r="AA53" s="19" t="str">
        <v>#ERROR: User session not authenticated</v>
      </c>
      <c r="AB53" s="38" t="str">
        <v>#ERROR: User session not authenticated</v>
      </c>
      <c r="AC53" s="38" t="str">
        <v>#ERROR: User session not authenticated</v>
      </c>
      <c r="AD53" s="35" t="str">
        <v>#ERROR: User session not authenticated</v>
      </c>
      <c r="AE53" s="35" t="str">
        <v>#ERROR: User session not authenticated</v>
      </c>
      <c r="AF53" s="35" t="str">
        <v>#ERROR: User session not authenticated</v>
      </c>
      <c r="AG53" s="35" t="str">
        <v>#ERROR: User session not authenticated</v>
      </c>
      <c r="AH53" s="35" t="str">
        <v>#ERROR: User session not authenticated</v>
      </c>
      <c r="AI53" s="46" t="str">
        <v>#ERROR: User session not authenticated</v>
      </c>
      <c r="AJ53" s="46" t="str">
        <v>#ERROR: User session not authenticated</v>
      </c>
    </row>
    <row r="54" spans="2:36" x14ac:dyDescent="0.25">
      <c r="B54" s="2"/>
      <c r="C54" s="2"/>
      <c r="D54" s="11"/>
      <c r="E54" s="56" t="str">
        <v>#ERROR: User session not authenticated</v>
      </c>
      <c r="F54" s="56" t="str">
        <v>#ERROR: User session not authenticated</v>
      </c>
      <c r="G54" s="56" t="str">
        <v>#ERROR: User session not authenticated</v>
      </c>
      <c r="H54" s="38" t="str">
        <v>#ERROR: User session not authenticated</v>
      </c>
      <c r="I54" s="38" t="str">
        <v>#ERROR: User session not authenticated</v>
      </c>
      <c r="J54" s="26" t="str">
        <v>#ERROR: User session not authenticated</v>
      </c>
      <c r="K54" s="47" t="str">
        <v>#ERROR: User session not authenticated</v>
      </c>
      <c r="L54" s="38" t="str">
        <v>#ERROR: User session not authenticated</v>
      </c>
      <c r="M54" s="35" t="str">
        <v>#ERROR: User session not authenticated</v>
      </c>
      <c r="N54" s="35" t="str">
        <v>#ERROR: User session not authenticated</v>
      </c>
      <c r="O54" s="28" t="str">
        <v>#ERROR: User session not authenticated</v>
      </c>
      <c r="P54" s="35" t="str">
        <v>#ERROR: User session not authenticated</v>
      </c>
      <c r="Q54" s="19" t="str">
        <v>#ERROR: User session not authenticated</v>
      </c>
      <c r="R54" s="19" t="str">
        <v>#ERROR: User session not authenticated</v>
      </c>
      <c r="S54" s="19" t="str">
        <v>#ERROR: User session not authenticated</v>
      </c>
      <c r="T54" s="19" t="str">
        <v>#ERROR: User session not authenticated</v>
      </c>
      <c r="U54" s="19" t="str">
        <v>#ERROR: User session not authenticated</v>
      </c>
      <c r="V54" s="19" t="str">
        <v>#ERROR: User session not authenticated</v>
      </c>
      <c r="W54" s="38" t="str">
        <v>#ERROR: User session not authenticated</v>
      </c>
      <c r="X54" s="19" t="str">
        <v>#ERROR: User session not authenticated</v>
      </c>
      <c r="Y54" s="19" t="str">
        <v>#ERROR: User session not authenticated</v>
      </c>
      <c r="Z54" s="19" t="str">
        <v>#ERROR: User session not authenticated</v>
      </c>
      <c r="AA54" s="19" t="str">
        <v>#ERROR: User session not authenticated</v>
      </c>
      <c r="AB54" s="38" t="str">
        <v>#ERROR: User session not authenticated</v>
      </c>
      <c r="AC54" s="38" t="str">
        <v>#ERROR: User session not authenticated</v>
      </c>
      <c r="AD54" s="35" t="str">
        <v>#ERROR: User session not authenticated</v>
      </c>
      <c r="AE54" s="35" t="str">
        <v>#ERROR: User session not authenticated</v>
      </c>
      <c r="AF54" s="35" t="str">
        <v>#ERROR: User session not authenticated</v>
      </c>
      <c r="AG54" s="35" t="str">
        <v>#ERROR: User session not authenticated</v>
      </c>
      <c r="AH54" s="35" t="str">
        <v>#ERROR: User session not authenticated</v>
      </c>
      <c r="AI54" s="46" t="str">
        <v>#ERROR: User session not authenticated</v>
      </c>
      <c r="AJ54" s="46" t="str">
        <v>#ERROR: User session not authenticated</v>
      </c>
    </row>
    <row r="55" spans="2:36" x14ac:dyDescent="0.25">
      <c r="B55" s="2"/>
      <c r="C55" s="2"/>
      <c r="D55" s="11"/>
      <c r="E55" s="56" t="str">
        <v>#ERROR: User session not authenticated</v>
      </c>
      <c r="F55" s="56" t="str">
        <v>#ERROR: User session not authenticated</v>
      </c>
      <c r="G55" s="56" t="str">
        <v>#ERROR: User session not authenticated</v>
      </c>
      <c r="H55" s="38" t="str">
        <v>#ERROR: User session not authenticated</v>
      </c>
      <c r="I55" s="38" t="str">
        <v>#ERROR: User session not authenticated</v>
      </c>
      <c r="J55" s="26" t="str">
        <v>#ERROR: User session not authenticated</v>
      </c>
      <c r="K55" s="47" t="str">
        <v>#ERROR: User session not authenticated</v>
      </c>
      <c r="L55" s="38" t="str">
        <v>#ERROR: User session not authenticated</v>
      </c>
      <c r="M55" s="35" t="str">
        <v>#ERROR: User session not authenticated</v>
      </c>
      <c r="N55" s="35" t="str">
        <v>#ERROR: User session not authenticated</v>
      </c>
      <c r="O55" s="28" t="str">
        <v>#ERROR: User session not authenticated</v>
      </c>
      <c r="P55" s="35" t="str">
        <v>#ERROR: User session not authenticated</v>
      </c>
      <c r="Q55" s="19" t="str">
        <v>#ERROR: User session not authenticated</v>
      </c>
      <c r="R55" s="19" t="str">
        <v>#ERROR: User session not authenticated</v>
      </c>
      <c r="S55" s="19" t="str">
        <v>#ERROR: User session not authenticated</v>
      </c>
      <c r="T55" s="19" t="str">
        <v>#ERROR: User session not authenticated</v>
      </c>
      <c r="U55" s="19" t="str">
        <v>#ERROR: User session not authenticated</v>
      </c>
      <c r="V55" s="19" t="str">
        <v>#ERROR: User session not authenticated</v>
      </c>
      <c r="W55" s="38" t="str">
        <v>#ERROR: User session not authenticated</v>
      </c>
      <c r="X55" s="19" t="str">
        <v>#ERROR: User session not authenticated</v>
      </c>
      <c r="Y55" s="19" t="str">
        <v>#ERROR: User session not authenticated</v>
      </c>
      <c r="Z55" s="19" t="str">
        <v>#ERROR: User session not authenticated</v>
      </c>
      <c r="AA55" s="19" t="str">
        <v>#ERROR: User session not authenticated</v>
      </c>
      <c r="AB55" s="38" t="str">
        <v>#ERROR: User session not authenticated</v>
      </c>
      <c r="AC55" s="38" t="str">
        <v>#ERROR: User session not authenticated</v>
      </c>
      <c r="AD55" s="35" t="str">
        <v>#ERROR: User session not authenticated</v>
      </c>
      <c r="AE55" s="35" t="str">
        <v>#ERROR: User session not authenticated</v>
      </c>
      <c r="AF55" s="35" t="str">
        <v>#ERROR: User session not authenticated</v>
      </c>
      <c r="AG55" s="35" t="str">
        <v>#ERROR: User session not authenticated</v>
      </c>
      <c r="AH55" s="35" t="str">
        <v>#ERROR: User session not authenticated</v>
      </c>
      <c r="AI55" s="46" t="str">
        <v>#ERROR: User session not authenticated</v>
      </c>
      <c r="AJ55" s="46" t="str">
        <v>#ERROR: User session not authenticated</v>
      </c>
    </row>
    <row r="56" spans="2:36" x14ac:dyDescent="0.25">
      <c r="B56" s="2"/>
      <c r="C56" s="2"/>
      <c r="D56" s="11"/>
      <c r="E56" s="56" t="str">
        <v>#ERROR: User session not authenticated</v>
      </c>
      <c r="F56" s="56" t="str">
        <v>#ERROR: User session not authenticated</v>
      </c>
      <c r="G56" s="56" t="str">
        <v>#ERROR: User session not authenticated</v>
      </c>
      <c r="H56" s="38" t="str">
        <v>#ERROR: User session not authenticated</v>
      </c>
      <c r="I56" s="38" t="str">
        <v>#ERROR: User session not authenticated</v>
      </c>
      <c r="J56" s="26" t="str">
        <v>#ERROR: User session not authenticated</v>
      </c>
      <c r="K56" s="47" t="str">
        <v>#ERROR: User session not authenticated</v>
      </c>
      <c r="L56" s="38" t="str">
        <v>#ERROR: User session not authenticated</v>
      </c>
      <c r="M56" s="35" t="str">
        <v>#ERROR: User session not authenticated</v>
      </c>
      <c r="N56" s="35" t="str">
        <v>#ERROR: User session not authenticated</v>
      </c>
      <c r="O56" s="28" t="str">
        <v>#ERROR: User session not authenticated</v>
      </c>
      <c r="P56" s="35" t="str">
        <v>#ERROR: User session not authenticated</v>
      </c>
      <c r="Q56" s="19" t="str">
        <v>#ERROR: User session not authenticated</v>
      </c>
      <c r="R56" s="19" t="str">
        <v>#ERROR: User session not authenticated</v>
      </c>
      <c r="S56" s="19" t="str">
        <v>#ERROR: User session not authenticated</v>
      </c>
      <c r="T56" s="19" t="str">
        <v>#ERROR: User session not authenticated</v>
      </c>
      <c r="U56" s="19" t="str">
        <v>#ERROR: User session not authenticated</v>
      </c>
      <c r="V56" s="19" t="str">
        <v>#ERROR: User session not authenticated</v>
      </c>
      <c r="W56" s="38" t="str">
        <v>#ERROR: User session not authenticated</v>
      </c>
      <c r="X56" s="19" t="str">
        <v>#ERROR: User session not authenticated</v>
      </c>
      <c r="Y56" s="19" t="str">
        <v>#ERROR: User session not authenticated</v>
      </c>
      <c r="Z56" s="19" t="str">
        <v>#ERROR: User session not authenticated</v>
      </c>
      <c r="AA56" s="19" t="str">
        <v>#ERROR: User session not authenticated</v>
      </c>
      <c r="AB56" s="38" t="str">
        <v>#ERROR: User session not authenticated</v>
      </c>
      <c r="AC56" s="38" t="str">
        <v>#ERROR: User session not authenticated</v>
      </c>
      <c r="AD56" s="35" t="str">
        <v>#ERROR: User session not authenticated</v>
      </c>
      <c r="AE56" s="35" t="str">
        <v>#ERROR: User session not authenticated</v>
      </c>
      <c r="AF56" s="35" t="str">
        <v>#ERROR: User session not authenticated</v>
      </c>
      <c r="AG56" s="35" t="str">
        <v>#ERROR: User session not authenticated</v>
      </c>
      <c r="AH56" s="35" t="str">
        <v>#ERROR: User session not authenticated</v>
      </c>
      <c r="AI56" s="46" t="str">
        <v>#ERROR: User session not authenticated</v>
      </c>
      <c r="AJ56" s="46" t="str">
        <v>#ERROR: User session not authenticated</v>
      </c>
    </row>
    <row r="57" spans="2:36" x14ac:dyDescent="0.25">
      <c r="B57" s="2"/>
      <c r="C57" s="2"/>
      <c r="D57" s="11"/>
      <c r="E57" s="56" t="str">
        <v>#ERROR: User session not authenticated</v>
      </c>
      <c r="F57" s="56" t="str">
        <v>#ERROR: User session not authenticated</v>
      </c>
      <c r="G57" s="56" t="str">
        <v>#ERROR: User session not authenticated</v>
      </c>
      <c r="H57" s="38" t="str">
        <v>#ERROR: User session not authenticated</v>
      </c>
      <c r="I57" s="38" t="str">
        <v>#ERROR: User session not authenticated</v>
      </c>
      <c r="J57" s="26" t="str">
        <v>#ERROR: User session not authenticated</v>
      </c>
      <c r="K57" s="47" t="str">
        <v>#ERROR: User session not authenticated</v>
      </c>
      <c r="L57" s="38" t="str">
        <v>#ERROR: User session not authenticated</v>
      </c>
      <c r="M57" s="35" t="str">
        <v>#ERROR: User session not authenticated</v>
      </c>
      <c r="N57" s="35" t="str">
        <v>#ERROR: User session not authenticated</v>
      </c>
      <c r="O57" s="28" t="str">
        <v>#ERROR: User session not authenticated</v>
      </c>
      <c r="P57" s="35" t="str">
        <v>#ERROR: User session not authenticated</v>
      </c>
      <c r="Q57" s="19" t="str">
        <v>#ERROR: User session not authenticated</v>
      </c>
      <c r="R57" s="19" t="str">
        <v>#ERROR: User session not authenticated</v>
      </c>
      <c r="S57" s="19" t="str">
        <v>#ERROR: User session not authenticated</v>
      </c>
      <c r="T57" s="19" t="str">
        <v>#ERROR: User session not authenticated</v>
      </c>
      <c r="U57" s="19" t="str">
        <v>#ERROR: User session not authenticated</v>
      </c>
      <c r="V57" s="19" t="str">
        <v>#ERROR: User session not authenticated</v>
      </c>
      <c r="W57" s="38" t="str">
        <v>#ERROR: User session not authenticated</v>
      </c>
      <c r="X57" s="19" t="str">
        <v>#ERROR: User session not authenticated</v>
      </c>
      <c r="Y57" s="19" t="str">
        <v>#ERROR: User session not authenticated</v>
      </c>
      <c r="Z57" s="19" t="str">
        <v>#ERROR: User session not authenticated</v>
      </c>
      <c r="AA57" s="19" t="str">
        <v>#ERROR: User session not authenticated</v>
      </c>
      <c r="AB57" s="38" t="str">
        <v>#ERROR: User session not authenticated</v>
      </c>
      <c r="AC57" s="38" t="str">
        <v>#ERROR: User session not authenticated</v>
      </c>
      <c r="AD57" s="35" t="str">
        <v>#ERROR: User session not authenticated</v>
      </c>
      <c r="AE57" s="35" t="str">
        <v>#ERROR: User session not authenticated</v>
      </c>
      <c r="AF57" s="35" t="str">
        <v>#ERROR: User session not authenticated</v>
      </c>
      <c r="AG57" s="35" t="str">
        <v>#ERROR: User session not authenticated</v>
      </c>
      <c r="AH57" s="35" t="str">
        <v>#ERROR: User session not authenticated</v>
      </c>
      <c r="AI57" s="46" t="str">
        <v>#ERROR: User session not authenticated</v>
      </c>
      <c r="AJ57" s="46" t="str">
        <v>#ERROR: User session not authenticated</v>
      </c>
    </row>
    <row r="58" spans="2:36" x14ac:dyDescent="0.25">
      <c r="B58" s="2"/>
      <c r="C58" s="2"/>
      <c r="D58" s="11"/>
      <c r="E58" s="56" t="str">
        <v>#ERROR: User session not authenticated</v>
      </c>
      <c r="F58" s="56" t="str">
        <v>#ERROR: User session not authenticated</v>
      </c>
      <c r="G58" s="56" t="str">
        <v>#ERROR: User session not authenticated</v>
      </c>
      <c r="H58" s="38" t="str">
        <v>#ERROR: User session not authenticated</v>
      </c>
      <c r="I58" s="38" t="str">
        <v>#ERROR: User session not authenticated</v>
      </c>
      <c r="J58" s="26" t="str">
        <v>#ERROR: User session not authenticated</v>
      </c>
      <c r="K58" s="47" t="str">
        <v>#ERROR: User session not authenticated</v>
      </c>
      <c r="L58" s="38" t="str">
        <v>#ERROR: User session not authenticated</v>
      </c>
      <c r="M58" s="35" t="str">
        <v>#ERROR: User session not authenticated</v>
      </c>
      <c r="N58" s="35" t="str">
        <v>#ERROR: User session not authenticated</v>
      </c>
      <c r="O58" s="28" t="str">
        <v>#ERROR: User session not authenticated</v>
      </c>
      <c r="P58" s="35" t="str">
        <v>#ERROR: User session not authenticated</v>
      </c>
      <c r="Q58" s="19" t="str">
        <v>#ERROR: User session not authenticated</v>
      </c>
      <c r="R58" s="19" t="str">
        <v>#ERROR: User session not authenticated</v>
      </c>
      <c r="S58" s="19" t="str">
        <v>#ERROR: User session not authenticated</v>
      </c>
      <c r="T58" s="19" t="str">
        <v>#ERROR: User session not authenticated</v>
      </c>
      <c r="U58" s="19" t="str">
        <v>#ERROR: User session not authenticated</v>
      </c>
      <c r="V58" s="19" t="str">
        <v>#ERROR: User session not authenticated</v>
      </c>
      <c r="W58" s="38" t="str">
        <v>#ERROR: User session not authenticated</v>
      </c>
      <c r="X58" s="19" t="str">
        <v>#ERROR: User session not authenticated</v>
      </c>
      <c r="Y58" s="19" t="str">
        <v>#ERROR: User session not authenticated</v>
      </c>
      <c r="Z58" s="19" t="str">
        <v>#ERROR: User session not authenticated</v>
      </c>
      <c r="AA58" s="19" t="str">
        <v>#ERROR: User session not authenticated</v>
      </c>
      <c r="AB58" s="38" t="str">
        <v>#ERROR: User session not authenticated</v>
      </c>
      <c r="AC58" s="38" t="str">
        <v>#ERROR: User session not authenticated</v>
      </c>
      <c r="AD58" s="35" t="str">
        <v>#ERROR: User session not authenticated</v>
      </c>
      <c r="AE58" s="35" t="str">
        <v>#ERROR: User session not authenticated</v>
      </c>
      <c r="AF58" s="35" t="str">
        <v>#ERROR: User session not authenticated</v>
      </c>
      <c r="AG58" s="35" t="str">
        <v>#ERROR: User session not authenticated</v>
      </c>
      <c r="AH58" s="35" t="str">
        <v>#ERROR: User session not authenticated</v>
      </c>
      <c r="AI58" s="46" t="str">
        <v>#ERROR: User session not authenticated</v>
      </c>
      <c r="AJ58" s="46" t="str">
        <v>#ERROR: User session not authenticated</v>
      </c>
    </row>
    <row r="59" spans="2:36" x14ac:dyDescent="0.25">
      <c r="B59" s="2"/>
      <c r="C59" s="2"/>
      <c r="D59" s="11"/>
      <c r="E59" s="56" t="str">
        <v>#ERROR: User session not authenticated</v>
      </c>
      <c r="F59" s="56" t="str">
        <v>#ERROR: User session not authenticated</v>
      </c>
      <c r="G59" s="56" t="str">
        <v>#ERROR: User session not authenticated</v>
      </c>
      <c r="H59" s="38" t="str">
        <v>#ERROR: User session not authenticated</v>
      </c>
      <c r="I59" s="38" t="str">
        <v>#ERROR: User session not authenticated</v>
      </c>
      <c r="J59" s="26" t="str">
        <v>#ERROR: User session not authenticated</v>
      </c>
      <c r="K59" s="47" t="str">
        <v>#ERROR: User session not authenticated</v>
      </c>
      <c r="L59" s="38" t="str">
        <v>#ERROR: User session not authenticated</v>
      </c>
      <c r="M59" s="35" t="str">
        <v>#ERROR: User session not authenticated</v>
      </c>
      <c r="N59" s="35" t="str">
        <v>#ERROR: User session not authenticated</v>
      </c>
      <c r="O59" s="28" t="str">
        <v>#ERROR: User session not authenticated</v>
      </c>
      <c r="P59" s="35" t="str">
        <v>#ERROR: User session not authenticated</v>
      </c>
      <c r="Q59" s="19" t="str">
        <v>#ERROR: User session not authenticated</v>
      </c>
      <c r="R59" s="19" t="str">
        <v>#ERROR: User session not authenticated</v>
      </c>
      <c r="S59" s="19" t="str">
        <v>#ERROR: User session not authenticated</v>
      </c>
      <c r="T59" s="19" t="str">
        <v>#ERROR: User session not authenticated</v>
      </c>
      <c r="U59" s="19" t="str">
        <v>#ERROR: User session not authenticated</v>
      </c>
      <c r="V59" s="19" t="str">
        <v>#ERROR: User session not authenticated</v>
      </c>
      <c r="W59" s="38" t="str">
        <v>#ERROR: User session not authenticated</v>
      </c>
      <c r="X59" s="19" t="str">
        <v>#ERROR: User session not authenticated</v>
      </c>
      <c r="Y59" s="19" t="str">
        <v>#ERROR: User session not authenticated</v>
      </c>
      <c r="Z59" s="19" t="str">
        <v>#ERROR: User session not authenticated</v>
      </c>
      <c r="AA59" s="19" t="str">
        <v>#ERROR: User session not authenticated</v>
      </c>
      <c r="AB59" s="38" t="str">
        <v>#ERROR: User session not authenticated</v>
      </c>
      <c r="AC59" s="38" t="str">
        <v>#ERROR: User session not authenticated</v>
      </c>
      <c r="AD59" s="35" t="str">
        <v>#ERROR: User session not authenticated</v>
      </c>
      <c r="AE59" s="35" t="str">
        <v>#ERROR: User session not authenticated</v>
      </c>
      <c r="AF59" s="35" t="str">
        <v>#ERROR: User session not authenticated</v>
      </c>
      <c r="AG59" s="35" t="str">
        <v>#ERROR: User session not authenticated</v>
      </c>
      <c r="AH59" s="35" t="str">
        <v>#ERROR: User session not authenticated</v>
      </c>
      <c r="AI59" s="46" t="str">
        <v>#ERROR: User session not authenticated</v>
      </c>
      <c r="AJ59" s="46" t="str">
        <v>#ERROR: User session not authenticated</v>
      </c>
    </row>
    <row r="60" spans="2:36" x14ac:dyDescent="0.25">
      <c r="B60" s="2"/>
      <c r="C60" s="2"/>
      <c r="D60" s="11"/>
      <c r="E60" s="56" t="str">
        <v>#ERROR: User session not authenticated</v>
      </c>
      <c r="F60" s="56" t="str">
        <v>#ERROR: User session not authenticated</v>
      </c>
      <c r="G60" s="56" t="str">
        <v>#ERROR: User session not authenticated</v>
      </c>
      <c r="H60" s="38" t="str">
        <v>#ERROR: User session not authenticated</v>
      </c>
      <c r="I60" s="38" t="str">
        <v>#ERROR: User session not authenticated</v>
      </c>
      <c r="J60" s="26" t="str">
        <v>#ERROR: User session not authenticated</v>
      </c>
      <c r="K60" s="47" t="str">
        <v>#ERROR: User session not authenticated</v>
      </c>
      <c r="L60" s="38" t="str">
        <v>#ERROR: User session not authenticated</v>
      </c>
      <c r="M60" s="35" t="str">
        <v>#ERROR: User session not authenticated</v>
      </c>
      <c r="N60" s="35" t="str">
        <v>#ERROR: User session not authenticated</v>
      </c>
      <c r="O60" s="28" t="str">
        <v>#ERROR: User session not authenticated</v>
      </c>
      <c r="P60" s="35" t="str">
        <v>#ERROR: User session not authenticated</v>
      </c>
      <c r="Q60" s="19" t="str">
        <v>#ERROR: User session not authenticated</v>
      </c>
      <c r="R60" s="19" t="str">
        <v>#ERROR: User session not authenticated</v>
      </c>
      <c r="S60" s="19" t="str">
        <v>#ERROR: User session not authenticated</v>
      </c>
      <c r="T60" s="19" t="str">
        <v>#ERROR: User session not authenticated</v>
      </c>
      <c r="U60" s="19" t="str">
        <v>#ERROR: User session not authenticated</v>
      </c>
      <c r="V60" s="19" t="str">
        <v>#ERROR: User session not authenticated</v>
      </c>
      <c r="W60" s="38" t="str">
        <v>#ERROR: User session not authenticated</v>
      </c>
      <c r="X60" s="19" t="str">
        <v>#ERROR: User session not authenticated</v>
      </c>
      <c r="Y60" s="19" t="str">
        <v>#ERROR: User session not authenticated</v>
      </c>
      <c r="Z60" s="19" t="str">
        <v>#ERROR: User session not authenticated</v>
      </c>
      <c r="AA60" s="19" t="str">
        <v>#ERROR: User session not authenticated</v>
      </c>
      <c r="AB60" s="38" t="str">
        <v>#ERROR: User session not authenticated</v>
      </c>
      <c r="AC60" s="38" t="str">
        <v>#ERROR: User session not authenticated</v>
      </c>
      <c r="AD60" s="35" t="str">
        <v>#ERROR: User session not authenticated</v>
      </c>
      <c r="AE60" s="35" t="str">
        <v>#ERROR: User session not authenticated</v>
      </c>
      <c r="AF60" s="35" t="str">
        <v>#ERROR: User session not authenticated</v>
      </c>
      <c r="AG60" s="35" t="str">
        <v>#ERROR: User session not authenticated</v>
      </c>
      <c r="AH60" s="35" t="str">
        <v>#ERROR: User session not authenticated</v>
      </c>
      <c r="AI60" s="46" t="str">
        <v>#ERROR: User session not authenticated</v>
      </c>
      <c r="AJ60" s="46" t="str">
        <v>#ERROR: User session not authenticated</v>
      </c>
    </row>
    <row r="61" spans="2:36" x14ac:dyDescent="0.25">
      <c r="B61" s="2"/>
      <c r="C61" s="2"/>
      <c r="D61" s="11"/>
      <c r="E61" s="56" t="str">
        <v>#ERROR: User session not authenticated</v>
      </c>
      <c r="F61" s="56" t="str">
        <v>#ERROR: User session not authenticated</v>
      </c>
      <c r="G61" s="56" t="str">
        <v>#ERROR: User session not authenticated</v>
      </c>
      <c r="H61" s="38" t="str">
        <v>#ERROR: User session not authenticated</v>
      </c>
      <c r="I61" s="38" t="str">
        <v>#ERROR: User session not authenticated</v>
      </c>
      <c r="J61" s="26" t="str">
        <v>#ERROR: User session not authenticated</v>
      </c>
      <c r="K61" s="47" t="str">
        <v>#ERROR: User session not authenticated</v>
      </c>
      <c r="L61" s="38" t="str">
        <v>#ERROR: User session not authenticated</v>
      </c>
      <c r="M61" s="35" t="str">
        <v>#ERROR: User session not authenticated</v>
      </c>
      <c r="N61" s="35" t="str">
        <v>#ERROR: User session not authenticated</v>
      </c>
      <c r="O61" s="28" t="str">
        <v>#ERROR: User session not authenticated</v>
      </c>
      <c r="P61" s="35" t="str">
        <v>#ERROR: User session not authenticated</v>
      </c>
      <c r="Q61" s="19" t="str">
        <v>#ERROR: User session not authenticated</v>
      </c>
      <c r="R61" s="19" t="str">
        <v>#ERROR: User session not authenticated</v>
      </c>
      <c r="S61" s="19" t="str">
        <v>#ERROR: User session not authenticated</v>
      </c>
      <c r="T61" s="19" t="str">
        <v>#ERROR: User session not authenticated</v>
      </c>
      <c r="U61" s="19" t="str">
        <v>#ERROR: User session not authenticated</v>
      </c>
      <c r="V61" s="19" t="str">
        <v>#ERROR: User session not authenticated</v>
      </c>
      <c r="W61" s="38" t="str">
        <v>#ERROR: User session not authenticated</v>
      </c>
      <c r="X61" s="19" t="str">
        <v>#ERROR: User session not authenticated</v>
      </c>
      <c r="Y61" s="19" t="str">
        <v>#ERROR: User session not authenticated</v>
      </c>
      <c r="Z61" s="19" t="str">
        <v>#ERROR: User session not authenticated</v>
      </c>
      <c r="AA61" s="19" t="str">
        <v>#ERROR: User session not authenticated</v>
      </c>
      <c r="AB61" s="38" t="str">
        <v>#ERROR: User session not authenticated</v>
      </c>
      <c r="AC61" s="38" t="str">
        <v>#ERROR: User session not authenticated</v>
      </c>
      <c r="AD61" s="35" t="str">
        <v>#ERROR: User session not authenticated</v>
      </c>
      <c r="AE61" s="35" t="str">
        <v>#ERROR: User session not authenticated</v>
      </c>
      <c r="AF61" s="35" t="str">
        <v>#ERROR: User session not authenticated</v>
      </c>
      <c r="AG61" s="35" t="str">
        <v>#ERROR: User session not authenticated</v>
      </c>
      <c r="AH61" s="35" t="str">
        <v>#ERROR: User session not authenticated</v>
      </c>
      <c r="AI61" s="46" t="str">
        <v>#ERROR: User session not authenticated</v>
      </c>
      <c r="AJ61" s="46" t="str">
        <v>#ERROR: User session not authenticated</v>
      </c>
    </row>
    <row r="62" spans="2:36" x14ac:dyDescent="0.25">
      <c r="B62" s="2"/>
      <c r="C62" s="2"/>
      <c r="D62" s="11"/>
      <c r="E62" s="56" t="str">
        <v>#ERROR: User session not authenticated</v>
      </c>
      <c r="F62" s="56" t="str">
        <v>#ERROR: User session not authenticated</v>
      </c>
      <c r="G62" s="56" t="str">
        <v>#ERROR: User session not authenticated</v>
      </c>
      <c r="H62" s="38" t="str">
        <v>#ERROR: User session not authenticated</v>
      </c>
      <c r="I62" s="38" t="str">
        <v>#ERROR: User session not authenticated</v>
      </c>
      <c r="J62" s="26" t="str">
        <v>#ERROR: User session not authenticated</v>
      </c>
      <c r="K62" s="47" t="str">
        <v>#ERROR: User session not authenticated</v>
      </c>
      <c r="L62" s="38" t="str">
        <v>#ERROR: User session not authenticated</v>
      </c>
      <c r="M62" s="35" t="str">
        <v>#ERROR: User session not authenticated</v>
      </c>
      <c r="N62" s="35" t="str">
        <v>#ERROR: User session not authenticated</v>
      </c>
      <c r="O62" s="28" t="str">
        <v>#ERROR: User session not authenticated</v>
      </c>
      <c r="P62" s="35" t="str">
        <v>#ERROR: User session not authenticated</v>
      </c>
      <c r="Q62" s="19" t="str">
        <v>#ERROR: User session not authenticated</v>
      </c>
      <c r="R62" s="19" t="str">
        <v>#ERROR: User session not authenticated</v>
      </c>
      <c r="S62" s="19" t="str">
        <v>#ERROR: User session not authenticated</v>
      </c>
      <c r="T62" s="19" t="str">
        <v>#ERROR: User session not authenticated</v>
      </c>
      <c r="U62" s="19" t="str">
        <v>#ERROR: User session not authenticated</v>
      </c>
      <c r="V62" s="19" t="str">
        <v>#ERROR: User session not authenticated</v>
      </c>
      <c r="W62" s="38" t="str">
        <v>#ERROR: User session not authenticated</v>
      </c>
      <c r="X62" s="19" t="str">
        <v>#ERROR: User session not authenticated</v>
      </c>
      <c r="Y62" s="19" t="str">
        <v>#ERROR: User session not authenticated</v>
      </c>
      <c r="Z62" s="19" t="str">
        <v>#ERROR: User session not authenticated</v>
      </c>
      <c r="AA62" s="19" t="str">
        <v>#ERROR: User session not authenticated</v>
      </c>
      <c r="AB62" s="38" t="str">
        <v>#ERROR: User session not authenticated</v>
      </c>
      <c r="AC62" s="38" t="str">
        <v>#ERROR: User session not authenticated</v>
      </c>
      <c r="AD62" s="35" t="str">
        <v>#ERROR: User session not authenticated</v>
      </c>
      <c r="AE62" s="35" t="str">
        <v>#ERROR: User session not authenticated</v>
      </c>
      <c r="AF62" s="35" t="str">
        <v>#ERROR: User session not authenticated</v>
      </c>
      <c r="AG62" s="35" t="str">
        <v>#ERROR: User session not authenticated</v>
      </c>
      <c r="AH62" s="35" t="str">
        <v>#ERROR: User session not authenticated</v>
      </c>
      <c r="AI62" s="46" t="str">
        <v>#ERROR: User session not authenticated</v>
      </c>
      <c r="AJ62" s="46" t="str">
        <v>#ERROR: User session not authenticated</v>
      </c>
    </row>
    <row r="63" spans="2:36" x14ac:dyDescent="0.25">
      <c r="B63" s="2"/>
      <c r="C63" s="2"/>
      <c r="D63" s="2"/>
      <c r="E63" s="56" t="str">
        <v>#ERROR: User session not authenticated</v>
      </c>
      <c r="F63" s="56" t="str">
        <v>#ERROR: User session not authenticated</v>
      </c>
      <c r="G63" s="56" t="str">
        <v>#ERROR: User session not authenticated</v>
      </c>
      <c r="H63" s="38" t="str">
        <v>#ERROR: User session not authenticated</v>
      </c>
      <c r="I63" s="38" t="str">
        <v>#ERROR: User session not authenticated</v>
      </c>
      <c r="J63" s="26" t="str">
        <v>#ERROR: User session not authenticated</v>
      </c>
      <c r="K63" s="47" t="str">
        <v>#ERROR: User session not authenticated</v>
      </c>
      <c r="L63" s="38" t="str">
        <v>#ERROR: User session not authenticated</v>
      </c>
      <c r="M63" s="35" t="str">
        <v>#ERROR: User session not authenticated</v>
      </c>
      <c r="N63" s="35" t="str">
        <v>#ERROR: User session not authenticated</v>
      </c>
      <c r="O63" s="28" t="str">
        <v>#ERROR: User session not authenticated</v>
      </c>
      <c r="P63" s="35" t="str">
        <v>#ERROR: User session not authenticated</v>
      </c>
      <c r="Q63" s="19" t="str">
        <v>#ERROR: User session not authenticated</v>
      </c>
      <c r="R63" s="19" t="str">
        <v>#ERROR: User session not authenticated</v>
      </c>
      <c r="S63" s="19" t="str">
        <v>#ERROR: User session not authenticated</v>
      </c>
      <c r="T63" s="19" t="str">
        <v>#ERROR: User session not authenticated</v>
      </c>
      <c r="U63" s="19" t="str">
        <v>#ERROR: User session not authenticated</v>
      </c>
      <c r="V63" s="19" t="str">
        <v>#ERROR: User session not authenticated</v>
      </c>
      <c r="W63" s="38" t="str">
        <v>#ERROR: User session not authenticated</v>
      </c>
      <c r="X63" s="19" t="str">
        <v>#ERROR: User session not authenticated</v>
      </c>
      <c r="Y63" s="19" t="str">
        <v>#ERROR: User session not authenticated</v>
      </c>
      <c r="Z63" s="19" t="str">
        <v>#ERROR: User session not authenticated</v>
      </c>
      <c r="AA63" s="19" t="str">
        <v>#ERROR: User session not authenticated</v>
      </c>
      <c r="AB63" s="38" t="str">
        <v>#ERROR: User session not authenticated</v>
      </c>
      <c r="AC63" s="38" t="str">
        <v>#ERROR: User session not authenticated</v>
      </c>
      <c r="AD63" s="35" t="str">
        <v>#ERROR: User session not authenticated</v>
      </c>
      <c r="AE63" s="35" t="str">
        <v>#ERROR: User session not authenticated</v>
      </c>
      <c r="AF63" s="35" t="str">
        <v>#ERROR: User session not authenticated</v>
      </c>
      <c r="AG63" s="35" t="str">
        <v>#ERROR: User session not authenticated</v>
      </c>
      <c r="AH63" s="35" t="str">
        <v>#ERROR: User session not authenticated</v>
      </c>
      <c r="AI63" s="46" t="str">
        <v>#ERROR: User session not authenticated</v>
      </c>
      <c r="AJ63" s="46" t="str">
        <v>#ERROR: User session not authenticated</v>
      </c>
    </row>
    <row r="64" spans="2:36" x14ac:dyDescent="0.25">
      <c r="B64" s="2"/>
      <c r="C64" s="2"/>
      <c r="D64" s="2"/>
      <c r="E64" s="56" t="str">
        <v>#ERROR: User session not authenticated</v>
      </c>
      <c r="F64" s="56" t="str">
        <v>#ERROR: User session not authenticated</v>
      </c>
      <c r="G64" s="56" t="str">
        <v>#ERROR: User session not authenticated</v>
      </c>
      <c r="H64" s="38" t="str">
        <v>#ERROR: User session not authenticated</v>
      </c>
      <c r="I64" s="38" t="str">
        <v>#ERROR: User session not authenticated</v>
      </c>
      <c r="J64" s="26" t="str">
        <v>#ERROR: User session not authenticated</v>
      </c>
      <c r="K64" s="47" t="str">
        <v>#ERROR: User session not authenticated</v>
      </c>
      <c r="L64" s="38" t="str">
        <v>#ERROR: User session not authenticated</v>
      </c>
      <c r="M64" s="35" t="str">
        <v>#ERROR: User session not authenticated</v>
      </c>
      <c r="N64" s="35" t="str">
        <v>#ERROR: User session not authenticated</v>
      </c>
      <c r="O64" s="28" t="str">
        <v>#ERROR: User session not authenticated</v>
      </c>
      <c r="P64" s="35" t="str">
        <v>#ERROR: User session not authenticated</v>
      </c>
      <c r="Q64" s="19" t="str">
        <v>#ERROR: User session not authenticated</v>
      </c>
      <c r="R64" s="19" t="str">
        <v>#ERROR: User session not authenticated</v>
      </c>
      <c r="S64" s="19" t="str">
        <v>#ERROR: User session not authenticated</v>
      </c>
      <c r="T64" s="19" t="str">
        <v>#ERROR: User session not authenticated</v>
      </c>
      <c r="U64" s="19" t="str">
        <v>#ERROR: User session not authenticated</v>
      </c>
      <c r="V64" s="19" t="str">
        <v>#ERROR: User session not authenticated</v>
      </c>
      <c r="W64" s="38" t="str">
        <v>#ERROR: User session not authenticated</v>
      </c>
      <c r="X64" s="19" t="str">
        <v>#ERROR: User session not authenticated</v>
      </c>
      <c r="Y64" s="19" t="str">
        <v>#ERROR: User session not authenticated</v>
      </c>
      <c r="Z64" s="19" t="str">
        <v>#ERROR: User session not authenticated</v>
      </c>
      <c r="AA64" s="19" t="str">
        <v>#ERROR: User session not authenticated</v>
      </c>
      <c r="AB64" s="38" t="str">
        <v>#ERROR: User session not authenticated</v>
      </c>
      <c r="AC64" s="38" t="str">
        <v>#ERROR: User session not authenticated</v>
      </c>
      <c r="AD64" s="35" t="str">
        <v>#ERROR: User session not authenticated</v>
      </c>
      <c r="AE64" s="35" t="str">
        <v>#ERROR: User session not authenticated</v>
      </c>
      <c r="AF64" s="35" t="str">
        <v>#ERROR: User session not authenticated</v>
      </c>
      <c r="AG64" s="35" t="str">
        <v>#ERROR: User session not authenticated</v>
      </c>
      <c r="AH64" s="35" t="str">
        <v>#ERROR: User session not authenticated</v>
      </c>
      <c r="AI64" s="46" t="str">
        <v>#ERROR: User session not authenticated</v>
      </c>
      <c r="AJ64" s="46" t="str">
        <v>#ERROR: User session not authenticated</v>
      </c>
    </row>
    <row r="65" spans="2:36" x14ac:dyDescent="0.25">
      <c r="B65" s="2"/>
      <c r="C65" s="2"/>
      <c r="D65" s="2"/>
      <c r="E65" s="56" t="str">
        <v>#ERROR: User session not authenticated</v>
      </c>
      <c r="F65" s="56" t="str">
        <v>#ERROR: User session not authenticated</v>
      </c>
      <c r="G65" s="56" t="str">
        <v>#ERROR: User session not authenticated</v>
      </c>
      <c r="H65" s="38" t="str">
        <v>#ERROR: User session not authenticated</v>
      </c>
      <c r="I65" s="38" t="str">
        <v>#ERROR: User session not authenticated</v>
      </c>
      <c r="J65" s="26" t="str">
        <v>#ERROR: User session not authenticated</v>
      </c>
      <c r="K65" s="47" t="str">
        <v>#ERROR: User session not authenticated</v>
      </c>
      <c r="L65" s="38" t="str">
        <v>#ERROR: User session not authenticated</v>
      </c>
      <c r="M65" s="35" t="str">
        <v>#ERROR: User session not authenticated</v>
      </c>
      <c r="N65" s="35" t="str">
        <v>#ERROR: User session not authenticated</v>
      </c>
      <c r="O65" s="28" t="str">
        <v>#ERROR: User session not authenticated</v>
      </c>
      <c r="P65" s="35" t="str">
        <v>#ERROR: User session not authenticated</v>
      </c>
      <c r="Q65" s="19" t="str">
        <v>#ERROR: User session not authenticated</v>
      </c>
      <c r="R65" s="19" t="str">
        <v>#ERROR: User session not authenticated</v>
      </c>
      <c r="S65" s="19" t="str">
        <v>#ERROR: User session not authenticated</v>
      </c>
      <c r="T65" s="19" t="str">
        <v>#ERROR: User session not authenticated</v>
      </c>
      <c r="U65" s="19" t="str">
        <v>#ERROR: User session not authenticated</v>
      </c>
      <c r="V65" s="19" t="str">
        <v>#ERROR: User session not authenticated</v>
      </c>
      <c r="W65" s="38" t="str">
        <v>#ERROR: User session not authenticated</v>
      </c>
      <c r="X65" s="19" t="str">
        <v>#ERROR: User session not authenticated</v>
      </c>
      <c r="Y65" s="19" t="str">
        <v>#ERROR: User session not authenticated</v>
      </c>
      <c r="Z65" s="19" t="str">
        <v>#ERROR: User session not authenticated</v>
      </c>
      <c r="AA65" s="19" t="str">
        <v>#ERROR: User session not authenticated</v>
      </c>
      <c r="AB65" s="38" t="str">
        <v>#ERROR: User session not authenticated</v>
      </c>
      <c r="AC65" s="38" t="str">
        <v>#ERROR: User session not authenticated</v>
      </c>
      <c r="AD65" s="35" t="str">
        <v>#ERROR: User session not authenticated</v>
      </c>
      <c r="AE65" s="35" t="str">
        <v>#ERROR: User session not authenticated</v>
      </c>
      <c r="AF65" s="35" t="str">
        <v>#ERROR: User session not authenticated</v>
      </c>
      <c r="AG65" s="35" t="str">
        <v>#ERROR: User session not authenticated</v>
      </c>
      <c r="AH65" s="35" t="str">
        <v>#ERROR: User session not authenticated</v>
      </c>
      <c r="AI65" s="46" t="str">
        <v>#ERROR: User session not authenticated</v>
      </c>
      <c r="AJ65" s="46" t="str">
        <v>#ERROR: User session not authenticated</v>
      </c>
    </row>
    <row r="66" spans="2:36" x14ac:dyDescent="0.25">
      <c r="E66" s="56" t="str">
        <v>#ERROR: User session not authenticated</v>
      </c>
      <c r="F66" s="56" t="str">
        <v>#ERROR: User session not authenticated</v>
      </c>
      <c r="G66" s="56" t="str">
        <v>#ERROR: User session not authenticated</v>
      </c>
      <c r="H66" s="38" t="str">
        <v>#ERROR: User session not authenticated</v>
      </c>
      <c r="I66" s="38" t="str">
        <v>#ERROR: User session not authenticated</v>
      </c>
      <c r="J66" s="26" t="str">
        <v>#ERROR: User session not authenticated</v>
      </c>
      <c r="K66" s="47" t="str">
        <v>#ERROR: User session not authenticated</v>
      </c>
      <c r="L66" s="38" t="str">
        <v>#ERROR: User session not authenticated</v>
      </c>
      <c r="M66" s="35" t="str">
        <v>#ERROR: User session not authenticated</v>
      </c>
      <c r="N66" s="35" t="str">
        <v>#ERROR: User session not authenticated</v>
      </c>
      <c r="O66" s="28" t="str">
        <v>#ERROR: User session not authenticated</v>
      </c>
      <c r="P66" s="35" t="str">
        <v>#ERROR: User session not authenticated</v>
      </c>
      <c r="Q66" s="19" t="str">
        <v>#ERROR: User session not authenticated</v>
      </c>
      <c r="R66" s="19" t="str">
        <v>#ERROR: User session not authenticated</v>
      </c>
      <c r="S66" s="19" t="str">
        <v>#ERROR: User session not authenticated</v>
      </c>
      <c r="T66" s="19" t="str">
        <v>#ERROR: User session not authenticated</v>
      </c>
      <c r="U66" s="19" t="str">
        <v>#ERROR: User session not authenticated</v>
      </c>
      <c r="V66" s="19" t="str">
        <v>#ERROR: User session not authenticated</v>
      </c>
      <c r="W66" s="38" t="str">
        <v>#ERROR: User session not authenticated</v>
      </c>
      <c r="X66" s="19" t="str">
        <v>#ERROR: User session not authenticated</v>
      </c>
      <c r="Y66" s="19" t="str">
        <v>#ERROR: User session not authenticated</v>
      </c>
      <c r="Z66" s="19" t="str">
        <v>#ERROR: User session not authenticated</v>
      </c>
      <c r="AA66" s="19" t="str">
        <v>#ERROR: User session not authenticated</v>
      </c>
      <c r="AB66" s="38" t="str">
        <v>#ERROR: User session not authenticated</v>
      </c>
      <c r="AC66" s="38" t="str">
        <v>#ERROR: User session not authenticated</v>
      </c>
      <c r="AD66" s="35" t="str">
        <v>#ERROR: User session not authenticated</v>
      </c>
      <c r="AE66" s="35" t="str">
        <v>#ERROR: User session not authenticated</v>
      </c>
      <c r="AF66" s="35" t="str">
        <v>#ERROR: User session not authenticated</v>
      </c>
      <c r="AG66" s="35" t="str">
        <v>#ERROR: User session not authenticated</v>
      </c>
      <c r="AH66" s="35" t="str">
        <v>#ERROR: User session not authenticated</v>
      </c>
      <c r="AI66" s="46" t="str">
        <v>#ERROR: User session not authenticated</v>
      </c>
      <c r="AJ66" s="46" t="str">
        <v>#ERROR: User session not authenticated</v>
      </c>
    </row>
    <row r="67" spans="2:36" x14ac:dyDescent="0.25">
      <c r="E67" s="56" t="str">
        <v>#ERROR: User session not authenticated</v>
      </c>
      <c r="F67" s="56" t="str">
        <v>#ERROR: User session not authenticated</v>
      </c>
      <c r="G67" s="56" t="str">
        <v>#ERROR: User session not authenticated</v>
      </c>
      <c r="H67" s="38" t="str">
        <v>#ERROR: User session not authenticated</v>
      </c>
      <c r="I67" s="38" t="str">
        <v>#ERROR: User session not authenticated</v>
      </c>
      <c r="J67" s="26" t="str">
        <v>#ERROR: User session not authenticated</v>
      </c>
      <c r="K67" s="47" t="str">
        <v>#ERROR: User session not authenticated</v>
      </c>
      <c r="L67" s="38" t="str">
        <v>#ERROR: User session not authenticated</v>
      </c>
      <c r="M67" s="35" t="str">
        <v>#ERROR: User session not authenticated</v>
      </c>
      <c r="N67" s="35" t="str">
        <v>#ERROR: User session not authenticated</v>
      </c>
      <c r="O67" s="28" t="str">
        <v>#ERROR: User session not authenticated</v>
      </c>
      <c r="P67" s="35" t="str">
        <v>#ERROR: User session not authenticated</v>
      </c>
      <c r="Q67" s="19" t="str">
        <v>#ERROR: User session not authenticated</v>
      </c>
      <c r="R67" s="19" t="str">
        <v>#ERROR: User session not authenticated</v>
      </c>
      <c r="S67" s="19" t="str">
        <v>#ERROR: User session not authenticated</v>
      </c>
      <c r="T67" s="19" t="str">
        <v>#ERROR: User session not authenticated</v>
      </c>
      <c r="U67" s="19" t="str">
        <v>#ERROR: User session not authenticated</v>
      </c>
      <c r="V67" s="19" t="str">
        <v>#ERROR: User session not authenticated</v>
      </c>
      <c r="W67" s="38" t="str">
        <v>#ERROR: User session not authenticated</v>
      </c>
      <c r="X67" s="19" t="str">
        <v>#ERROR: User session not authenticated</v>
      </c>
      <c r="Y67" s="19" t="str">
        <v>#ERROR: User session not authenticated</v>
      </c>
      <c r="Z67" s="19" t="str">
        <v>#ERROR: User session not authenticated</v>
      </c>
      <c r="AA67" s="19" t="str">
        <v>#ERROR: User session not authenticated</v>
      </c>
      <c r="AB67" s="38" t="str">
        <v>#ERROR: User session not authenticated</v>
      </c>
      <c r="AC67" s="38" t="str">
        <v>#ERROR: User session not authenticated</v>
      </c>
      <c r="AD67" s="35" t="str">
        <v>#ERROR: User session not authenticated</v>
      </c>
      <c r="AE67" s="35" t="str">
        <v>#ERROR: User session not authenticated</v>
      </c>
      <c r="AF67" s="35" t="str">
        <v>#ERROR: User session not authenticated</v>
      </c>
      <c r="AG67" s="35" t="str">
        <v>#ERROR: User session not authenticated</v>
      </c>
      <c r="AH67" s="35" t="str">
        <v>#ERROR: User session not authenticated</v>
      </c>
      <c r="AI67" s="46" t="str">
        <v>#ERROR: User session not authenticated</v>
      </c>
      <c r="AJ67" s="46" t="str">
        <v>#ERROR: User session not authenticated</v>
      </c>
    </row>
    <row r="68" spans="2:36" x14ac:dyDescent="0.25">
      <c r="E68" s="56" t="str">
        <v>#ERROR: User session not authenticated</v>
      </c>
      <c r="F68" s="56" t="str">
        <v>#ERROR: User session not authenticated</v>
      </c>
      <c r="G68" s="56" t="str">
        <v>#ERROR: User session not authenticated</v>
      </c>
      <c r="H68" s="38" t="str">
        <v>#ERROR: User session not authenticated</v>
      </c>
      <c r="I68" s="38" t="str">
        <v>#ERROR: User session not authenticated</v>
      </c>
      <c r="J68" s="26" t="str">
        <v>#ERROR: User session not authenticated</v>
      </c>
      <c r="K68" s="47" t="str">
        <v>#ERROR: User session not authenticated</v>
      </c>
      <c r="L68" s="38" t="str">
        <v>#ERROR: User session not authenticated</v>
      </c>
      <c r="M68" s="35" t="str">
        <v>#ERROR: User session not authenticated</v>
      </c>
      <c r="N68" s="35" t="str">
        <v>#ERROR: User session not authenticated</v>
      </c>
      <c r="O68" s="28" t="str">
        <v>#ERROR: User session not authenticated</v>
      </c>
      <c r="P68" s="35" t="str">
        <v>#ERROR: User session not authenticated</v>
      </c>
      <c r="Q68" s="19" t="str">
        <v>#ERROR: User session not authenticated</v>
      </c>
      <c r="R68" s="19" t="str">
        <v>#ERROR: User session not authenticated</v>
      </c>
      <c r="S68" s="19" t="str">
        <v>#ERROR: User session not authenticated</v>
      </c>
      <c r="T68" s="19" t="str">
        <v>#ERROR: User session not authenticated</v>
      </c>
      <c r="U68" s="19" t="str">
        <v>#ERROR: User session not authenticated</v>
      </c>
      <c r="V68" s="19" t="str">
        <v>#ERROR: User session not authenticated</v>
      </c>
      <c r="W68" s="38" t="str">
        <v>#ERROR: User session not authenticated</v>
      </c>
      <c r="X68" s="19" t="str">
        <v>#ERROR: User session not authenticated</v>
      </c>
      <c r="Y68" s="19" t="str">
        <v>#ERROR: User session not authenticated</v>
      </c>
      <c r="Z68" s="19" t="str">
        <v>#ERROR: User session not authenticated</v>
      </c>
      <c r="AA68" s="19" t="str">
        <v>#ERROR: User session not authenticated</v>
      </c>
      <c r="AB68" s="38" t="str">
        <v>#ERROR: User session not authenticated</v>
      </c>
      <c r="AC68" s="38" t="str">
        <v>#ERROR: User session not authenticated</v>
      </c>
      <c r="AD68" s="35" t="str">
        <v>#ERROR: User session not authenticated</v>
      </c>
      <c r="AE68" s="35" t="str">
        <v>#ERROR: User session not authenticated</v>
      </c>
      <c r="AF68" s="35" t="str">
        <v>#ERROR: User session not authenticated</v>
      </c>
      <c r="AG68" s="35" t="str">
        <v>#ERROR: User session not authenticated</v>
      </c>
      <c r="AH68" s="35" t="str">
        <v>#ERROR: User session not authenticated</v>
      </c>
      <c r="AI68" s="46" t="str">
        <v>#ERROR: User session not authenticated</v>
      </c>
      <c r="AJ68" s="46" t="str">
        <v>#ERROR: User session not authenticated</v>
      </c>
    </row>
    <row r="69" spans="2:36" x14ac:dyDescent="0.25">
      <c r="E69" s="52" t="str">
        <v>#ERROR: User session not authenticated</v>
      </c>
      <c r="F69" s="52" t="str">
        <v>#ERROR: User session not authenticated</v>
      </c>
      <c r="G69" s="52" t="str">
        <v>#ERROR: User session not authenticated</v>
      </c>
      <c r="H69" t="str">
        <v>#ERROR: User session not authenticated</v>
      </c>
      <c r="I69" t="str">
        <v>#ERROR: User session not authenticated</v>
      </c>
      <c r="J69" t="str">
        <v>#ERROR: User session not authenticated</v>
      </c>
      <c r="K69" t="str">
        <v>#ERROR: User session not authenticated</v>
      </c>
      <c r="L69" t="str">
        <v>#ERROR: User session not authenticated</v>
      </c>
      <c r="M69" t="str">
        <v>#ERROR: User session not authenticated</v>
      </c>
      <c r="N69" t="str">
        <v>#ERROR: User session not authenticated</v>
      </c>
      <c r="O69" t="str">
        <v>#ERROR: User session not authenticated</v>
      </c>
      <c r="P69" t="str">
        <v>#ERROR: User session not authenticated</v>
      </c>
      <c r="Q69" t="str">
        <v>#ERROR: User session not authenticated</v>
      </c>
      <c r="R69" t="str">
        <v>#ERROR: User session not authenticated</v>
      </c>
      <c r="S69" t="str">
        <v>#ERROR: User session not authenticated</v>
      </c>
      <c r="T69" t="str">
        <v>#ERROR: User session not authenticated</v>
      </c>
      <c r="U69" t="str">
        <v>#ERROR: User session not authenticated</v>
      </c>
      <c r="V69" t="str">
        <v>#ERROR: User session not authenticated</v>
      </c>
      <c r="W69" t="str">
        <v>#ERROR: User session not authenticated</v>
      </c>
      <c r="X69" t="str">
        <v>#ERROR: User session not authenticated</v>
      </c>
      <c r="Y69" t="str">
        <v>#ERROR: User session not authenticated</v>
      </c>
      <c r="Z69" t="str">
        <v>#ERROR: User session not authenticated</v>
      </c>
      <c r="AA69" t="str">
        <v>#ERROR: User session not authenticated</v>
      </c>
      <c r="AB69" t="str">
        <v>#ERROR: User session not authenticated</v>
      </c>
      <c r="AC69" t="str">
        <v>#ERROR: User session not authenticated</v>
      </c>
      <c r="AD69" t="str">
        <v>#ERROR: User session not authenticated</v>
      </c>
      <c r="AE69" t="str">
        <v>#ERROR: User session not authenticated</v>
      </c>
      <c r="AF69" t="str">
        <v>#ERROR: User session not authenticated</v>
      </c>
      <c r="AG69" t="str">
        <v>#ERROR: User session not authenticated</v>
      </c>
      <c r="AH69" t="str">
        <v>#ERROR: User session not authenticated</v>
      </c>
      <c r="AI69" t="str">
        <v>#ERROR: User session not authenticated</v>
      </c>
      <c r="AJ69" t="str">
        <v>#ERROR: User session not authenticated</v>
      </c>
    </row>
    <row r="70" spans="2:36" x14ac:dyDescent="0.25">
      <c r="E70" s="52" t="str">
        <v>#ERROR: User session not authenticated</v>
      </c>
      <c r="F70" s="52" t="str">
        <v>#ERROR: User session not authenticated</v>
      </c>
      <c r="G70" s="52" t="str">
        <v>#ERROR: User session not authenticated</v>
      </c>
      <c r="H70" t="str">
        <v>#ERROR: User session not authenticated</v>
      </c>
      <c r="I70" t="str">
        <v>#ERROR: User session not authenticated</v>
      </c>
      <c r="J70" t="str">
        <v>#ERROR: User session not authenticated</v>
      </c>
      <c r="K70" t="str">
        <v>#ERROR: User session not authenticated</v>
      </c>
      <c r="L70" t="str">
        <v>#ERROR: User session not authenticated</v>
      </c>
      <c r="M70" t="str">
        <v>#ERROR: User session not authenticated</v>
      </c>
      <c r="N70" t="str">
        <v>#ERROR: User session not authenticated</v>
      </c>
      <c r="O70" t="str">
        <v>#ERROR: User session not authenticated</v>
      </c>
      <c r="P70" t="str">
        <v>#ERROR: User session not authenticated</v>
      </c>
      <c r="Q70" t="str">
        <v>#ERROR: User session not authenticated</v>
      </c>
      <c r="R70" t="str">
        <v>#ERROR: User session not authenticated</v>
      </c>
      <c r="S70" t="str">
        <v>#ERROR: User session not authenticated</v>
      </c>
      <c r="T70" t="str">
        <v>#ERROR: User session not authenticated</v>
      </c>
      <c r="U70" t="str">
        <v>#ERROR: User session not authenticated</v>
      </c>
      <c r="V70" t="str">
        <v>#ERROR: User session not authenticated</v>
      </c>
      <c r="W70" t="str">
        <v>#ERROR: User session not authenticated</v>
      </c>
      <c r="X70" t="str">
        <v>#ERROR: User session not authenticated</v>
      </c>
      <c r="Y70" t="str">
        <v>#ERROR: User session not authenticated</v>
      </c>
      <c r="Z70" t="str">
        <v>#ERROR: User session not authenticated</v>
      </c>
      <c r="AA70" t="str">
        <v>#ERROR: User session not authenticated</v>
      </c>
      <c r="AB70" t="str">
        <v>#ERROR: User session not authenticated</v>
      </c>
      <c r="AC70" t="str">
        <v>#ERROR: User session not authenticated</v>
      </c>
      <c r="AD70" t="str">
        <v>#ERROR: User session not authenticated</v>
      </c>
      <c r="AE70" t="str">
        <v>#ERROR: User session not authenticated</v>
      </c>
      <c r="AF70" t="str">
        <v>#ERROR: User session not authenticated</v>
      </c>
      <c r="AG70" t="str">
        <v>#ERROR: User session not authenticated</v>
      </c>
      <c r="AH70" t="str">
        <v>#ERROR: User session not authenticated</v>
      </c>
      <c r="AI70" t="str">
        <v>#ERROR: User session not authenticated</v>
      </c>
      <c r="AJ70" t="str">
        <v>#ERROR: User session not authenticated</v>
      </c>
    </row>
    <row r="71" spans="2:36" x14ac:dyDescent="0.25">
      <c r="E71" s="52" t="str">
        <v>#ERROR: User session not authenticated</v>
      </c>
      <c r="F71" s="52" t="str">
        <v>#ERROR: User session not authenticated</v>
      </c>
      <c r="G71" s="52" t="str">
        <v>#ERROR: User session not authenticated</v>
      </c>
      <c r="H71" t="str">
        <v>#ERROR: User session not authenticated</v>
      </c>
      <c r="I71" t="str">
        <v>#ERROR: User session not authenticated</v>
      </c>
      <c r="J71" t="str">
        <v>#ERROR: User session not authenticated</v>
      </c>
      <c r="K71" t="str">
        <v>#ERROR: User session not authenticated</v>
      </c>
      <c r="L71" t="str">
        <v>#ERROR: User session not authenticated</v>
      </c>
      <c r="M71" t="str">
        <v>#ERROR: User session not authenticated</v>
      </c>
      <c r="N71" t="str">
        <v>#ERROR: User session not authenticated</v>
      </c>
      <c r="O71" t="str">
        <v>#ERROR: User session not authenticated</v>
      </c>
      <c r="P71" t="str">
        <v>#ERROR: User session not authenticated</v>
      </c>
      <c r="Q71" t="str">
        <v>#ERROR: User session not authenticated</v>
      </c>
      <c r="R71" t="str">
        <v>#ERROR: User session not authenticated</v>
      </c>
      <c r="S71" t="str">
        <v>#ERROR: User session not authenticated</v>
      </c>
      <c r="T71" t="str">
        <v>#ERROR: User session not authenticated</v>
      </c>
      <c r="U71" t="str">
        <v>#ERROR: User session not authenticated</v>
      </c>
      <c r="V71" t="str">
        <v>#ERROR: User session not authenticated</v>
      </c>
      <c r="W71" t="str">
        <v>#ERROR: User session not authenticated</v>
      </c>
      <c r="X71" t="str">
        <v>#ERROR: User session not authenticated</v>
      </c>
      <c r="Y71" t="str">
        <v>#ERROR: User session not authenticated</v>
      </c>
      <c r="Z71" t="str">
        <v>#ERROR: User session not authenticated</v>
      </c>
      <c r="AA71" t="str">
        <v>#ERROR: User session not authenticated</v>
      </c>
      <c r="AB71" t="str">
        <v>#ERROR: User session not authenticated</v>
      </c>
      <c r="AC71" t="str">
        <v>#ERROR: User session not authenticated</v>
      </c>
      <c r="AD71" t="str">
        <v>#ERROR: User session not authenticated</v>
      </c>
      <c r="AE71" t="str">
        <v>#ERROR: User session not authenticated</v>
      </c>
      <c r="AF71" t="str">
        <v>#ERROR: User session not authenticated</v>
      </c>
      <c r="AG71" t="str">
        <v>#ERROR: User session not authenticated</v>
      </c>
      <c r="AH71" t="str">
        <v>#ERROR: User session not authenticated</v>
      </c>
      <c r="AI71" t="str">
        <v>#ERROR: User session not authenticated</v>
      </c>
      <c r="AJ71" t="str">
        <v>#ERROR: User session not authenticated</v>
      </c>
    </row>
    <row r="72" spans="2:36" x14ac:dyDescent="0.25">
      <c r="E72" s="52" t="str">
        <v>#ERROR: User session not authenticated</v>
      </c>
      <c r="F72" s="52" t="str">
        <v>#ERROR: User session not authenticated</v>
      </c>
      <c r="G72" s="52" t="str">
        <v>#ERROR: User session not authenticated</v>
      </c>
      <c r="H72" t="str">
        <v>#ERROR: User session not authenticated</v>
      </c>
      <c r="I72" t="str">
        <v>#ERROR: User session not authenticated</v>
      </c>
      <c r="J72" t="str">
        <v>#ERROR: User session not authenticated</v>
      </c>
      <c r="K72" t="str">
        <v>#ERROR: User session not authenticated</v>
      </c>
      <c r="L72" t="str">
        <v>#ERROR: User session not authenticated</v>
      </c>
      <c r="M72" t="str">
        <v>#ERROR: User session not authenticated</v>
      </c>
      <c r="N72" t="str">
        <v>#ERROR: User session not authenticated</v>
      </c>
      <c r="O72" t="str">
        <v>#ERROR: User session not authenticated</v>
      </c>
      <c r="P72" t="str">
        <v>#ERROR: User session not authenticated</v>
      </c>
      <c r="Q72" t="str">
        <v>#ERROR: User session not authenticated</v>
      </c>
      <c r="R72" t="str">
        <v>#ERROR: User session not authenticated</v>
      </c>
      <c r="S72" t="str">
        <v>#ERROR: User session not authenticated</v>
      </c>
      <c r="T72" t="str">
        <v>#ERROR: User session not authenticated</v>
      </c>
      <c r="U72" t="str">
        <v>#ERROR: User session not authenticated</v>
      </c>
      <c r="V72" t="str">
        <v>#ERROR: User session not authenticated</v>
      </c>
      <c r="W72" t="str">
        <v>#ERROR: User session not authenticated</v>
      </c>
      <c r="X72" t="str">
        <v>#ERROR: User session not authenticated</v>
      </c>
      <c r="Y72" t="str">
        <v>#ERROR: User session not authenticated</v>
      </c>
      <c r="Z72" t="str">
        <v>#ERROR: User session not authenticated</v>
      </c>
      <c r="AA72" t="str">
        <v>#ERROR: User session not authenticated</v>
      </c>
      <c r="AB72" t="str">
        <v>#ERROR: User session not authenticated</v>
      </c>
      <c r="AC72" t="str">
        <v>#ERROR: User session not authenticated</v>
      </c>
      <c r="AD72" t="str">
        <v>#ERROR: User session not authenticated</v>
      </c>
      <c r="AE72" t="str">
        <v>#ERROR: User session not authenticated</v>
      </c>
      <c r="AF72" t="str">
        <v>#ERROR: User session not authenticated</v>
      </c>
      <c r="AG72" t="str">
        <v>#ERROR: User session not authenticated</v>
      </c>
      <c r="AH72" t="str">
        <v>#ERROR: User session not authenticated</v>
      </c>
      <c r="AI72" t="str">
        <v>#ERROR: User session not authenticated</v>
      </c>
      <c r="AJ72" t="str">
        <v>#ERROR: User session not authenticated</v>
      </c>
    </row>
    <row r="73" spans="2:36" x14ac:dyDescent="0.25">
      <c r="E73" s="52" t="str">
        <v>#ERROR: User session not authenticated</v>
      </c>
      <c r="F73" s="52" t="str">
        <v>#ERROR: User session not authenticated</v>
      </c>
      <c r="G73" s="52" t="str">
        <v>#ERROR: User session not authenticated</v>
      </c>
      <c r="H73" t="str">
        <v>#ERROR: User session not authenticated</v>
      </c>
      <c r="I73" t="str">
        <v>#ERROR: User session not authenticated</v>
      </c>
      <c r="J73" t="str">
        <v>#ERROR: User session not authenticated</v>
      </c>
      <c r="K73" t="str">
        <v>#ERROR: User session not authenticated</v>
      </c>
      <c r="L73" t="str">
        <v>#ERROR: User session not authenticated</v>
      </c>
      <c r="M73" t="str">
        <v>#ERROR: User session not authenticated</v>
      </c>
      <c r="N73" t="str">
        <v>#ERROR: User session not authenticated</v>
      </c>
      <c r="O73" t="str">
        <v>#ERROR: User session not authenticated</v>
      </c>
      <c r="P73" t="str">
        <v>#ERROR: User session not authenticated</v>
      </c>
      <c r="Q73" t="str">
        <v>#ERROR: User session not authenticated</v>
      </c>
      <c r="R73" t="str">
        <v>#ERROR: User session not authenticated</v>
      </c>
      <c r="S73" t="str">
        <v>#ERROR: User session not authenticated</v>
      </c>
      <c r="T73" t="str">
        <v>#ERROR: User session not authenticated</v>
      </c>
      <c r="U73" t="str">
        <v>#ERROR: User session not authenticated</v>
      </c>
      <c r="V73" t="str">
        <v>#ERROR: User session not authenticated</v>
      </c>
      <c r="W73" t="str">
        <v>#ERROR: User session not authenticated</v>
      </c>
      <c r="X73" t="str">
        <v>#ERROR: User session not authenticated</v>
      </c>
      <c r="Y73" t="str">
        <v>#ERROR: User session not authenticated</v>
      </c>
      <c r="Z73" t="str">
        <v>#ERROR: User session not authenticated</v>
      </c>
      <c r="AA73" t="str">
        <v>#ERROR: User session not authenticated</v>
      </c>
      <c r="AB73" t="str">
        <v>#ERROR: User session not authenticated</v>
      </c>
      <c r="AC73" t="str">
        <v>#ERROR: User session not authenticated</v>
      </c>
      <c r="AD73" t="str">
        <v>#ERROR: User session not authenticated</v>
      </c>
      <c r="AE73" t="str">
        <v>#ERROR: User session not authenticated</v>
      </c>
      <c r="AF73" t="str">
        <v>#ERROR: User session not authenticated</v>
      </c>
      <c r="AG73" t="str">
        <v>#ERROR: User session not authenticated</v>
      </c>
      <c r="AH73" t="str">
        <v>#ERROR: User session not authenticated</v>
      </c>
      <c r="AI73" t="str">
        <v>#ERROR: User session not authenticated</v>
      </c>
      <c r="AJ73" t="str">
        <v>#ERROR: User session not authenticated</v>
      </c>
    </row>
    <row r="74" spans="2:36" x14ac:dyDescent="0.25">
      <c r="E74" s="52" t="str">
        <v>#ERROR: User session not authenticated</v>
      </c>
      <c r="F74" s="52" t="str">
        <v>#ERROR: User session not authenticated</v>
      </c>
      <c r="G74" s="52" t="str">
        <v>#ERROR: User session not authenticated</v>
      </c>
      <c r="H74" t="str">
        <v>#ERROR: User session not authenticated</v>
      </c>
      <c r="I74" t="str">
        <v>#ERROR: User session not authenticated</v>
      </c>
      <c r="J74" t="str">
        <v>#ERROR: User session not authenticated</v>
      </c>
      <c r="K74" t="str">
        <v>#ERROR: User session not authenticated</v>
      </c>
      <c r="L74" t="str">
        <v>#ERROR: User session not authenticated</v>
      </c>
      <c r="M74" t="str">
        <v>#ERROR: User session not authenticated</v>
      </c>
      <c r="N74" t="str">
        <v>#ERROR: User session not authenticated</v>
      </c>
      <c r="O74" t="str">
        <v>#ERROR: User session not authenticated</v>
      </c>
      <c r="P74" t="str">
        <v>#ERROR: User session not authenticated</v>
      </c>
      <c r="Q74" t="str">
        <v>#ERROR: User session not authenticated</v>
      </c>
      <c r="R74" t="str">
        <v>#ERROR: User session not authenticated</v>
      </c>
      <c r="S74" t="str">
        <v>#ERROR: User session not authenticated</v>
      </c>
      <c r="T74" t="str">
        <v>#ERROR: User session not authenticated</v>
      </c>
      <c r="U74" t="str">
        <v>#ERROR: User session not authenticated</v>
      </c>
      <c r="V74" t="str">
        <v>#ERROR: User session not authenticated</v>
      </c>
      <c r="W74" t="str">
        <v>#ERROR: User session not authenticated</v>
      </c>
      <c r="X74" t="str">
        <v>#ERROR: User session not authenticated</v>
      </c>
      <c r="Y74" t="str">
        <v>#ERROR: User session not authenticated</v>
      </c>
      <c r="Z74" t="str">
        <v>#ERROR: User session not authenticated</v>
      </c>
      <c r="AA74" t="str">
        <v>#ERROR: User session not authenticated</v>
      </c>
      <c r="AB74" t="str">
        <v>#ERROR: User session not authenticated</v>
      </c>
      <c r="AC74" t="str">
        <v>#ERROR: User session not authenticated</v>
      </c>
      <c r="AD74" t="str">
        <v>#ERROR: User session not authenticated</v>
      </c>
      <c r="AE74" t="str">
        <v>#ERROR: User session not authenticated</v>
      </c>
      <c r="AF74" t="str">
        <v>#ERROR: User session not authenticated</v>
      </c>
      <c r="AG74" t="str">
        <v>#ERROR: User session not authenticated</v>
      </c>
      <c r="AH74" t="str">
        <v>#ERROR: User session not authenticated</v>
      </c>
      <c r="AI74" t="str">
        <v>#ERROR: User session not authenticated</v>
      </c>
      <c r="AJ74" t="str">
        <v>#ERROR: User session not authenticated</v>
      </c>
    </row>
    <row r="75" spans="2:36" x14ac:dyDescent="0.25">
      <c r="E75" s="52" t="str">
        <v>#ERROR: User session not authenticated</v>
      </c>
      <c r="F75" s="52" t="str">
        <v>#ERROR: User session not authenticated</v>
      </c>
      <c r="G75" s="52" t="str">
        <v>#ERROR: User session not authenticated</v>
      </c>
      <c r="H75" t="str">
        <v>#ERROR: User session not authenticated</v>
      </c>
      <c r="I75" t="str">
        <v>#ERROR: User session not authenticated</v>
      </c>
      <c r="J75" t="str">
        <v>#ERROR: User session not authenticated</v>
      </c>
      <c r="K75" t="str">
        <v>#ERROR: User session not authenticated</v>
      </c>
      <c r="L75" t="str">
        <v>#ERROR: User session not authenticated</v>
      </c>
      <c r="M75" t="str">
        <v>#ERROR: User session not authenticated</v>
      </c>
      <c r="N75" t="str">
        <v>#ERROR: User session not authenticated</v>
      </c>
      <c r="O75" t="str">
        <v>#ERROR: User session not authenticated</v>
      </c>
      <c r="P75" t="str">
        <v>#ERROR: User session not authenticated</v>
      </c>
      <c r="Q75" t="str">
        <v>#ERROR: User session not authenticated</v>
      </c>
      <c r="R75" t="str">
        <v>#ERROR: User session not authenticated</v>
      </c>
      <c r="S75" t="str">
        <v>#ERROR: User session not authenticated</v>
      </c>
      <c r="T75" t="str">
        <v>#ERROR: User session not authenticated</v>
      </c>
      <c r="U75" t="str">
        <v>#ERROR: User session not authenticated</v>
      </c>
      <c r="V75" t="str">
        <v>#ERROR: User session not authenticated</v>
      </c>
      <c r="W75" t="str">
        <v>#ERROR: User session not authenticated</v>
      </c>
      <c r="X75" t="str">
        <v>#ERROR: User session not authenticated</v>
      </c>
      <c r="Y75" t="str">
        <v>#ERROR: User session not authenticated</v>
      </c>
      <c r="Z75" t="str">
        <v>#ERROR: User session not authenticated</v>
      </c>
      <c r="AA75" t="str">
        <v>#ERROR: User session not authenticated</v>
      </c>
      <c r="AB75" t="str">
        <v>#ERROR: User session not authenticated</v>
      </c>
      <c r="AC75" t="str">
        <v>#ERROR: User session not authenticated</v>
      </c>
      <c r="AD75" t="str">
        <v>#ERROR: User session not authenticated</v>
      </c>
      <c r="AE75" t="str">
        <v>#ERROR: User session not authenticated</v>
      </c>
      <c r="AF75" t="str">
        <v>#ERROR: User session not authenticated</v>
      </c>
      <c r="AG75" t="str">
        <v>#ERROR: User session not authenticated</v>
      </c>
      <c r="AH75" t="str">
        <v>#ERROR: User session not authenticated</v>
      </c>
      <c r="AI75" t="str">
        <v>#ERROR: User session not authenticated</v>
      </c>
      <c r="AJ75" t="str">
        <v>#ERROR: User session not authenticated</v>
      </c>
    </row>
    <row r="76" spans="2:36" x14ac:dyDescent="0.25">
      <c r="E76" s="52" t="str">
        <v>#ERROR: User session not authenticated</v>
      </c>
      <c r="F76" s="52" t="str">
        <v>#ERROR: User session not authenticated</v>
      </c>
      <c r="G76" s="52" t="str">
        <v>#ERROR: User session not authenticated</v>
      </c>
      <c r="H76" t="str">
        <v>#ERROR: User session not authenticated</v>
      </c>
      <c r="I76" t="str">
        <v>#ERROR: User session not authenticated</v>
      </c>
      <c r="J76" t="str">
        <v>#ERROR: User session not authenticated</v>
      </c>
      <c r="K76" t="str">
        <v>#ERROR: User session not authenticated</v>
      </c>
      <c r="L76" t="str">
        <v>#ERROR: User session not authenticated</v>
      </c>
      <c r="M76" t="str">
        <v>#ERROR: User session not authenticated</v>
      </c>
      <c r="N76" t="str">
        <v>#ERROR: User session not authenticated</v>
      </c>
      <c r="O76" t="str">
        <v>#ERROR: User session not authenticated</v>
      </c>
      <c r="P76" t="str">
        <v>#ERROR: User session not authenticated</v>
      </c>
      <c r="Q76" t="str">
        <v>#ERROR: User session not authenticated</v>
      </c>
      <c r="R76" t="str">
        <v>#ERROR: User session not authenticated</v>
      </c>
      <c r="S76" t="str">
        <v>#ERROR: User session not authenticated</v>
      </c>
      <c r="T76" t="str">
        <v>#ERROR: User session not authenticated</v>
      </c>
      <c r="U76" t="str">
        <v>#ERROR: User session not authenticated</v>
      </c>
      <c r="V76" t="str">
        <v>#ERROR: User session not authenticated</v>
      </c>
      <c r="W76" t="str">
        <v>#ERROR: User session not authenticated</v>
      </c>
      <c r="X76" t="str">
        <v>#ERROR: User session not authenticated</v>
      </c>
      <c r="Y76" t="str">
        <v>#ERROR: User session not authenticated</v>
      </c>
      <c r="Z76" t="str">
        <v>#ERROR: User session not authenticated</v>
      </c>
      <c r="AA76" t="str">
        <v>#ERROR: User session not authenticated</v>
      </c>
      <c r="AB76" t="str">
        <v>#ERROR: User session not authenticated</v>
      </c>
      <c r="AC76" t="str">
        <v>#ERROR: User session not authenticated</v>
      </c>
      <c r="AD76" t="str">
        <v>#ERROR: User session not authenticated</v>
      </c>
      <c r="AE76" t="str">
        <v>#ERROR: User session not authenticated</v>
      </c>
      <c r="AF76" t="str">
        <v>#ERROR: User session not authenticated</v>
      </c>
      <c r="AG76" t="str">
        <v>#ERROR: User session not authenticated</v>
      </c>
      <c r="AH76" t="str">
        <v>#ERROR: User session not authenticated</v>
      </c>
      <c r="AI76" t="str">
        <v>#ERROR: User session not authenticated</v>
      </c>
      <c r="AJ76" t="str">
        <v>#ERROR: User session not authenticated</v>
      </c>
    </row>
    <row r="77" spans="2:36" x14ac:dyDescent="0.25">
      <c r="E77" s="52" t="str">
        <v>#ERROR: User session not authenticated</v>
      </c>
      <c r="F77" s="52" t="str">
        <v>#ERROR: User session not authenticated</v>
      </c>
      <c r="G77" s="52" t="str">
        <v>#ERROR: User session not authenticated</v>
      </c>
      <c r="H77" t="str">
        <v>#ERROR: User session not authenticated</v>
      </c>
      <c r="I77" t="str">
        <v>#ERROR: User session not authenticated</v>
      </c>
      <c r="J77" t="str">
        <v>#ERROR: User session not authenticated</v>
      </c>
      <c r="K77" t="str">
        <v>#ERROR: User session not authenticated</v>
      </c>
      <c r="L77" t="str">
        <v>#ERROR: User session not authenticated</v>
      </c>
      <c r="M77" t="str">
        <v>#ERROR: User session not authenticated</v>
      </c>
      <c r="N77" t="str">
        <v>#ERROR: User session not authenticated</v>
      </c>
      <c r="O77" t="str">
        <v>#ERROR: User session not authenticated</v>
      </c>
      <c r="P77" t="str">
        <v>#ERROR: User session not authenticated</v>
      </c>
      <c r="Q77" t="str">
        <v>#ERROR: User session not authenticated</v>
      </c>
      <c r="R77" t="str">
        <v>#ERROR: User session not authenticated</v>
      </c>
      <c r="S77" t="str">
        <v>#ERROR: User session not authenticated</v>
      </c>
      <c r="T77" t="str">
        <v>#ERROR: User session not authenticated</v>
      </c>
      <c r="U77" t="str">
        <v>#ERROR: User session not authenticated</v>
      </c>
      <c r="V77" t="str">
        <v>#ERROR: User session not authenticated</v>
      </c>
      <c r="W77" t="str">
        <v>#ERROR: User session not authenticated</v>
      </c>
      <c r="X77" t="str">
        <v>#ERROR: User session not authenticated</v>
      </c>
      <c r="Y77" t="str">
        <v>#ERROR: User session not authenticated</v>
      </c>
      <c r="Z77" t="str">
        <v>#ERROR: User session not authenticated</v>
      </c>
      <c r="AA77" t="str">
        <v>#ERROR: User session not authenticated</v>
      </c>
      <c r="AB77" t="str">
        <v>#ERROR: User session not authenticated</v>
      </c>
      <c r="AC77" t="str">
        <v>#ERROR: User session not authenticated</v>
      </c>
      <c r="AD77" t="str">
        <v>#ERROR: User session not authenticated</v>
      </c>
      <c r="AE77" t="str">
        <v>#ERROR: User session not authenticated</v>
      </c>
      <c r="AF77" t="str">
        <v>#ERROR: User session not authenticated</v>
      </c>
      <c r="AG77" t="str">
        <v>#ERROR: User session not authenticated</v>
      </c>
      <c r="AH77" t="str">
        <v>#ERROR: User session not authenticated</v>
      </c>
      <c r="AI77" t="str">
        <v>#ERROR: User session not authenticated</v>
      </c>
      <c r="AJ77" t="str">
        <v>#ERROR: User session not authenticated</v>
      </c>
    </row>
    <row r="78" spans="2:36" x14ac:dyDescent="0.25">
      <c r="E78" s="52" t="str">
        <v>#ERROR: User session not authenticated</v>
      </c>
      <c r="F78" s="52" t="str">
        <v>#ERROR: User session not authenticated</v>
      </c>
      <c r="G78" s="52" t="str">
        <v>#ERROR: User session not authenticated</v>
      </c>
      <c r="H78" t="str">
        <v>#ERROR: User session not authenticated</v>
      </c>
      <c r="I78" t="str">
        <v>#ERROR: User session not authenticated</v>
      </c>
      <c r="J78" t="str">
        <v>#ERROR: User session not authenticated</v>
      </c>
      <c r="K78" t="str">
        <v>#ERROR: User session not authenticated</v>
      </c>
      <c r="L78" t="str">
        <v>#ERROR: User session not authenticated</v>
      </c>
      <c r="M78" t="str">
        <v>#ERROR: User session not authenticated</v>
      </c>
      <c r="N78" t="str">
        <v>#ERROR: User session not authenticated</v>
      </c>
      <c r="O78" t="str">
        <v>#ERROR: User session not authenticated</v>
      </c>
      <c r="P78" t="str">
        <v>#ERROR: User session not authenticated</v>
      </c>
      <c r="Q78" t="str">
        <v>#ERROR: User session not authenticated</v>
      </c>
      <c r="R78" t="str">
        <v>#ERROR: User session not authenticated</v>
      </c>
      <c r="S78" t="str">
        <v>#ERROR: User session not authenticated</v>
      </c>
      <c r="T78" t="str">
        <v>#ERROR: User session not authenticated</v>
      </c>
      <c r="U78" t="str">
        <v>#ERROR: User session not authenticated</v>
      </c>
      <c r="V78" t="str">
        <v>#ERROR: User session not authenticated</v>
      </c>
      <c r="W78" t="str">
        <v>#ERROR: User session not authenticated</v>
      </c>
      <c r="X78" t="str">
        <v>#ERROR: User session not authenticated</v>
      </c>
      <c r="Y78" t="str">
        <v>#ERROR: User session not authenticated</v>
      </c>
      <c r="Z78" t="str">
        <v>#ERROR: User session not authenticated</v>
      </c>
      <c r="AA78" t="str">
        <v>#ERROR: User session not authenticated</v>
      </c>
      <c r="AB78" t="str">
        <v>#ERROR: User session not authenticated</v>
      </c>
      <c r="AC78" t="str">
        <v>#ERROR: User session not authenticated</v>
      </c>
      <c r="AD78" t="str">
        <v>#ERROR: User session not authenticated</v>
      </c>
      <c r="AE78" t="str">
        <v>#ERROR: User session not authenticated</v>
      </c>
      <c r="AF78" t="str">
        <v>#ERROR: User session not authenticated</v>
      </c>
      <c r="AG78" t="str">
        <v>#ERROR: User session not authenticated</v>
      </c>
      <c r="AH78" t="str">
        <v>#ERROR: User session not authenticated</v>
      </c>
      <c r="AI78" t="str">
        <v>#ERROR: User session not authenticated</v>
      </c>
      <c r="AJ78" t="str">
        <v>#ERROR: User session not authenticated</v>
      </c>
    </row>
    <row r="79" spans="2:36" x14ac:dyDescent="0.25">
      <c r="E79" s="52" t="str">
        <v>#ERROR: User session not authenticated</v>
      </c>
      <c r="F79" s="52" t="str">
        <v>#ERROR: User session not authenticated</v>
      </c>
      <c r="G79" s="52" t="str">
        <v>#ERROR: User session not authenticated</v>
      </c>
      <c r="H79" t="str">
        <v>#ERROR: User session not authenticated</v>
      </c>
      <c r="I79" t="str">
        <v>#ERROR: User session not authenticated</v>
      </c>
      <c r="J79" t="str">
        <v>#ERROR: User session not authenticated</v>
      </c>
      <c r="K79" t="str">
        <v>#ERROR: User session not authenticated</v>
      </c>
      <c r="L79" t="str">
        <v>#ERROR: User session not authenticated</v>
      </c>
      <c r="M79" t="str">
        <v>#ERROR: User session not authenticated</v>
      </c>
      <c r="N79" t="str">
        <v>#ERROR: User session not authenticated</v>
      </c>
      <c r="O79" t="str">
        <v>#ERROR: User session not authenticated</v>
      </c>
      <c r="P79" t="str">
        <v>#ERROR: User session not authenticated</v>
      </c>
      <c r="Q79" t="str">
        <v>#ERROR: User session not authenticated</v>
      </c>
      <c r="R79" t="str">
        <v>#ERROR: User session not authenticated</v>
      </c>
      <c r="S79" t="str">
        <v>#ERROR: User session not authenticated</v>
      </c>
      <c r="T79" t="str">
        <v>#ERROR: User session not authenticated</v>
      </c>
      <c r="U79" t="str">
        <v>#ERROR: User session not authenticated</v>
      </c>
      <c r="V79" t="str">
        <v>#ERROR: User session not authenticated</v>
      </c>
      <c r="W79" t="str">
        <v>#ERROR: User session not authenticated</v>
      </c>
      <c r="X79" t="str">
        <v>#ERROR: User session not authenticated</v>
      </c>
      <c r="Y79" t="str">
        <v>#ERROR: User session not authenticated</v>
      </c>
      <c r="Z79" t="str">
        <v>#ERROR: User session not authenticated</v>
      </c>
      <c r="AA79" t="str">
        <v>#ERROR: User session not authenticated</v>
      </c>
      <c r="AB79" t="str">
        <v>#ERROR: User session not authenticated</v>
      </c>
      <c r="AC79" t="str">
        <v>#ERROR: User session not authenticated</v>
      </c>
      <c r="AD79" t="str">
        <v>#ERROR: User session not authenticated</v>
      </c>
      <c r="AE79" t="str">
        <v>#ERROR: User session not authenticated</v>
      </c>
      <c r="AF79" t="str">
        <v>#ERROR: User session not authenticated</v>
      </c>
      <c r="AG79" t="str">
        <v>#ERROR: User session not authenticated</v>
      </c>
      <c r="AH79" t="str">
        <v>#ERROR: User session not authenticated</v>
      </c>
      <c r="AI79" t="str">
        <v>#ERROR: User session not authenticated</v>
      </c>
      <c r="AJ79" t="str">
        <v>#ERROR: User session not authenticated</v>
      </c>
    </row>
    <row r="80" spans="2:36" x14ac:dyDescent="0.25">
      <c r="E80" s="52" t="str">
        <v>#ERROR: User session not authenticated</v>
      </c>
      <c r="F80" s="52" t="str">
        <v>#ERROR: User session not authenticated</v>
      </c>
      <c r="G80" s="52" t="str">
        <v>#ERROR: User session not authenticated</v>
      </c>
      <c r="H80" t="str">
        <v>#ERROR: User session not authenticated</v>
      </c>
      <c r="I80" t="str">
        <v>#ERROR: User session not authenticated</v>
      </c>
      <c r="J80" t="str">
        <v>#ERROR: User session not authenticated</v>
      </c>
      <c r="K80" t="str">
        <v>#ERROR: User session not authenticated</v>
      </c>
      <c r="L80" t="str">
        <v>#ERROR: User session not authenticated</v>
      </c>
      <c r="M80" t="str">
        <v>#ERROR: User session not authenticated</v>
      </c>
      <c r="N80" t="str">
        <v>#ERROR: User session not authenticated</v>
      </c>
      <c r="O80" t="str">
        <v>#ERROR: User session not authenticated</v>
      </c>
      <c r="P80" t="str">
        <v>#ERROR: User session not authenticated</v>
      </c>
      <c r="Q80" t="str">
        <v>#ERROR: User session not authenticated</v>
      </c>
      <c r="R80" t="str">
        <v>#ERROR: User session not authenticated</v>
      </c>
      <c r="S80" t="str">
        <v>#ERROR: User session not authenticated</v>
      </c>
      <c r="T80" t="str">
        <v>#ERROR: User session not authenticated</v>
      </c>
      <c r="U80" t="str">
        <v>#ERROR: User session not authenticated</v>
      </c>
      <c r="V80" t="str">
        <v>#ERROR: User session not authenticated</v>
      </c>
      <c r="W80" t="str">
        <v>#ERROR: User session not authenticated</v>
      </c>
      <c r="X80" t="str">
        <v>#ERROR: User session not authenticated</v>
      </c>
      <c r="Y80" t="str">
        <v>#ERROR: User session not authenticated</v>
      </c>
      <c r="Z80" t="str">
        <v>#ERROR: User session not authenticated</v>
      </c>
      <c r="AA80" t="str">
        <v>#ERROR: User session not authenticated</v>
      </c>
      <c r="AB80" t="str">
        <v>#ERROR: User session not authenticated</v>
      </c>
      <c r="AC80" t="str">
        <v>#ERROR: User session not authenticated</v>
      </c>
      <c r="AD80" t="str">
        <v>#ERROR: User session not authenticated</v>
      </c>
      <c r="AE80" t="str">
        <v>#ERROR: User session not authenticated</v>
      </c>
      <c r="AF80" t="str">
        <v>#ERROR: User session not authenticated</v>
      </c>
      <c r="AG80" t="str">
        <v>#ERROR: User session not authenticated</v>
      </c>
      <c r="AH80" t="str">
        <v>#ERROR: User session not authenticated</v>
      </c>
      <c r="AI80" t="str">
        <v>#ERROR: User session not authenticated</v>
      </c>
      <c r="AJ80" t="str">
        <v>#ERROR: User session not authenticated</v>
      </c>
    </row>
    <row r="81" spans="5:36" x14ac:dyDescent="0.25">
      <c r="E81" s="52" t="str">
        <v>#ERROR: User session not authenticated</v>
      </c>
      <c r="F81" s="52" t="str">
        <v>#ERROR: User session not authenticated</v>
      </c>
      <c r="G81" s="52" t="str">
        <v>#ERROR: User session not authenticated</v>
      </c>
      <c r="H81" t="str">
        <v>#ERROR: User session not authenticated</v>
      </c>
      <c r="I81" t="str">
        <v>#ERROR: User session not authenticated</v>
      </c>
      <c r="J81" t="str">
        <v>#ERROR: User session not authenticated</v>
      </c>
      <c r="K81" t="str">
        <v>#ERROR: User session not authenticated</v>
      </c>
      <c r="L81" t="str">
        <v>#ERROR: User session not authenticated</v>
      </c>
      <c r="M81" t="str">
        <v>#ERROR: User session not authenticated</v>
      </c>
      <c r="N81" t="str">
        <v>#ERROR: User session not authenticated</v>
      </c>
      <c r="O81" t="str">
        <v>#ERROR: User session not authenticated</v>
      </c>
      <c r="P81" t="str">
        <v>#ERROR: User session not authenticated</v>
      </c>
      <c r="Q81" t="str">
        <v>#ERROR: User session not authenticated</v>
      </c>
      <c r="R81" t="str">
        <v>#ERROR: User session not authenticated</v>
      </c>
      <c r="S81" t="str">
        <v>#ERROR: User session not authenticated</v>
      </c>
      <c r="T81" t="str">
        <v>#ERROR: User session not authenticated</v>
      </c>
      <c r="U81" t="str">
        <v>#ERROR: User session not authenticated</v>
      </c>
      <c r="V81" t="str">
        <v>#ERROR: User session not authenticated</v>
      </c>
      <c r="W81" t="str">
        <v>#ERROR: User session not authenticated</v>
      </c>
      <c r="X81" t="str">
        <v>#ERROR: User session not authenticated</v>
      </c>
      <c r="Y81" t="str">
        <v>#ERROR: User session not authenticated</v>
      </c>
      <c r="Z81" t="str">
        <v>#ERROR: User session not authenticated</v>
      </c>
      <c r="AA81" t="str">
        <v>#ERROR: User session not authenticated</v>
      </c>
      <c r="AB81" t="str">
        <v>#ERROR: User session not authenticated</v>
      </c>
      <c r="AC81" t="str">
        <v>#ERROR: User session not authenticated</v>
      </c>
      <c r="AD81" t="str">
        <v>#ERROR: User session not authenticated</v>
      </c>
      <c r="AE81" t="str">
        <v>#ERROR: User session not authenticated</v>
      </c>
      <c r="AF81" t="str">
        <v>#ERROR: User session not authenticated</v>
      </c>
      <c r="AG81" t="str">
        <v>#ERROR: User session not authenticated</v>
      </c>
      <c r="AH81" t="str">
        <v>#ERROR: User session not authenticated</v>
      </c>
      <c r="AI81" t="str">
        <v>#ERROR: User session not authenticated</v>
      </c>
      <c r="AJ81" t="str">
        <v>#ERROR: User session not authenticated</v>
      </c>
    </row>
    <row r="82" spans="5:36" x14ac:dyDescent="0.25">
      <c r="E82" s="52" t="str">
        <v>#ERROR: User session not authenticated</v>
      </c>
      <c r="F82" s="52" t="str">
        <v>#ERROR: User session not authenticated</v>
      </c>
      <c r="G82" s="52" t="str">
        <v>#ERROR: User session not authenticated</v>
      </c>
      <c r="H82" t="str">
        <v>#ERROR: User session not authenticated</v>
      </c>
      <c r="I82" t="str">
        <v>#ERROR: User session not authenticated</v>
      </c>
      <c r="J82" t="str">
        <v>#ERROR: User session not authenticated</v>
      </c>
      <c r="K82" t="str">
        <v>#ERROR: User session not authenticated</v>
      </c>
      <c r="L82" t="str">
        <v>#ERROR: User session not authenticated</v>
      </c>
      <c r="M82" t="str">
        <v>#ERROR: User session not authenticated</v>
      </c>
      <c r="N82" t="str">
        <v>#ERROR: User session not authenticated</v>
      </c>
      <c r="O82" t="str">
        <v>#ERROR: User session not authenticated</v>
      </c>
      <c r="P82" t="str">
        <v>#ERROR: User session not authenticated</v>
      </c>
      <c r="Q82" t="str">
        <v>#ERROR: User session not authenticated</v>
      </c>
      <c r="R82" t="str">
        <v>#ERROR: User session not authenticated</v>
      </c>
      <c r="S82" t="str">
        <v>#ERROR: User session not authenticated</v>
      </c>
      <c r="T82" t="str">
        <v>#ERROR: User session not authenticated</v>
      </c>
      <c r="U82" t="str">
        <v>#ERROR: User session not authenticated</v>
      </c>
      <c r="V82" t="str">
        <v>#ERROR: User session not authenticated</v>
      </c>
      <c r="W82" t="str">
        <v>#ERROR: User session not authenticated</v>
      </c>
      <c r="X82" t="str">
        <v>#ERROR: User session not authenticated</v>
      </c>
      <c r="Y82" t="str">
        <v>#ERROR: User session not authenticated</v>
      </c>
      <c r="Z82" t="str">
        <v>#ERROR: User session not authenticated</v>
      </c>
      <c r="AA82" t="str">
        <v>#ERROR: User session not authenticated</v>
      </c>
      <c r="AB82" t="str">
        <v>#ERROR: User session not authenticated</v>
      </c>
      <c r="AC82" t="str">
        <v>#ERROR: User session not authenticated</v>
      </c>
      <c r="AD82" t="str">
        <v>#ERROR: User session not authenticated</v>
      </c>
      <c r="AE82" t="str">
        <v>#ERROR: User session not authenticated</v>
      </c>
      <c r="AF82" t="str">
        <v>#ERROR: User session not authenticated</v>
      </c>
      <c r="AG82" t="str">
        <v>#ERROR: User session not authenticated</v>
      </c>
      <c r="AH82" t="str">
        <v>#ERROR: User session not authenticated</v>
      </c>
      <c r="AI82" t="str">
        <v>#ERROR: User session not authenticated</v>
      </c>
      <c r="AJ82" t="str">
        <v>#ERROR: User session not authenticated</v>
      </c>
    </row>
    <row r="83" spans="5:36" x14ac:dyDescent="0.25">
      <c r="E83" s="52" t="str">
        <v>#ERROR: User session not authenticated</v>
      </c>
      <c r="F83" s="52" t="str">
        <v>#ERROR: User session not authenticated</v>
      </c>
      <c r="G83" s="52" t="str">
        <v>#ERROR: User session not authenticated</v>
      </c>
      <c r="H83" t="str">
        <v>#ERROR: User session not authenticated</v>
      </c>
      <c r="I83" t="str">
        <v>#ERROR: User session not authenticated</v>
      </c>
      <c r="J83" t="str">
        <v>#ERROR: User session not authenticated</v>
      </c>
      <c r="K83" t="str">
        <v>#ERROR: User session not authenticated</v>
      </c>
      <c r="L83" t="str">
        <v>#ERROR: User session not authenticated</v>
      </c>
      <c r="M83" t="str">
        <v>#ERROR: User session not authenticated</v>
      </c>
      <c r="N83" t="str">
        <v>#ERROR: User session not authenticated</v>
      </c>
      <c r="O83" t="str">
        <v>#ERROR: User session not authenticated</v>
      </c>
      <c r="P83" t="str">
        <v>#ERROR: User session not authenticated</v>
      </c>
      <c r="Q83" t="str">
        <v>#ERROR: User session not authenticated</v>
      </c>
      <c r="R83" t="str">
        <v>#ERROR: User session not authenticated</v>
      </c>
      <c r="S83" t="str">
        <v>#ERROR: User session not authenticated</v>
      </c>
      <c r="T83" t="str">
        <v>#ERROR: User session not authenticated</v>
      </c>
      <c r="U83" t="str">
        <v>#ERROR: User session not authenticated</v>
      </c>
      <c r="V83" t="str">
        <v>#ERROR: User session not authenticated</v>
      </c>
      <c r="W83" t="str">
        <v>#ERROR: User session not authenticated</v>
      </c>
      <c r="X83" t="str">
        <v>#ERROR: User session not authenticated</v>
      </c>
      <c r="Y83" t="str">
        <v>#ERROR: User session not authenticated</v>
      </c>
      <c r="Z83" t="str">
        <v>#ERROR: User session not authenticated</v>
      </c>
      <c r="AA83" t="str">
        <v>#ERROR: User session not authenticated</v>
      </c>
      <c r="AB83" t="str">
        <v>#ERROR: User session not authenticated</v>
      </c>
      <c r="AC83" t="str">
        <v>#ERROR: User session not authenticated</v>
      </c>
      <c r="AD83" t="str">
        <v>#ERROR: User session not authenticated</v>
      </c>
      <c r="AE83" t="str">
        <v>#ERROR: User session not authenticated</v>
      </c>
      <c r="AF83" t="str">
        <v>#ERROR: User session not authenticated</v>
      </c>
      <c r="AG83" t="str">
        <v>#ERROR: User session not authenticated</v>
      </c>
      <c r="AH83" t="str">
        <v>#ERROR: User session not authenticated</v>
      </c>
      <c r="AI83" t="str">
        <v>#ERROR: User session not authenticated</v>
      </c>
      <c r="AJ83" t="str">
        <v>#ERROR: User session not authenticated</v>
      </c>
    </row>
    <row r="84" spans="5:36" x14ac:dyDescent="0.25">
      <c r="E84" s="52" t="str">
        <v>#ERROR: User session not authenticated</v>
      </c>
      <c r="F84" s="52" t="str">
        <v>#ERROR: User session not authenticated</v>
      </c>
      <c r="G84" s="52" t="str">
        <v>#ERROR: User session not authenticated</v>
      </c>
      <c r="H84" t="str">
        <v>#ERROR: User session not authenticated</v>
      </c>
      <c r="I84" t="str">
        <v>#ERROR: User session not authenticated</v>
      </c>
      <c r="J84" t="str">
        <v>#ERROR: User session not authenticated</v>
      </c>
      <c r="K84" t="str">
        <v>#ERROR: User session not authenticated</v>
      </c>
      <c r="L84" t="str">
        <v>#ERROR: User session not authenticated</v>
      </c>
      <c r="M84" t="str">
        <v>#ERROR: User session not authenticated</v>
      </c>
      <c r="N84" t="str">
        <v>#ERROR: User session not authenticated</v>
      </c>
      <c r="O84" t="str">
        <v>#ERROR: User session not authenticated</v>
      </c>
      <c r="P84" t="str">
        <v>#ERROR: User session not authenticated</v>
      </c>
      <c r="Q84" t="str">
        <v>#ERROR: User session not authenticated</v>
      </c>
      <c r="R84" t="str">
        <v>#ERROR: User session not authenticated</v>
      </c>
      <c r="S84" t="str">
        <v>#ERROR: User session not authenticated</v>
      </c>
      <c r="T84" t="str">
        <v>#ERROR: User session not authenticated</v>
      </c>
      <c r="U84" t="str">
        <v>#ERROR: User session not authenticated</v>
      </c>
      <c r="V84" t="str">
        <v>#ERROR: User session not authenticated</v>
      </c>
      <c r="W84" t="str">
        <v>#ERROR: User session not authenticated</v>
      </c>
      <c r="X84" t="str">
        <v>#ERROR: User session not authenticated</v>
      </c>
      <c r="Y84" t="str">
        <v>#ERROR: User session not authenticated</v>
      </c>
      <c r="Z84" t="str">
        <v>#ERROR: User session not authenticated</v>
      </c>
      <c r="AA84" t="str">
        <v>#ERROR: User session not authenticated</v>
      </c>
      <c r="AB84" t="str">
        <v>#ERROR: User session not authenticated</v>
      </c>
      <c r="AC84" t="str">
        <v>#ERROR: User session not authenticated</v>
      </c>
      <c r="AD84" t="str">
        <v>#ERROR: User session not authenticated</v>
      </c>
      <c r="AE84" t="str">
        <v>#ERROR: User session not authenticated</v>
      </c>
      <c r="AF84" t="str">
        <v>#ERROR: User session not authenticated</v>
      </c>
      <c r="AG84" t="str">
        <v>#ERROR: User session not authenticated</v>
      </c>
      <c r="AH84" t="str">
        <v>#ERROR: User session not authenticated</v>
      </c>
      <c r="AI84" t="str">
        <v>#ERROR: User session not authenticated</v>
      </c>
      <c r="AJ84" t="str">
        <v>#ERROR: User session not authenticated</v>
      </c>
    </row>
    <row r="85" spans="5:36" x14ac:dyDescent="0.25">
      <c r="E85" s="52" t="str">
        <v>#ERROR: User session not authenticated</v>
      </c>
      <c r="F85" s="52" t="str">
        <v>#ERROR: User session not authenticated</v>
      </c>
      <c r="G85" s="52" t="str">
        <v>#ERROR: User session not authenticated</v>
      </c>
      <c r="H85" t="str">
        <v>#ERROR: User session not authenticated</v>
      </c>
      <c r="I85" t="str">
        <v>#ERROR: User session not authenticated</v>
      </c>
      <c r="J85" t="str">
        <v>#ERROR: User session not authenticated</v>
      </c>
      <c r="K85" t="str">
        <v>#ERROR: User session not authenticated</v>
      </c>
      <c r="L85" t="str">
        <v>#ERROR: User session not authenticated</v>
      </c>
      <c r="M85" t="str">
        <v>#ERROR: User session not authenticated</v>
      </c>
      <c r="N85" t="str">
        <v>#ERROR: User session not authenticated</v>
      </c>
      <c r="O85" t="str">
        <v>#ERROR: User session not authenticated</v>
      </c>
      <c r="P85" t="str">
        <v>#ERROR: User session not authenticated</v>
      </c>
      <c r="Q85" t="str">
        <v>#ERROR: User session not authenticated</v>
      </c>
      <c r="R85" t="str">
        <v>#ERROR: User session not authenticated</v>
      </c>
      <c r="S85" t="str">
        <v>#ERROR: User session not authenticated</v>
      </c>
      <c r="T85" t="str">
        <v>#ERROR: User session not authenticated</v>
      </c>
      <c r="U85" t="str">
        <v>#ERROR: User session not authenticated</v>
      </c>
      <c r="V85" t="str">
        <v>#ERROR: User session not authenticated</v>
      </c>
      <c r="W85" t="str">
        <v>#ERROR: User session not authenticated</v>
      </c>
      <c r="X85" t="str">
        <v>#ERROR: User session not authenticated</v>
      </c>
      <c r="Y85" t="str">
        <v>#ERROR: User session not authenticated</v>
      </c>
      <c r="Z85" t="str">
        <v>#ERROR: User session not authenticated</v>
      </c>
      <c r="AA85" t="str">
        <v>#ERROR: User session not authenticated</v>
      </c>
      <c r="AB85" t="str">
        <v>#ERROR: User session not authenticated</v>
      </c>
      <c r="AC85" t="str">
        <v>#ERROR: User session not authenticated</v>
      </c>
      <c r="AD85" t="str">
        <v>#ERROR: User session not authenticated</v>
      </c>
      <c r="AE85" t="str">
        <v>#ERROR: User session not authenticated</v>
      </c>
      <c r="AF85" t="str">
        <v>#ERROR: User session not authenticated</v>
      </c>
      <c r="AG85" t="str">
        <v>#ERROR: User session not authenticated</v>
      </c>
      <c r="AH85" t="str">
        <v>#ERROR: User session not authenticated</v>
      </c>
      <c r="AI85" t="str">
        <v>#ERROR: User session not authenticated</v>
      </c>
      <c r="AJ85" t="str">
        <v>#ERROR: User session not authenticated</v>
      </c>
    </row>
    <row r="86" spans="5:36" x14ac:dyDescent="0.25">
      <c r="E86" s="52" t="str">
        <v>#ERROR: User session not authenticated</v>
      </c>
      <c r="F86" s="52" t="str">
        <v>#ERROR: User session not authenticated</v>
      </c>
      <c r="G86" s="52" t="str">
        <v>#ERROR: User session not authenticated</v>
      </c>
      <c r="H86" t="str">
        <v>#ERROR: User session not authenticated</v>
      </c>
      <c r="I86" t="str">
        <v>#ERROR: User session not authenticated</v>
      </c>
      <c r="J86" t="str">
        <v>#ERROR: User session not authenticated</v>
      </c>
      <c r="K86" t="str">
        <v>#ERROR: User session not authenticated</v>
      </c>
      <c r="L86" t="str">
        <v>#ERROR: User session not authenticated</v>
      </c>
      <c r="M86" t="str">
        <v>#ERROR: User session not authenticated</v>
      </c>
      <c r="N86" t="str">
        <v>#ERROR: User session not authenticated</v>
      </c>
      <c r="O86" t="str">
        <v>#ERROR: User session not authenticated</v>
      </c>
      <c r="P86" t="str">
        <v>#ERROR: User session not authenticated</v>
      </c>
      <c r="Q86" t="str">
        <v>#ERROR: User session not authenticated</v>
      </c>
      <c r="R86" t="str">
        <v>#ERROR: User session not authenticated</v>
      </c>
      <c r="S86" t="str">
        <v>#ERROR: User session not authenticated</v>
      </c>
      <c r="T86" t="str">
        <v>#ERROR: User session not authenticated</v>
      </c>
      <c r="U86" t="str">
        <v>#ERROR: User session not authenticated</v>
      </c>
      <c r="V86" t="str">
        <v>#ERROR: User session not authenticated</v>
      </c>
      <c r="W86" t="str">
        <v>#ERROR: User session not authenticated</v>
      </c>
      <c r="X86" t="str">
        <v>#ERROR: User session not authenticated</v>
      </c>
      <c r="Y86" t="str">
        <v>#ERROR: User session not authenticated</v>
      </c>
      <c r="Z86" t="str">
        <v>#ERROR: User session not authenticated</v>
      </c>
      <c r="AA86" t="str">
        <v>#ERROR: User session not authenticated</v>
      </c>
      <c r="AB86" t="str">
        <v>#ERROR: User session not authenticated</v>
      </c>
      <c r="AC86" t="str">
        <v>#ERROR: User session not authenticated</v>
      </c>
      <c r="AD86" t="str">
        <v>#ERROR: User session not authenticated</v>
      </c>
      <c r="AE86" t="str">
        <v>#ERROR: User session not authenticated</v>
      </c>
      <c r="AF86" t="str">
        <v>#ERROR: User session not authenticated</v>
      </c>
      <c r="AG86" t="str">
        <v>#ERROR: User session not authenticated</v>
      </c>
      <c r="AH86" t="str">
        <v>#ERROR: User session not authenticated</v>
      </c>
      <c r="AI86" t="str">
        <v>#ERROR: User session not authenticated</v>
      </c>
      <c r="AJ86" t="str">
        <v>#ERROR: User session not authenticated</v>
      </c>
    </row>
    <row r="87" spans="5:36" x14ac:dyDescent="0.25">
      <c r="E87" s="52" t="str">
        <v>#ERROR: User session not authenticated</v>
      </c>
      <c r="F87" s="52" t="str">
        <v>#ERROR: User session not authenticated</v>
      </c>
      <c r="G87" s="52" t="str">
        <v>#ERROR: User session not authenticated</v>
      </c>
      <c r="H87" t="str">
        <v>#ERROR: User session not authenticated</v>
      </c>
      <c r="I87" t="str">
        <v>#ERROR: User session not authenticated</v>
      </c>
      <c r="J87" t="str">
        <v>#ERROR: User session not authenticated</v>
      </c>
      <c r="K87" t="str">
        <v>#ERROR: User session not authenticated</v>
      </c>
      <c r="L87" t="str">
        <v>#ERROR: User session not authenticated</v>
      </c>
      <c r="M87" t="str">
        <v>#ERROR: User session not authenticated</v>
      </c>
      <c r="N87" t="str">
        <v>#ERROR: User session not authenticated</v>
      </c>
      <c r="O87" t="str">
        <v>#ERROR: User session not authenticated</v>
      </c>
      <c r="P87" t="str">
        <v>#ERROR: User session not authenticated</v>
      </c>
      <c r="Q87" t="str">
        <v>#ERROR: User session not authenticated</v>
      </c>
      <c r="R87" t="str">
        <v>#ERROR: User session not authenticated</v>
      </c>
      <c r="S87" t="str">
        <v>#ERROR: User session not authenticated</v>
      </c>
      <c r="T87" t="str">
        <v>#ERROR: User session not authenticated</v>
      </c>
      <c r="U87" t="str">
        <v>#ERROR: User session not authenticated</v>
      </c>
      <c r="V87" t="str">
        <v>#ERROR: User session not authenticated</v>
      </c>
      <c r="W87" t="str">
        <v>#ERROR: User session not authenticated</v>
      </c>
      <c r="X87" t="str">
        <v>#ERROR: User session not authenticated</v>
      </c>
      <c r="Y87" t="str">
        <v>#ERROR: User session not authenticated</v>
      </c>
      <c r="Z87" t="str">
        <v>#ERROR: User session not authenticated</v>
      </c>
      <c r="AA87" t="str">
        <v>#ERROR: User session not authenticated</v>
      </c>
      <c r="AB87" t="str">
        <v>#ERROR: User session not authenticated</v>
      </c>
      <c r="AC87" t="str">
        <v>#ERROR: User session not authenticated</v>
      </c>
      <c r="AD87" t="str">
        <v>#ERROR: User session not authenticated</v>
      </c>
      <c r="AE87" t="str">
        <v>#ERROR: User session not authenticated</v>
      </c>
      <c r="AF87" t="str">
        <v>#ERROR: User session not authenticated</v>
      </c>
      <c r="AG87" t="str">
        <v>#ERROR: User session not authenticated</v>
      </c>
      <c r="AH87" t="str">
        <v>#ERROR: User session not authenticated</v>
      </c>
      <c r="AI87" t="str">
        <v>#ERROR: User session not authenticated</v>
      </c>
      <c r="AJ87" t="str">
        <v>#ERROR: User session not authenticated</v>
      </c>
    </row>
    <row r="88" spans="5:36" x14ac:dyDescent="0.25">
      <c r="E88" s="52" t="str">
        <v>#ERROR: User session not authenticated</v>
      </c>
      <c r="F88" s="52" t="str">
        <v>#ERROR: User session not authenticated</v>
      </c>
      <c r="G88" s="52" t="str">
        <v>#ERROR: User session not authenticated</v>
      </c>
      <c r="H88" t="str">
        <v>#ERROR: User session not authenticated</v>
      </c>
      <c r="I88" t="str">
        <v>#ERROR: User session not authenticated</v>
      </c>
      <c r="J88" t="str">
        <v>#ERROR: User session not authenticated</v>
      </c>
      <c r="K88" t="str">
        <v>#ERROR: User session not authenticated</v>
      </c>
      <c r="L88" t="str">
        <v>#ERROR: User session not authenticated</v>
      </c>
      <c r="M88" t="str">
        <v>#ERROR: User session not authenticated</v>
      </c>
      <c r="N88" t="str">
        <v>#ERROR: User session not authenticated</v>
      </c>
      <c r="O88" t="str">
        <v>#ERROR: User session not authenticated</v>
      </c>
      <c r="P88" t="str">
        <v>#ERROR: User session not authenticated</v>
      </c>
      <c r="Q88" t="str">
        <v>#ERROR: User session not authenticated</v>
      </c>
      <c r="R88" t="str">
        <v>#ERROR: User session not authenticated</v>
      </c>
      <c r="S88" t="str">
        <v>#ERROR: User session not authenticated</v>
      </c>
      <c r="T88" t="str">
        <v>#ERROR: User session not authenticated</v>
      </c>
      <c r="U88" t="str">
        <v>#ERROR: User session not authenticated</v>
      </c>
      <c r="V88" t="str">
        <v>#ERROR: User session not authenticated</v>
      </c>
      <c r="W88" t="str">
        <v>#ERROR: User session not authenticated</v>
      </c>
      <c r="X88" t="str">
        <v>#ERROR: User session not authenticated</v>
      </c>
      <c r="Y88" t="str">
        <v>#ERROR: User session not authenticated</v>
      </c>
      <c r="Z88" t="str">
        <v>#ERROR: User session not authenticated</v>
      </c>
      <c r="AA88" t="str">
        <v>#ERROR: User session not authenticated</v>
      </c>
      <c r="AB88" t="str">
        <v>#ERROR: User session not authenticated</v>
      </c>
      <c r="AC88" t="str">
        <v>#ERROR: User session not authenticated</v>
      </c>
      <c r="AD88" t="str">
        <v>#ERROR: User session not authenticated</v>
      </c>
      <c r="AE88" t="str">
        <v>#ERROR: User session not authenticated</v>
      </c>
      <c r="AF88" t="str">
        <v>#ERROR: User session not authenticated</v>
      </c>
      <c r="AG88" t="str">
        <v>#ERROR: User session not authenticated</v>
      </c>
      <c r="AH88" t="str">
        <v>#ERROR: User session not authenticated</v>
      </c>
      <c r="AI88" t="str">
        <v>#ERROR: User session not authenticated</v>
      </c>
      <c r="AJ88" t="str">
        <v>#ERROR: User session not authenticated</v>
      </c>
    </row>
    <row r="89" spans="5:36" x14ac:dyDescent="0.25">
      <c r="E89" s="52" t="str">
        <v>#ERROR: User session not authenticated</v>
      </c>
      <c r="F89" s="52" t="str">
        <v>#ERROR: User session not authenticated</v>
      </c>
      <c r="G89" s="52" t="str">
        <v>#ERROR: User session not authenticated</v>
      </c>
      <c r="H89" t="str">
        <v>#ERROR: User session not authenticated</v>
      </c>
      <c r="I89" t="str">
        <v>#ERROR: User session not authenticated</v>
      </c>
      <c r="J89" t="str">
        <v>#ERROR: User session not authenticated</v>
      </c>
      <c r="K89" t="str">
        <v>#ERROR: User session not authenticated</v>
      </c>
      <c r="L89" t="str">
        <v>#ERROR: User session not authenticated</v>
      </c>
      <c r="M89" t="str">
        <v>#ERROR: User session not authenticated</v>
      </c>
      <c r="N89" t="str">
        <v>#ERROR: User session not authenticated</v>
      </c>
      <c r="O89" t="str">
        <v>#ERROR: User session not authenticated</v>
      </c>
      <c r="P89" t="str">
        <v>#ERROR: User session not authenticated</v>
      </c>
      <c r="Q89" t="str">
        <v>#ERROR: User session not authenticated</v>
      </c>
      <c r="R89" t="str">
        <v>#ERROR: User session not authenticated</v>
      </c>
      <c r="S89" t="str">
        <v>#ERROR: User session not authenticated</v>
      </c>
      <c r="T89" t="str">
        <v>#ERROR: User session not authenticated</v>
      </c>
      <c r="U89" t="str">
        <v>#ERROR: User session not authenticated</v>
      </c>
      <c r="V89" t="str">
        <v>#ERROR: User session not authenticated</v>
      </c>
      <c r="W89" t="str">
        <v>#ERROR: User session not authenticated</v>
      </c>
      <c r="X89" t="str">
        <v>#ERROR: User session not authenticated</v>
      </c>
      <c r="Y89" t="str">
        <v>#ERROR: User session not authenticated</v>
      </c>
      <c r="Z89" t="str">
        <v>#ERROR: User session not authenticated</v>
      </c>
      <c r="AA89" t="str">
        <v>#ERROR: User session not authenticated</v>
      </c>
      <c r="AB89" t="str">
        <v>#ERROR: User session not authenticated</v>
      </c>
      <c r="AC89" t="str">
        <v>#ERROR: User session not authenticated</v>
      </c>
      <c r="AD89" t="str">
        <v>#ERROR: User session not authenticated</v>
      </c>
      <c r="AE89" t="str">
        <v>#ERROR: User session not authenticated</v>
      </c>
      <c r="AF89" t="str">
        <v>#ERROR: User session not authenticated</v>
      </c>
      <c r="AG89" t="str">
        <v>#ERROR: User session not authenticated</v>
      </c>
      <c r="AH89" t="str">
        <v>#ERROR: User session not authenticated</v>
      </c>
      <c r="AI89" t="str">
        <v>#ERROR: User session not authenticated</v>
      </c>
      <c r="AJ89" t="str">
        <v>#ERROR: User session not authenticated</v>
      </c>
    </row>
    <row r="90" spans="5:36" x14ac:dyDescent="0.25">
      <c r="E90" s="52" t="str">
        <v>#ERROR: User session not authenticated</v>
      </c>
      <c r="F90" s="52" t="str">
        <v>#ERROR: User session not authenticated</v>
      </c>
      <c r="G90" s="52" t="str">
        <v>#ERROR: User session not authenticated</v>
      </c>
      <c r="H90" t="str">
        <v>#ERROR: User session not authenticated</v>
      </c>
      <c r="I90" t="str">
        <v>#ERROR: User session not authenticated</v>
      </c>
      <c r="J90" t="str">
        <v>#ERROR: User session not authenticated</v>
      </c>
      <c r="K90" t="str">
        <v>#ERROR: User session not authenticated</v>
      </c>
      <c r="L90" t="str">
        <v>#ERROR: User session not authenticated</v>
      </c>
      <c r="M90" t="str">
        <v>#ERROR: User session not authenticated</v>
      </c>
      <c r="N90" t="str">
        <v>#ERROR: User session not authenticated</v>
      </c>
      <c r="O90" t="str">
        <v>#ERROR: User session not authenticated</v>
      </c>
      <c r="P90" t="str">
        <v>#ERROR: User session not authenticated</v>
      </c>
      <c r="Q90" t="str">
        <v>#ERROR: User session not authenticated</v>
      </c>
      <c r="R90" t="str">
        <v>#ERROR: User session not authenticated</v>
      </c>
      <c r="S90" t="str">
        <v>#ERROR: User session not authenticated</v>
      </c>
      <c r="T90" t="str">
        <v>#ERROR: User session not authenticated</v>
      </c>
      <c r="U90" t="str">
        <v>#ERROR: User session not authenticated</v>
      </c>
      <c r="V90" t="str">
        <v>#ERROR: User session not authenticated</v>
      </c>
      <c r="W90" t="str">
        <v>#ERROR: User session not authenticated</v>
      </c>
      <c r="X90" t="str">
        <v>#ERROR: User session not authenticated</v>
      </c>
      <c r="Y90" t="str">
        <v>#ERROR: User session not authenticated</v>
      </c>
      <c r="Z90" t="str">
        <v>#ERROR: User session not authenticated</v>
      </c>
      <c r="AA90" t="str">
        <v>#ERROR: User session not authenticated</v>
      </c>
      <c r="AB90" t="str">
        <v>#ERROR: User session not authenticated</v>
      </c>
      <c r="AC90" t="str">
        <v>#ERROR: User session not authenticated</v>
      </c>
      <c r="AD90" t="str">
        <v>#ERROR: User session not authenticated</v>
      </c>
      <c r="AE90" t="str">
        <v>#ERROR: User session not authenticated</v>
      </c>
      <c r="AF90" t="str">
        <v>#ERROR: User session not authenticated</v>
      </c>
      <c r="AG90" t="str">
        <v>#ERROR: User session not authenticated</v>
      </c>
      <c r="AH90" t="str">
        <v>#ERROR: User session not authenticated</v>
      </c>
      <c r="AI90" t="str">
        <v>#ERROR: User session not authenticated</v>
      </c>
      <c r="AJ90" t="str">
        <v>#ERROR: User session not authenticated</v>
      </c>
    </row>
    <row r="91" spans="5:36" x14ac:dyDescent="0.25">
      <c r="E91" s="52" t="str">
        <v>#ERROR: User session not authenticated</v>
      </c>
      <c r="F91" s="52" t="str">
        <v>#ERROR: User session not authenticated</v>
      </c>
      <c r="G91" s="52" t="str">
        <v>#ERROR: User session not authenticated</v>
      </c>
      <c r="H91" t="str">
        <v>#ERROR: User session not authenticated</v>
      </c>
      <c r="I91" t="str">
        <v>#ERROR: User session not authenticated</v>
      </c>
      <c r="J91" t="str">
        <v>#ERROR: User session not authenticated</v>
      </c>
      <c r="K91" t="str">
        <v>#ERROR: User session not authenticated</v>
      </c>
      <c r="L91" t="str">
        <v>#ERROR: User session not authenticated</v>
      </c>
      <c r="M91" t="str">
        <v>#ERROR: User session not authenticated</v>
      </c>
      <c r="N91" t="str">
        <v>#ERROR: User session not authenticated</v>
      </c>
      <c r="O91" t="str">
        <v>#ERROR: User session not authenticated</v>
      </c>
      <c r="P91" t="str">
        <v>#ERROR: User session not authenticated</v>
      </c>
      <c r="Q91" t="str">
        <v>#ERROR: User session not authenticated</v>
      </c>
      <c r="R91" t="str">
        <v>#ERROR: User session not authenticated</v>
      </c>
      <c r="S91" t="str">
        <v>#ERROR: User session not authenticated</v>
      </c>
      <c r="T91" t="str">
        <v>#ERROR: User session not authenticated</v>
      </c>
      <c r="U91" t="str">
        <v>#ERROR: User session not authenticated</v>
      </c>
      <c r="V91" t="str">
        <v>#ERROR: User session not authenticated</v>
      </c>
      <c r="W91" t="str">
        <v>#ERROR: User session not authenticated</v>
      </c>
      <c r="X91" t="str">
        <v>#ERROR: User session not authenticated</v>
      </c>
      <c r="Y91" t="str">
        <v>#ERROR: User session not authenticated</v>
      </c>
      <c r="Z91" t="str">
        <v>#ERROR: User session not authenticated</v>
      </c>
      <c r="AA91" t="str">
        <v>#ERROR: User session not authenticated</v>
      </c>
      <c r="AB91" t="str">
        <v>#ERROR: User session not authenticated</v>
      </c>
      <c r="AC91" t="str">
        <v>#ERROR: User session not authenticated</v>
      </c>
      <c r="AD91" t="str">
        <v>#ERROR: User session not authenticated</v>
      </c>
      <c r="AE91" t="str">
        <v>#ERROR: User session not authenticated</v>
      </c>
      <c r="AF91" t="str">
        <v>#ERROR: User session not authenticated</v>
      </c>
      <c r="AG91" t="str">
        <v>#ERROR: User session not authenticated</v>
      </c>
      <c r="AH91" t="str">
        <v>#ERROR: User session not authenticated</v>
      </c>
      <c r="AI91" t="str">
        <v>#ERROR: User session not authenticated</v>
      </c>
      <c r="AJ91" t="str">
        <v>#ERROR: User session not authenticated</v>
      </c>
    </row>
    <row r="92" spans="5:36" x14ac:dyDescent="0.25">
      <c r="E92" s="52" t="str">
        <v>#ERROR: User session not authenticated</v>
      </c>
      <c r="F92" s="52" t="str">
        <v>#ERROR: User session not authenticated</v>
      </c>
      <c r="G92" s="52" t="str">
        <v>#ERROR: User session not authenticated</v>
      </c>
      <c r="H92" t="str">
        <v>#ERROR: User session not authenticated</v>
      </c>
      <c r="I92" t="str">
        <v>#ERROR: User session not authenticated</v>
      </c>
      <c r="J92" t="str">
        <v>#ERROR: User session not authenticated</v>
      </c>
      <c r="K92" t="str">
        <v>#ERROR: User session not authenticated</v>
      </c>
      <c r="L92" t="str">
        <v>#ERROR: User session not authenticated</v>
      </c>
      <c r="M92" t="str">
        <v>#ERROR: User session not authenticated</v>
      </c>
      <c r="N92" t="str">
        <v>#ERROR: User session not authenticated</v>
      </c>
      <c r="O92" t="str">
        <v>#ERROR: User session not authenticated</v>
      </c>
      <c r="P92" t="str">
        <v>#ERROR: User session not authenticated</v>
      </c>
      <c r="Q92" t="str">
        <v>#ERROR: User session not authenticated</v>
      </c>
      <c r="R92" t="str">
        <v>#ERROR: User session not authenticated</v>
      </c>
      <c r="S92" t="str">
        <v>#ERROR: User session not authenticated</v>
      </c>
      <c r="T92" t="str">
        <v>#ERROR: User session not authenticated</v>
      </c>
      <c r="U92" t="str">
        <v>#ERROR: User session not authenticated</v>
      </c>
      <c r="V92" t="str">
        <v>#ERROR: User session not authenticated</v>
      </c>
      <c r="W92" t="str">
        <v>#ERROR: User session not authenticated</v>
      </c>
      <c r="X92" t="str">
        <v>#ERROR: User session not authenticated</v>
      </c>
      <c r="Y92" t="str">
        <v>#ERROR: User session not authenticated</v>
      </c>
      <c r="Z92" t="str">
        <v>#ERROR: User session not authenticated</v>
      </c>
      <c r="AA92" t="str">
        <v>#ERROR: User session not authenticated</v>
      </c>
      <c r="AB92" t="str">
        <v>#ERROR: User session not authenticated</v>
      </c>
      <c r="AC92" t="str">
        <v>#ERROR: User session not authenticated</v>
      </c>
      <c r="AD92" t="str">
        <v>#ERROR: User session not authenticated</v>
      </c>
      <c r="AE92" t="str">
        <v>#ERROR: User session not authenticated</v>
      </c>
      <c r="AF92" t="str">
        <v>#ERROR: User session not authenticated</v>
      </c>
      <c r="AG92" t="str">
        <v>#ERROR: User session not authenticated</v>
      </c>
      <c r="AH92" t="str">
        <v>#ERROR: User session not authenticated</v>
      </c>
      <c r="AI92" t="str">
        <v>#ERROR: User session not authenticated</v>
      </c>
      <c r="AJ92" t="str">
        <v>#ERROR: User session not authenticated</v>
      </c>
    </row>
    <row r="93" spans="5:36" x14ac:dyDescent="0.25">
      <c r="E93" s="52" t="str">
        <v>#ERROR: User session not authenticated</v>
      </c>
      <c r="F93" s="52" t="str">
        <v>#ERROR: User session not authenticated</v>
      </c>
      <c r="G93" s="52" t="str">
        <v>#ERROR: User session not authenticated</v>
      </c>
      <c r="H93" t="str">
        <v>#ERROR: User session not authenticated</v>
      </c>
      <c r="I93" t="str">
        <v>#ERROR: User session not authenticated</v>
      </c>
      <c r="J93" t="str">
        <v>#ERROR: User session not authenticated</v>
      </c>
      <c r="K93" t="str">
        <v>#ERROR: User session not authenticated</v>
      </c>
      <c r="L93" t="str">
        <v>#ERROR: User session not authenticated</v>
      </c>
      <c r="M93" t="str">
        <v>#ERROR: User session not authenticated</v>
      </c>
      <c r="N93" t="str">
        <v>#ERROR: User session not authenticated</v>
      </c>
      <c r="O93" t="str">
        <v>#ERROR: User session not authenticated</v>
      </c>
      <c r="P93" t="str">
        <v>#ERROR: User session not authenticated</v>
      </c>
      <c r="Q93" t="str">
        <v>#ERROR: User session not authenticated</v>
      </c>
      <c r="R93" t="str">
        <v>#ERROR: User session not authenticated</v>
      </c>
      <c r="S93" t="str">
        <v>#ERROR: User session not authenticated</v>
      </c>
      <c r="T93" t="str">
        <v>#ERROR: User session not authenticated</v>
      </c>
      <c r="U93" t="str">
        <v>#ERROR: User session not authenticated</v>
      </c>
      <c r="V93" t="str">
        <v>#ERROR: User session not authenticated</v>
      </c>
      <c r="W93" t="str">
        <v>#ERROR: User session not authenticated</v>
      </c>
      <c r="X93" t="str">
        <v>#ERROR: User session not authenticated</v>
      </c>
      <c r="Y93" t="str">
        <v>#ERROR: User session not authenticated</v>
      </c>
      <c r="Z93" t="str">
        <v>#ERROR: User session not authenticated</v>
      </c>
      <c r="AA93" t="str">
        <v>#ERROR: User session not authenticated</v>
      </c>
      <c r="AB93" t="str">
        <v>#ERROR: User session not authenticated</v>
      </c>
      <c r="AC93" t="str">
        <v>#ERROR: User session not authenticated</v>
      </c>
      <c r="AD93" t="str">
        <v>#ERROR: User session not authenticated</v>
      </c>
      <c r="AE93" t="str">
        <v>#ERROR: User session not authenticated</v>
      </c>
      <c r="AF93" t="str">
        <v>#ERROR: User session not authenticated</v>
      </c>
      <c r="AG93" t="str">
        <v>#ERROR: User session not authenticated</v>
      </c>
      <c r="AH93" t="str">
        <v>#ERROR: User session not authenticated</v>
      </c>
      <c r="AI93" t="str">
        <v>#ERROR: User session not authenticated</v>
      </c>
      <c r="AJ93" t="str">
        <v>#ERROR: User session not authenticated</v>
      </c>
    </row>
    <row r="94" spans="5:36" x14ac:dyDescent="0.25">
      <c r="E94" s="52" t="str">
        <v>#ERROR: User session not authenticated</v>
      </c>
      <c r="F94" s="52" t="str">
        <v>#ERROR: User session not authenticated</v>
      </c>
      <c r="G94" s="52" t="str">
        <v>#ERROR: User session not authenticated</v>
      </c>
      <c r="H94" t="str">
        <v>#ERROR: User session not authenticated</v>
      </c>
      <c r="I94" t="str">
        <v>#ERROR: User session not authenticated</v>
      </c>
      <c r="J94" t="str">
        <v>#ERROR: User session not authenticated</v>
      </c>
      <c r="K94" t="str">
        <v>#ERROR: User session not authenticated</v>
      </c>
      <c r="L94" t="str">
        <v>#ERROR: User session not authenticated</v>
      </c>
      <c r="M94" t="str">
        <v>#ERROR: User session not authenticated</v>
      </c>
      <c r="N94" t="str">
        <v>#ERROR: User session not authenticated</v>
      </c>
      <c r="O94" t="str">
        <v>#ERROR: User session not authenticated</v>
      </c>
      <c r="P94" t="str">
        <v>#ERROR: User session not authenticated</v>
      </c>
      <c r="Q94" t="str">
        <v>#ERROR: User session not authenticated</v>
      </c>
      <c r="R94" t="str">
        <v>#ERROR: User session not authenticated</v>
      </c>
      <c r="S94" t="str">
        <v>#ERROR: User session not authenticated</v>
      </c>
      <c r="T94" t="str">
        <v>#ERROR: User session not authenticated</v>
      </c>
      <c r="U94" t="str">
        <v>#ERROR: User session not authenticated</v>
      </c>
      <c r="V94" t="str">
        <v>#ERROR: User session not authenticated</v>
      </c>
      <c r="W94" t="str">
        <v>#ERROR: User session not authenticated</v>
      </c>
      <c r="X94" t="str">
        <v>#ERROR: User session not authenticated</v>
      </c>
      <c r="Y94" t="str">
        <v>#ERROR: User session not authenticated</v>
      </c>
      <c r="Z94" t="str">
        <v>#ERROR: User session not authenticated</v>
      </c>
      <c r="AA94" t="str">
        <v>#ERROR: User session not authenticated</v>
      </c>
      <c r="AB94" t="str">
        <v>#ERROR: User session not authenticated</v>
      </c>
      <c r="AC94" t="str">
        <v>#ERROR: User session not authenticated</v>
      </c>
      <c r="AD94" t="str">
        <v>#ERROR: User session not authenticated</v>
      </c>
      <c r="AE94" t="str">
        <v>#ERROR: User session not authenticated</v>
      </c>
      <c r="AF94" t="str">
        <v>#ERROR: User session not authenticated</v>
      </c>
      <c r="AG94" t="str">
        <v>#ERROR: User session not authenticated</v>
      </c>
      <c r="AH94" t="str">
        <v>#ERROR: User session not authenticated</v>
      </c>
      <c r="AI94" t="str">
        <v>#ERROR: User session not authenticated</v>
      </c>
      <c r="AJ94" t="str">
        <v>#ERROR: User session not authenticated</v>
      </c>
    </row>
    <row r="95" spans="5:36" x14ac:dyDescent="0.25">
      <c r="E95" s="52" t="str">
        <v>#ERROR: User session not authenticated</v>
      </c>
      <c r="F95" s="52" t="str">
        <v>#ERROR: User session not authenticated</v>
      </c>
      <c r="G95" s="52" t="str">
        <v>#ERROR: User session not authenticated</v>
      </c>
      <c r="H95" t="str">
        <v>#ERROR: User session not authenticated</v>
      </c>
      <c r="I95" t="str">
        <v>#ERROR: User session not authenticated</v>
      </c>
      <c r="J95" t="str">
        <v>#ERROR: User session not authenticated</v>
      </c>
      <c r="K95" t="str">
        <v>#ERROR: User session not authenticated</v>
      </c>
      <c r="L95" t="str">
        <v>#ERROR: User session not authenticated</v>
      </c>
      <c r="M95" t="str">
        <v>#ERROR: User session not authenticated</v>
      </c>
      <c r="N95" t="str">
        <v>#ERROR: User session not authenticated</v>
      </c>
      <c r="O95" t="str">
        <v>#ERROR: User session not authenticated</v>
      </c>
      <c r="P95" t="str">
        <v>#ERROR: User session not authenticated</v>
      </c>
      <c r="Q95" t="str">
        <v>#ERROR: User session not authenticated</v>
      </c>
      <c r="R95" t="str">
        <v>#ERROR: User session not authenticated</v>
      </c>
      <c r="S95" t="str">
        <v>#ERROR: User session not authenticated</v>
      </c>
      <c r="T95" t="str">
        <v>#ERROR: User session not authenticated</v>
      </c>
      <c r="U95" t="str">
        <v>#ERROR: User session not authenticated</v>
      </c>
      <c r="V95" t="str">
        <v>#ERROR: User session not authenticated</v>
      </c>
      <c r="W95" t="str">
        <v>#ERROR: User session not authenticated</v>
      </c>
      <c r="X95" t="str">
        <v>#ERROR: User session not authenticated</v>
      </c>
      <c r="Y95" t="str">
        <v>#ERROR: User session not authenticated</v>
      </c>
      <c r="Z95" t="str">
        <v>#ERROR: User session not authenticated</v>
      </c>
      <c r="AA95" t="str">
        <v>#ERROR: User session not authenticated</v>
      </c>
      <c r="AB95" t="str">
        <v>#ERROR: User session not authenticated</v>
      </c>
      <c r="AC95" t="str">
        <v>#ERROR: User session not authenticated</v>
      </c>
      <c r="AD95" t="str">
        <v>#ERROR: User session not authenticated</v>
      </c>
      <c r="AE95" t="str">
        <v>#ERROR: User session not authenticated</v>
      </c>
      <c r="AF95" t="str">
        <v>#ERROR: User session not authenticated</v>
      </c>
      <c r="AG95" t="str">
        <v>#ERROR: User session not authenticated</v>
      </c>
      <c r="AH95" t="str">
        <v>#ERROR: User session not authenticated</v>
      </c>
      <c r="AI95" t="str">
        <v>#ERROR: User session not authenticated</v>
      </c>
      <c r="AJ95" t="str">
        <v>#ERROR: User session not authenticated</v>
      </c>
    </row>
    <row r="96" spans="5:36" x14ac:dyDescent="0.25">
      <c r="E96" s="52" t="str">
        <v>#ERROR: User session not authenticated</v>
      </c>
      <c r="F96" s="52" t="str">
        <v>#ERROR: User session not authenticated</v>
      </c>
      <c r="G96" s="52" t="str">
        <v>#ERROR: User session not authenticated</v>
      </c>
      <c r="H96" t="str">
        <v>#ERROR: User session not authenticated</v>
      </c>
      <c r="I96" t="str">
        <v>#ERROR: User session not authenticated</v>
      </c>
      <c r="J96" t="str">
        <v>#ERROR: User session not authenticated</v>
      </c>
      <c r="K96" t="str">
        <v>#ERROR: User session not authenticated</v>
      </c>
      <c r="L96" t="str">
        <v>#ERROR: User session not authenticated</v>
      </c>
      <c r="M96" t="str">
        <v>#ERROR: User session not authenticated</v>
      </c>
      <c r="N96" t="str">
        <v>#ERROR: User session not authenticated</v>
      </c>
      <c r="O96" t="str">
        <v>#ERROR: User session not authenticated</v>
      </c>
      <c r="P96" t="str">
        <v>#ERROR: User session not authenticated</v>
      </c>
      <c r="Q96" t="str">
        <v>#ERROR: User session not authenticated</v>
      </c>
      <c r="R96" t="str">
        <v>#ERROR: User session not authenticated</v>
      </c>
      <c r="S96" t="str">
        <v>#ERROR: User session not authenticated</v>
      </c>
      <c r="T96" t="str">
        <v>#ERROR: User session not authenticated</v>
      </c>
      <c r="U96" t="str">
        <v>#ERROR: User session not authenticated</v>
      </c>
      <c r="V96" t="str">
        <v>#ERROR: User session not authenticated</v>
      </c>
      <c r="W96" t="str">
        <v>#ERROR: User session not authenticated</v>
      </c>
      <c r="X96" t="str">
        <v>#ERROR: User session not authenticated</v>
      </c>
      <c r="Y96" t="str">
        <v>#ERROR: User session not authenticated</v>
      </c>
      <c r="Z96" t="str">
        <v>#ERROR: User session not authenticated</v>
      </c>
      <c r="AA96" t="str">
        <v>#ERROR: User session not authenticated</v>
      </c>
      <c r="AB96" t="str">
        <v>#ERROR: User session not authenticated</v>
      </c>
      <c r="AC96" t="str">
        <v>#ERROR: User session not authenticated</v>
      </c>
      <c r="AD96" t="str">
        <v>#ERROR: User session not authenticated</v>
      </c>
      <c r="AE96" t="str">
        <v>#ERROR: User session not authenticated</v>
      </c>
      <c r="AF96" t="str">
        <v>#ERROR: User session not authenticated</v>
      </c>
      <c r="AG96" t="str">
        <v>#ERROR: User session not authenticated</v>
      </c>
      <c r="AH96" t="str">
        <v>#ERROR: User session not authenticated</v>
      </c>
      <c r="AI96" t="str">
        <v>#ERROR: User session not authenticated</v>
      </c>
      <c r="AJ96" t="str">
        <v>#ERROR: User session not authenticated</v>
      </c>
    </row>
    <row r="97" spans="5:36" x14ac:dyDescent="0.25">
      <c r="E97" s="52" t="str">
        <v>#ERROR: User session not authenticated</v>
      </c>
      <c r="F97" s="52" t="str">
        <v>#ERROR: User session not authenticated</v>
      </c>
      <c r="G97" s="52" t="str">
        <v>#ERROR: User session not authenticated</v>
      </c>
      <c r="H97" t="str">
        <v>#ERROR: User session not authenticated</v>
      </c>
      <c r="I97" t="str">
        <v>#ERROR: User session not authenticated</v>
      </c>
      <c r="J97" t="str">
        <v>#ERROR: User session not authenticated</v>
      </c>
      <c r="K97" t="str">
        <v>#ERROR: User session not authenticated</v>
      </c>
      <c r="L97" t="str">
        <v>#ERROR: User session not authenticated</v>
      </c>
      <c r="M97" t="str">
        <v>#ERROR: User session not authenticated</v>
      </c>
      <c r="N97" t="str">
        <v>#ERROR: User session not authenticated</v>
      </c>
      <c r="O97" t="str">
        <v>#ERROR: User session not authenticated</v>
      </c>
      <c r="P97" t="str">
        <v>#ERROR: User session not authenticated</v>
      </c>
      <c r="Q97" t="str">
        <v>#ERROR: User session not authenticated</v>
      </c>
      <c r="R97" t="str">
        <v>#ERROR: User session not authenticated</v>
      </c>
      <c r="S97" t="str">
        <v>#ERROR: User session not authenticated</v>
      </c>
      <c r="T97" t="str">
        <v>#ERROR: User session not authenticated</v>
      </c>
      <c r="U97" t="str">
        <v>#ERROR: User session not authenticated</v>
      </c>
      <c r="V97" t="str">
        <v>#ERROR: User session not authenticated</v>
      </c>
      <c r="W97" t="str">
        <v>#ERROR: User session not authenticated</v>
      </c>
      <c r="X97" t="str">
        <v>#ERROR: User session not authenticated</v>
      </c>
      <c r="Y97" t="str">
        <v>#ERROR: User session not authenticated</v>
      </c>
      <c r="Z97" t="str">
        <v>#ERROR: User session not authenticated</v>
      </c>
      <c r="AA97" t="str">
        <v>#ERROR: User session not authenticated</v>
      </c>
      <c r="AB97" t="str">
        <v>#ERROR: User session not authenticated</v>
      </c>
      <c r="AC97" t="str">
        <v>#ERROR: User session not authenticated</v>
      </c>
      <c r="AD97" t="str">
        <v>#ERROR: User session not authenticated</v>
      </c>
      <c r="AE97" t="str">
        <v>#ERROR: User session not authenticated</v>
      </c>
      <c r="AF97" t="str">
        <v>#ERROR: User session not authenticated</v>
      </c>
      <c r="AG97" t="str">
        <v>#ERROR: User session not authenticated</v>
      </c>
      <c r="AH97" t="str">
        <v>#ERROR: User session not authenticated</v>
      </c>
      <c r="AI97" t="str">
        <v>#ERROR: User session not authenticated</v>
      </c>
      <c r="AJ97" t="str">
        <v>#ERROR: User session not authenticated</v>
      </c>
    </row>
    <row r="98" spans="5:36" x14ac:dyDescent="0.25">
      <c r="E98" s="52" t="str">
        <v>#ERROR: User session not authenticated</v>
      </c>
      <c r="F98" s="52" t="str">
        <v>#ERROR: User session not authenticated</v>
      </c>
      <c r="G98" s="52" t="str">
        <v>#ERROR: User session not authenticated</v>
      </c>
      <c r="H98" t="str">
        <v>#ERROR: User session not authenticated</v>
      </c>
      <c r="I98" t="str">
        <v>#ERROR: User session not authenticated</v>
      </c>
      <c r="J98" t="str">
        <v>#ERROR: User session not authenticated</v>
      </c>
      <c r="K98" t="str">
        <v>#ERROR: User session not authenticated</v>
      </c>
      <c r="L98" t="str">
        <v>#ERROR: User session not authenticated</v>
      </c>
      <c r="M98" t="str">
        <v>#ERROR: User session not authenticated</v>
      </c>
      <c r="N98" t="str">
        <v>#ERROR: User session not authenticated</v>
      </c>
      <c r="O98" t="str">
        <v>#ERROR: User session not authenticated</v>
      </c>
      <c r="P98" t="str">
        <v>#ERROR: User session not authenticated</v>
      </c>
      <c r="Q98" t="str">
        <v>#ERROR: User session not authenticated</v>
      </c>
      <c r="R98" t="str">
        <v>#ERROR: User session not authenticated</v>
      </c>
      <c r="S98" t="str">
        <v>#ERROR: User session not authenticated</v>
      </c>
      <c r="T98" t="str">
        <v>#ERROR: User session not authenticated</v>
      </c>
      <c r="U98" t="str">
        <v>#ERROR: User session not authenticated</v>
      </c>
      <c r="V98" t="str">
        <v>#ERROR: User session not authenticated</v>
      </c>
      <c r="W98" t="str">
        <v>#ERROR: User session not authenticated</v>
      </c>
      <c r="X98" t="str">
        <v>#ERROR: User session not authenticated</v>
      </c>
      <c r="Y98" t="str">
        <v>#ERROR: User session not authenticated</v>
      </c>
      <c r="Z98" t="str">
        <v>#ERROR: User session not authenticated</v>
      </c>
      <c r="AA98" t="str">
        <v>#ERROR: User session not authenticated</v>
      </c>
      <c r="AB98" t="str">
        <v>#ERROR: User session not authenticated</v>
      </c>
      <c r="AC98" t="str">
        <v>#ERROR: User session not authenticated</v>
      </c>
      <c r="AD98" t="str">
        <v>#ERROR: User session not authenticated</v>
      </c>
      <c r="AE98" t="str">
        <v>#ERROR: User session not authenticated</v>
      </c>
      <c r="AF98" t="str">
        <v>#ERROR: User session not authenticated</v>
      </c>
      <c r="AG98" t="str">
        <v>#ERROR: User session not authenticated</v>
      </c>
      <c r="AH98" t="str">
        <v>#ERROR: User session not authenticated</v>
      </c>
      <c r="AI98" t="str">
        <v>#ERROR: User session not authenticated</v>
      </c>
      <c r="AJ98" t="str">
        <v>#ERROR: User session not authenticated</v>
      </c>
    </row>
    <row r="99" spans="5:36" x14ac:dyDescent="0.25">
      <c r="E99" s="52" t="str">
        <v>#ERROR: User session not authenticated</v>
      </c>
      <c r="F99" s="52" t="str">
        <v>#ERROR: User session not authenticated</v>
      </c>
      <c r="G99" s="52" t="str">
        <v>#ERROR: User session not authenticated</v>
      </c>
      <c r="H99" t="str">
        <v>#ERROR: User session not authenticated</v>
      </c>
      <c r="I99" t="str">
        <v>#ERROR: User session not authenticated</v>
      </c>
      <c r="J99" t="str">
        <v>#ERROR: User session not authenticated</v>
      </c>
      <c r="K99" t="str">
        <v>#ERROR: User session not authenticated</v>
      </c>
      <c r="L99" t="str">
        <v>#ERROR: User session not authenticated</v>
      </c>
      <c r="M99" t="str">
        <v>#ERROR: User session not authenticated</v>
      </c>
      <c r="N99" t="str">
        <v>#ERROR: User session not authenticated</v>
      </c>
      <c r="O99" t="str">
        <v>#ERROR: User session not authenticated</v>
      </c>
      <c r="P99" t="str">
        <v>#ERROR: User session not authenticated</v>
      </c>
      <c r="Q99" t="str">
        <v>#ERROR: User session not authenticated</v>
      </c>
      <c r="R99" t="str">
        <v>#ERROR: User session not authenticated</v>
      </c>
      <c r="S99" t="str">
        <v>#ERROR: User session not authenticated</v>
      </c>
      <c r="T99" t="str">
        <v>#ERROR: User session not authenticated</v>
      </c>
      <c r="U99" t="str">
        <v>#ERROR: User session not authenticated</v>
      </c>
      <c r="V99" t="str">
        <v>#ERROR: User session not authenticated</v>
      </c>
      <c r="W99" t="str">
        <v>#ERROR: User session not authenticated</v>
      </c>
      <c r="X99" t="str">
        <v>#ERROR: User session not authenticated</v>
      </c>
      <c r="Y99" t="str">
        <v>#ERROR: User session not authenticated</v>
      </c>
      <c r="Z99" t="str">
        <v>#ERROR: User session not authenticated</v>
      </c>
      <c r="AA99" t="str">
        <v>#ERROR: User session not authenticated</v>
      </c>
      <c r="AB99" t="str">
        <v>#ERROR: User session not authenticated</v>
      </c>
      <c r="AC99" t="str">
        <v>#ERROR: User session not authenticated</v>
      </c>
      <c r="AD99" t="str">
        <v>#ERROR: User session not authenticated</v>
      </c>
      <c r="AE99" t="str">
        <v>#ERROR: User session not authenticated</v>
      </c>
      <c r="AF99" t="str">
        <v>#ERROR: User session not authenticated</v>
      </c>
      <c r="AG99" t="str">
        <v>#ERROR: User session not authenticated</v>
      </c>
      <c r="AH99" t="str">
        <v>#ERROR: User session not authenticated</v>
      </c>
      <c r="AI99" t="str">
        <v>#ERROR: User session not authenticated</v>
      </c>
      <c r="AJ99" t="str">
        <v>#ERROR: User session not authenticated</v>
      </c>
    </row>
    <row r="100" spans="5:36" x14ac:dyDescent="0.25">
      <c r="E100" s="52" t="str">
        <v>#ERROR: User session not authenticated</v>
      </c>
      <c r="F100" s="52" t="str">
        <v>#ERROR: User session not authenticated</v>
      </c>
      <c r="G100" s="52" t="str">
        <v>#ERROR: User session not authenticated</v>
      </c>
      <c r="H100" t="str">
        <v>#ERROR: User session not authenticated</v>
      </c>
      <c r="I100" t="str">
        <v>#ERROR: User session not authenticated</v>
      </c>
      <c r="J100" t="str">
        <v>#ERROR: User session not authenticated</v>
      </c>
      <c r="K100" t="str">
        <v>#ERROR: User session not authenticated</v>
      </c>
      <c r="L100" t="str">
        <v>#ERROR: User session not authenticated</v>
      </c>
      <c r="M100" t="str">
        <v>#ERROR: User session not authenticated</v>
      </c>
      <c r="N100" t="str">
        <v>#ERROR: User session not authenticated</v>
      </c>
      <c r="O100" t="str">
        <v>#ERROR: User session not authenticated</v>
      </c>
      <c r="P100" t="str">
        <v>#ERROR: User session not authenticated</v>
      </c>
      <c r="Q100" t="str">
        <v>#ERROR: User session not authenticated</v>
      </c>
      <c r="R100" t="str">
        <v>#ERROR: User session not authenticated</v>
      </c>
      <c r="S100" t="str">
        <v>#ERROR: User session not authenticated</v>
      </c>
      <c r="T100" t="str">
        <v>#ERROR: User session not authenticated</v>
      </c>
      <c r="U100" t="str">
        <v>#ERROR: User session not authenticated</v>
      </c>
      <c r="V100" t="str">
        <v>#ERROR: User session not authenticated</v>
      </c>
      <c r="W100" t="str">
        <v>#ERROR: User session not authenticated</v>
      </c>
      <c r="X100" t="str">
        <v>#ERROR: User session not authenticated</v>
      </c>
      <c r="Y100" t="str">
        <v>#ERROR: User session not authenticated</v>
      </c>
      <c r="Z100" t="str">
        <v>#ERROR: User session not authenticated</v>
      </c>
      <c r="AA100" t="str">
        <v>#ERROR: User session not authenticated</v>
      </c>
      <c r="AB100" t="str">
        <v>#ERROR: User session not authenticated</v>
      </c>
      <c r="AC100" t="str">
        <v>#ERROR: User session not authenticated</v>
      </c>
      <c r="AD100" t="str">
        <v>#ERROR: User session not authenticated</v>
      </c>
      <c r="AE100" t="str">
        <v>#ERROR: User session not authenticated</v>
      </c>
      <c r="AF100" t="str">
        <v>#ERROR: User session not authenticated</v>
      </c>
      <c r="AG100" t="str">
        <v>#ERROR: User session not authenticated</v>
      </c>
      <c r="AH100" t="str">
        <v>#ERROR: User session not authenticated</v>
      </c>
      <c r="AI100" t="str">
        <v>#ERROR: User session not authenticated</v>
      </c>
      <c r="AJ100" t="str">
        <v>#ERROR: User session not authenticated</v>
      </c>
    </row>
    <row r="101" spans="5:36" x14ac:dyDescent="0.25">
      <c r="E101" s="52" t="str">
        <v>#ERROR: User session not authenticated</v>
      </c>
      <c r="F101" s="52" t="str">
        <v>#ERROR: User session not authenticated</v>
      </c>
      <c r="G101" s="52" t="str">
        <v>#ERROR: User session not authenticated</v>
      </c>
      <c r="H101" t="str">
        <v>#ERROR: User session not authenticated</v>
      </c>
      <c r="I101" t="str">
        <v>#ERROR: User session not authenticated</v>
      </c>
      <c r="J101" t="str">
        <v>#ERROR: User session not authenticated</v>
      </c>
      <c r="K101" t="str">
        <v>#ERROR: User session not authenticated</v>
      </c>
      <c r="L101" t="str">
        <v>#ERROR: User session not authenticated</v>
      </c>
      <c r="M101" t="str">
        <v>#ERROR: User session not authenticated</v>
      </c>
      <c r="N101" t="str">
        <v>#ERROR: User session not authenticated</v>
      </c>
      <c r="O101" t="str">
        <v>#ERROR: User session not authenticated</v>
      </c>
      <c r="P101" t="str">
        <v>#ERROR: User session not authenticated</v>
      </c>
      <c r="Q101" t="str">
        <v>#ERROR: User session not authenticated</v>
      </c>
      <c r="R101" t="str">
        <v>#ERROR: User session not authenticated</v>
      </c>
      <c r="S101" t="str">
        <v>#ERROR: User session not authenticated</v>
      </c>
      <c r="T101" t="str">
        <v>#ERROR: User session not authenticated</v>
      </c>
      <c r="U101" t="str">
        <v>#ERROR: User session not authenticated</v>
      </c>
      <c r="V101" t="str">
        <v>#ERROR: User session not authenticated</v>
      </c>
      <c r="W101" t="str">
        <v>#ERROR: User session not authenticated</v>
      </c>
      <c r="X101" t="str">
        <v>#ERROR: User session not authenticated</v>
      </c>
      <c r="Y101" t="str">
        <v>#ERROR: User session not authenticated</v>
      </c>
      <c r="Z101" t="str">
        <v>#ERROR: User session not authenticated</v>
      </c>
      <c r="AA101" t="str">
        <v>#ERROR: User session not authenticated</v>
      </c>
      <c r="AB101" t="str">
        <v>#ERROR: User session not authenticated</v>
      </c>
      <c r="AC101" t="str">
        <v>#ERROR: User session not authenticated</v>
      </c>
      <c r="AD101" t="str">
        <v>#ERROR: User session not authenticated</v>
      </c>
      <c r="AE101" t="str">
        <v>#ERROR: User session not authenticated</v>
      </c>
      <c r="AF101" t="str">
        <v>#ERROR: User session not authenticated</v>
      </c>
      <c r="AG101" t="str">
        <v>#ERROR: User session not authenticated</v>
      </c>
      <c r="AH101" t="str">
        <v>#ERROR: User session not authenticated</v>
      </c>
      <c r="AI101" t="str">
        <v>#ERROR: User session not authenticated</v>
      </c>
      <c r="AJ101" t="str">
        <v>#ERROR: User session not authenticated</v>
      </c>
    </row>
    <row r="102" spans="5:36" x14ac:dyDescent="0.25">
      <c r="E102" s="52" t="str">
        <v>#ERROR: User session not authenticated</v>
      </c>
      <c r="F102" s="52" t="str">
        <v>#ERROR: User session not authenticated</v>
      </c>
      <c r="G102" s="52" t="str">
        <v>#ERROR: User session not authenticated</v>
      </c>
      <c r="H102" t="str">
        <v>#ERROR: User session not authenticated</v>
      </c>
      <c r="I102" t="str">
        <v>#ERROR: User session not authenticated</v>
      </c>
      <c r="J102" t="str">
        <v>#ERROR: User session not authenticated</v>
      </c>
      <c r="K102" t="str">
        <v>#ERROR: User session not authenticated</v>
      </c>
      <c r="L102" t="str">
        <v>#ERROR: User session not authenticated</v>
      </c>
      <c r="M102" t="str">
        <v>#ERROR: User session not authenticated</v>
      </c>
      <c r="N102" t="str">
        <v>#ERROR: User session not authenticated</v>
      </c>
      <c r="O102" t="str">
        <v>#ERROR: User session not authenticated</v>
      </c>
      <c r="P102" t="str">
        <v>#ERROR: User session not authenticated</v>
      </c>
      <c r="Q102" t="str">
        <v>#ERROR: User session not authenticated</v>
      </c>
      <c r="R102" t="str">
        <v>#ERROR: User session not authenticated</v>
      </c>
      <c r="S102" t="str">
        <v>#ERROR: User session not authenticated</v>
      </c>
      <c r="T102" t="str">
        <v>#ERROR: User session not authenticated</v>
      </c>
      <c r="U102" t="str">
        <v>#ERROR: User session not authenticated</v>
      </c>
      <c r="V102" t="str">
        <v>#ERROR: User session not authenticated</v>
      </c>
      <c r="W102" t="str">
        <v>#ERROR: User session not authenticated</v>
      </c>
      <c r="X102" t="str">
        <v>#ERROR: User session not authenticated</v>
      </c>
      <c r="Y102" t="str">
        <v>#ERROR: User session not authenticated</v>
      </c>
      <c r="Z102" t="str">
        <v>#ERROR: User session not authenticated</v>
      </c>
      <c r="AA102" t="str">
        <v>#ERROR: User session not authenticated</v>
      </c>
      <c r="AB102" t="str">
        <v>#ERROR: User session not authenticated</v>
      </c>
      <c r="AC102" t="str">
        <v>#ERROR: User session not authenticated</v>
      </c>
      <c r="AD102" t="str">
        <v>#ERROR: User session not authenticated</v>
      </c>
      <c r="AE102" t="str">
        <v>#ERROR: User session not authenticated</v>
      </c>
      <c r="AF102" t="str">
        <v>#ERROR: User session not authenticated</v>
      </c>
      <c r="AG102" t="str">
        <v>#ERROR: User session not authenticated</v>
      </c>
      <c r="AH102" t="str">
        <v>#ERROR: User session not authenticated</v>
      </c>
      <c r="AI102" t="str">
        <v>#ERROR: User session not authenticated</v>
      </c>
      <c r="AJ102" t="str">
        <v>#ERROR: User session not authenticated</v>
      </c>
    </row>
    <row r="103" spans="5:36" x14ac:dyDescent="0.25">
      <c r="E103" s="52" t="str">
        <v>#ERROR: User session not authenticated</v>
      </c>
      <c r="F103" s="52" t="str">
        <v>#ERROR: User session not authenticated</v>
      </c>
      <c r="G103" s="52" t="str">
        <v>#ERROR: User session not authenticated</v>
      </c>
      <c r="H103" t="str">
        <v>#ERROR: User session not authenticated</v>
      </c>
      <c r="I103" t="str">
        <v>#ERROR: User session not authenticated</v>
      </c>
      <c r="J103" t="str">
        <v>#ERROR: User session not authenticated</v>
      </c>
      <c r="K103" t="str">
        <v>#ERROR: User session not authenticated</v>
      </c>
      <c r="L103" t="str">
        <v>#ERROR: User session not authenticated</v>
      </c>
      <c r="M103" t="str">
        <v>#ERROR: User session not authenticated</v>
      </c>
      <c r="N103" t="str">
        <v>#ERROR: User session not authenticated</v>
      </c>
      <c r="O103" t="str">
        <v>#ERROR: User session not authenticated</v>
      </c>
      <c r="P103" t="str">
        <v>#ERROR: User session not authenticated</v>
      </c>
      <c r="Q103" t="str">
        <v>#ERROR: User session not authenticated</v>
      </c>
      <c r="R103" t="str">
        <v>#ERROR: User session not authenticated</v>
      </c>
      <c r="S103" t="str">
        <v>#ERROR: User session not authenticated</v>
      </c>
      <c r="T103" t="str">
        <v>#ERROR: User session not authenticated</v>
      </c>
      <c r="U103" t="str">
        <v>#ERROR: User session not authenticated</v>
      </c>
      <c r="V103" t="str">
        <v>#ERROR: User session not authenticated</v>
      </c>
      <c r="W103" t="str">
        <v>#ERROR: User session not authenticated</v>
      </c>
      <c r="X103" t="str">
        <v>#ERROR: User session not authenticated</v>
      </c>
      <c r="Y103" t="str">
        <v>#ERROR: User session not authenticated</v>
      </c>
      <c r="Z103" t="str">
        <v>#ERROR: User session not authenticated</v>
      </c>
      <c r="AA103" t="str">
        <v>#ERROR: User session not authenticated</v>
      </c>
      <c r="AB103" t="str">
        <v>#ERROR: User session not authenticated</v>
      </c>
      <c r="AC103" t="str">
        <v>#ERROR: User session not authenticated</v>
      </c>
      <c r="AD103" t="str">
        <v>#ERROR: User session not authenticated</v>
      </c>
      <c r="AE103" t="str">
        <v>#ERROR: User session not authenticated</v>
      </c>
      <c r="AF103" t="str">
        <v>#ERROR: User session not authenticated</v>
      </c>
      <c r="AG103" t="str">
        <v>#ERROR: User session not authenticated</v>
      </c>
      <c r="AH103" t="str">
        <v>#ERROR: User session not authenticated</v>
      </c>
      <c r="AI103" t="str">
        <v>#ERROR: User session not authenticated</v>
      </c>
      <c r="AJ103" t="str">
        <v>#ERROR: User session not authenticated</v>
      </c>
    </row>
    <row r="104" spans="5:36" x14ac:dyDescent="0.25">
      <c r="E104" s="52" t="str">
        <v>#ERROR: User session not authenticated</v>
      </c>
      <c r="F104" s="52" t="str">
        <v>#ERROR: User session not authenticated</v>
      </c>
      <c r="G104" s="52" t="str">
        <v>#ERROR: User session not authenticated</v>
      </c>
      <c r="H104" t="str">
        <v>#ERROR: User session not authenticated</v>
      </c>
      <c r="I104" t="str">
        <v>#ERROR: User session not authenticated</v>
      </c>
      <c r="J104" t="str">
        <v>#ERROR: User session not authenticated</v>
      </c>
      <c r="K104" t="str">
        <v>#ERROR: User session not authenticated</v>
      </c>
      <c r="L104" t="str">
        <v>#ERROR: User session not authenticated</v>
      </c>
      <c r="M104" t="str">
        <v>#ERROR: User session not authenticated</v>
      </c>
      <c r="N104" t="str">
        <v>#ERROR: User session not authenticated</v>
      </c>
      <c r="O104" t="str">
        <v>#ERROR: User session not authenticated</v>
      </c>
      <c r="P104" t="str">
        <v>#ERROR: User session not authenticated</v>
      </c>
      <c r="Q104" t="str">
        <v>#ERROR: User session not authenticated</v>
      </c>
      <c r="R104" t="str">
        <v>#ERROR: User session not authenticated</v>
      </c>
      <c r="S104" t="str">
        <v>#ERROR: User session not authenticated</v>
      </c>
      <c r="T104" t="str">
        <v>#ERROR: User session not authenticated</v>
      </c>
      <c r="U104" t="str">
        <v>#ERROR: User session not authenticated</v>
      </c>
      <c r="V104" t="str">
        <v>#ERROR: User session not authenticated</v>
      </c>
      <c r="W104" t="str">
        <v>#ERROR: User session not authenticated</v>
      </c>
      <c r="X104" t="str">
        <v>#ERROR: User session not authenticated</v>
      </c>
      <c r="Y104" t="str">
        <v>#ERROR: User session not authenticated</v>
      </c>
      <c r="Z104" t="str">
        <v>#ERROR: User session not authenticated</v>
      </c>
      <c r="AA104" t="str">
        <v>#ERROR: User session not authenticated</v>
      </c>
      <c r="AB104" t="str">
        <v>#ERROR: User session not authenticated</v>
      </c>
      <c r="AC104" t="str">
        <v>#ERROR: User session not authenticated</v>
      </c>
      <c r="AD104" t="str">
        <v>#ERROR: User session not authenticated</v>
      </c>
      <c r="AE104" t="str">
        <v>#ERROR: User session not authenticated</v>
      </c>
      <c r="AF104" t="str">
        <v>#ERROR: User session not authenticated</v>
      </c>
      <c r="AG104" t="str">
        <v>#ERROR: User session not authenticated</v>
      </c>
      <c r="AH104" t="str">
        <v>#ERROR: User session not authenticated</v>
      </c>
      <c r="AI104" t="str">
        <v>#ERROR: User session not authenticated</v>
      </c>
      <c r="AJ104" t="str">
        <v>#ERROR: User session not authenticated</v>
      </c>
    </row>
    <row r="105" spans="5:36" x14ac:dyDescent="0.25">
      <c r="E105" s="52" t="str">
        <v>#ERROR: User session not authenticated</v>
      </c>
      <c r="F105" s="52" t="str">
        <v>#ERROR: User session not authenticated</v>
      </c>
      <c r="G105" s="52" t="str">
        <v>#ERROR: User session not authenticated</v>
      </c>
      <c r="H105" t="str">
        <v>#ERROR: User session not authenticated</v>
      </c>
      <c r="I105" t="str">
        <v>#ERROR: User session not authenticated</v>
      </c>
      <c r="J105" t="str">
        <v>#ERROR: User session not authenticated</v>
      </c>
      <c r="K105" t="str">
        <v>#ERROR: User session not authenticated</v>
      </c>
      <c r="L105" t="str">
        <v>#ERROR: User session not authenticated</v>
      </c>
      <c r="M105" t="str">
        <v>#ERROR: User session not authenticated</v>
      </c>
      <c r="N105" t="str">
        <v>#ERROR: User session not authenticated</v>
      </c>
      <c r="O105" t="str">
        <v>#ERROR: User session not authenticated</v>
      </c>
      <c r="P105" t="str">
        <v>#ERROR: User session not authenticated</v>
      </c>
      <c r="Q105" t="str">
        <v>#ERROR: User session not authenticated</v>
      </c>
      <c r="R105" t="str">
        <v>#ERROR: User session not authenticated</v>
      </c>
      <c r="S105" t="str">
        <v>#ERROR: User session not authenticated</v>
      </c>
      <c r="T105" t="str">
        <v>#ERROR: User session not authenticated</v>
      </c>
      <c r="U105" t="str">
        <v>#ERROR: User session not authenticated</v>
      </c>
      <c r="V105" t="str">
        <v>#ERROR: User session not authenticated</v>
      </c>
      <c r="W105" t="str">
        <v>#ERROR: User session not authenticated</v>
      </c>
      <c r="X105" t="str">
        <v>#ERROR: User session not authenticated</v>
      </c>
      <c r="Y105" t="str">
        <v>#ERROR: User session not authenticated</v>
      </c>
      <c r="Z105" t="str">
        <v>#ERROR: User session not authenticated</v>
      </c>
      <c r="AA105" t="str">
        <v>#ERROR: User session not authenticated</v>
      </c>
      <c r="AB105" t="str">
        <v>#ERROR: User session not authenticated</v>
      </c>
      <c r="AC105" t="str">
        <v>#ERROR: User session not authenticated</v>
      </c>
      <c r="AD105" t="str">
        <v>#ERROR: User session not authenticated</v>
      </c>
      <c r="AE105" t="str">
        <v>#ERROR: User session not authenticated</v>
      </c>
      <c r="AF105" t="str">
        <v>#ERROR: User session not authenticated</v>
      </c>
      <c r="AG105" t="str">
        <v>#ERROR: User session not authenticated</v>
      </c>
      <c r="AH105" t="str">
        <v>#ERROR: User session not authenticated</v>
      </c>
      <c r="AI105" t="str">
        <v>#ERROR: User session not authenticated</v>
      </c>
      <c r="AJ105" t="str">
        <v>#ERROR: User session not authenticated</v>
      </c>
    </row>
    <row r="106" spans="5:36" x14ac:dyDescent="0.25">
      <c r="E106" s="52" t="str">
        <v>#ERROR: User session not authenticated</v>
      </c>
      <c r="F106" s="52" t="str">
        <v>#ERROR: User session not authenticated</v>
      </c>
      <c r="G106" s="52" t="str">
        <v>#ERROR: User session not authenticated</v>
      </c>
      <c r="H106" t="str">
        <v>#ERROR: User session not authenticated</v>
      </c>
      <c r="I106" t="str">
        <v>#ERROR: User session not authenticated</v>
      </c>
      <c r="J106" t="str">
        <v>#ERROR: User session not authenticated</v>
      </c>
      <c r="K106" t="str">
        <v>#ERROR: User session not authenticated</v>
      </c>
      <c r="L106" t="str">
        <v>#ERROR: User session not authenticated</v>
      </c>
      <c r="M106" t="str">
        <v>#ERROR: User session not authenticated</v>
      </c>
      <c r="N106" t="str">
        <v>#ERROR: User session not authenticated</v>
      </c>
      <c r="O106" t="str">
        <v>#ERROR: User session not authenticated</v>
      </c>
      <c r="P106" t="str">
        <v>#ERROR: User session not authenticated</v>
      </c>
      <c r="Q106" t="str">
        <v>#ERROR: User session not authenticated</v>
      </c>
      <c r="R106" t="str">
        <v>#ERROR: User session not authenticated</v>
      </c>
      <c r="S106" t="str">
        <v>#ERROR: User session not authenticated</v>
      </c>
      <c r="T106" t="str">
        <v>#ERROR: User session not authenticated</v>
      </c>
      <c r="U106" t="str">
        <v>#ERROR: User session not authenticated</v>
      </c>
      <c r="V106" t="str">
        <v>#ERROR: User session not authenticated</v>
      </c>
      <c r="W106" t="str">
        <v>#ERROR: User session not authenticated</v>
      </c>
      <c r="X106" t="str">
        <v>#ERROR: User session not authenticated</v>
      </c>
      <c r="Y106" t="str">
        <v>#ERROR: User session not authenticated</v>
      </c>
      <c r="Z106" t="str">
        <v>#ERROR: User session not authenticated</v>
      </c>
      <c r="AA106" t="str">
        <v>#ERROR: User session not authenticated</v>
      </c>
      <c r="AB106" t="str">
        <v>#ERROR: User session not authenticated</v>
      </c>
      <c r="AC106" t="str">
        <v>#ERROR: User session not authenticated</v>
      </c>
      <c r="AD106" t="str">
        <v>#ERROR: User session not authenticated</v>
      </c>
      <c r="AE106" t="str">
        <v>#ERROR: User session not authenticated</v>
      </c>
      <c r="AF106" t="str">
        <v>#ERROR: User session not authenticated</v>
      </c>
      <c r="AG106" t="str">
        <v>#ERROR: User session not authenticated</v>
      </c>
      <c r="AH106" t="str">
        <v>#ERROR: User session not authenticated</v>
      </c>
      <c r="AI106" t="str">
        <v>#ERROR: User session not authenticated</v>
      </c>
      <c r="AJ106" t="str">
        <v>#ERROR: User session not authenticated</v>
      </c>
    </row>
    <row r="107" spans="5:36" x14ac:dyDescent="0.25">
      <c r="E107" s="69" t="str">
        <v>#ERROR: User session not authenticated</v>
      </c>
      <c r="F107" s="69" t="str">
        <v>#ERROR: User session not authenticated</v>
      </c>
      <c r="G107" s="52" t="str">
        <v>#ERROR: User session not authenticated</v>
      </c>
      <c r="H107" t="str">
        <v>#ERROR: User session not authenticated</v>
      </c>
      <c r="I107" t="str">
        <v>#ERROR: User session not authenticated</v>
      </c>
      <c r="J107" t="str">
        <v>#ERROR: User session not authenticated</v>
      </c>
      <c r="K107" t="str">
        <v>#ERROR: User session not authenticated</v>
      </c>
      <c r="L107" t="str">
        <v>#ERROR: User session not authenticated</v>
      </c>
      <c r="M107" t="str">
        <v>#ERROR: User session not authenticated</v>
      </c>
      <c r="N107" t="str">
        <v>#ERROR: User session not authenticated</v>
      </c>
      <c r="O107" t="str">
        <v>#ERROR: User session not authenticated</v>
      </c>
      <c r="P107" t="str">
        <v>#ERROR: User session not authenticated</v>
      </c>
      <c r="Q107" t="str">
        <v>#ERROR: User session not authenticated</v>
      </c>
      <c r="R107" t="str">
        <v>#ERROR: User session not authenticated</v>
      </c>
      <c r="S107" t="str">
        <v>#ERROR: User session not authenticated</v>
      </c>
      <c r="T107" t="str">
        <v>#ERROR: User session not authenticated</v>
      </c>
      <c r="U107" t="str">
        <v>#ERROR: User session not authenticated</v>
      </c>
      <c r="V107" t="str">
        <v>#ERROR: User session not authenticated</v>
      </c>
      <c r="W107" t="str">
        <v>#ERROR: User session not authenticated</v>
      </c>
      <c r="X107" t="str">
        <v>#ERROR: User session not authenticated</v>
      </c>
      <c r="Y107" t="str">
        <v>#ERROR: User session not authenticated</v>
      </c>
      <c r="Z107" t="str">
        <v>#ERROR: User session not authenticated</v>
      </c>
      <c r="AA107" t="str">
        <v>#ERROR: User session not authenticated</v>
      </c>
      <c r="AB107" t="str">
        <v>#ERROR: User session not authenticated</v>
      </c>
      <c r="AC107" t="str">
        <v>#ERROR: User session not authenticated</v>
      </c>
      <c r="AD107" t="str">
        <v>#ERROR: User session not authenticated</v>
      </c>
      <c r="AE107" t="str">
        <v>#ERROR: User session not authenticated</v>
      </c>
      <c r="AF107" t="str">
        <v>#ERROR: User session not authenticated</v>
      </c>
      <c r="AG107" t="str">
        <v>#ERROR: User session not authenticated</v>
      </c>
      <c r="AH107" t="str">
        <v>#ERROR: User session not authenticated</v>
      </c>
      <c r="AI107" t="str">
        <v>#ERROR: User session not authenticated</v>
      </c>
      <c r="AJ107" t="str">
        <v>#ERROR: User session not authenticated</v>
      </c>
    </row>
    <row r="108" spans="5:36" x14ac:dyDescent="0.25">
      <c r="E108" s="52" t="str">
        <v>#ERROR: User session not authenticated</v>
      </c>
      <c r="F108" s="52" t="str">
        <v>#ERROR: User session not authenticated</v>
      </c>
      <c r="G108" s="52" t="str">
        <v>#ERROR: User session not authenticated</v>
      </c>
      <c r="H108" t="str">
        <v>#ERROR: User session not authenticated</v>
      </c>
      <c r="I108" t="str">
        <v>#ERROR: User session not authenticated</v>
      </c>
      <c r="J108" t="str">
        <v>#ERROR: User session not authenticated</v>
      </c>
      <c r="K108" t="str">
        <v>#ERROR: User session not authenticated</v>
      </c>
      <c r="L108" t="str">
        <v>#ERROR: User session not authenticated</v>
      </c>
      <c r="M108" t="str">
        <v>#ERROR: User session not authenticated</v>
      </c>
      <c r="N108" t="str">
        <v>#ERROR: User session not authenticated</v>
      </c>
      <c r="O108" t="str">
        <v>#ERROR: User session not authenticated</v>
      </c>
      <c r="P108" t="str">
        <v>#ERROR: User session not authenticated</v>
      </c>
      <c r="Q108" t="str">
        <v>#ERROR: User session not authenticated</v>
      </c>
      <c r="R108" t="str">
        <v>#ERROR: User session not authenticated</v>
      </c>
      <c r="S108" t="str">
        <v>#ERROR: User session not authenticated</v>
      </c>
      <c r="T108" t="str">
        <v>#ERROR: User session not authenticated</v>
      </c>
      <c r="U108" t="str">
        <v>#ERROR: User session not authenticated</v>
      </c>
      <c r="V108" t="str">
        <v>#ERROR: User session not authenticated</v>
      </c>
      <c r="W108" t="str">
        <v>#ERROR: User session not authenticated</v>
      </c>
      <c r="X108" t="str">
        <v>#ERROR: User session not authenticated</v>
      </c>
      <c r="Y108" t="str">
        <v>#ERROR: User session not authenticated</v>
      </c>
      <c r="Z108" t="str">
        <v>#ERROR: User session not authenticated</v>
      </c>
      <c r="AA108" t="str">
        <v>#ERROR: User session not authenticated</v>
      </c>
      <c r="AB108" t="str">
        <v>#ERROR: User session not authenticated</v>
      </c>
      <c r="AC108" t="str">
        <v>#ERROR: User session not authenticated</v>
      </c>
      <c r="AD108" t="str">
        <v>#ERROR: User session not authenticated</v>
      </c>
      <c r="AE108" t="str">
        <v>#ERROR: User session not authenticated</v>
      </c>
      <c r="AF108" t="str">
        <v>#ERROR: User session not authenticated</v>
      </c>
      <c r="AG108" t="str">
        <v>#ERROR: User session not authenticated</v>
      </c>
      <c r="AH108" t="str">
        <v>#ERROR: User session not authenticated</v>
      </c>
      <c r="AI108" t="str">
        <v>#ERROR: User session not authenticated</v>
      </c>
      <c r="AJ108" t="str">
        <v>#ERROR: User session not authenticated</v>
      </c>
    </row>
    <row r="109" spans="5:36" x14ac:dyDescent="0.25">
      <c r="E109" s="52" t="str">
        <v>#ERROR: User session not authenticated</v>
      </c>
      <c r="F109" s="52" t="str">
        <v>#ERROR: User session not authenticated</v>
      </c>
      <c r="G109" s="52" t="str">
        <v>#ERROR: User session not authenticated</v>
      </c>
      <c r="H109" t="str">
        <v>#ERROR: User session not authenticated</v>
      </c>
      <c r="I109" t="str">
        <v>#ERROR: User session not authenticated</v>
      </c>
      <c r="J109" t="str">
        <v>#ERROR: User session not authenticated</v>
      </c>
      <c r="K109" t="str">
        <v>#ERROR: User session not authenticated</v>
      </c>
      <c r="L109" t="str">
        <v>#ERROR: User session not authenticated</v>
      </c>
      <c r="M109" t="str">
        <v>#ERROR: User session not authenticated</v>
      </c>
      <c r="N109" t="str">
        <v>#ERROR: User session not authenticated</v>
      </c>
      <c r="O109" t="str">
        <v>#ERROR: User session not authenticated</v>
      </c>
      <c r="P109" t="str">
        <v>#ERROR: User session not authenticated</v>
      </c>
      <c r="Q109" t="str">
        <v>#ERROR: User session not authenticated</v>
      </c>
      <c r="R109" t="str">
        <v>#ERROR: User session not authenticated</v>
      </c>
      <c r="S109" t="str">
        <v>#ERROR: User session not authenticated</v>
      </c>
      <c r="T109" t="str">
        <v>#ERROR: User session not authenticated</v>
      </c>
      <c r="U109" t="str">
        <v>#ERROR: User session not authenticated</v>
      </c>
      <c r="V109" t="str">
        <v>#ERROR: User session not authenticated</v>
      </c>
      <c r="W109" t="str">
        <v>#ERROR: User session not authenticated</v>
      </c>
      <c r="X109" t="str">
        <v>#ERROR: User session not authenticated</v>
      </c>
      <c r="Y109" t="str">
        <v>#ERROR: User session not authenticated</v>
      </c>
      <c r="Z109" t="str">
        <v>#ERROR: User session not authenticated</v>
      </c>
      <c r="AA109" t="str">
        <v>#ERROR: User session not authenticated</v>
      </c>
      <c r="AB109" t="str">
        <v>#ERROR: User session not authenticated</v>
      </c>
      <c r="AC109" t="str">
        <v>#ERROR: User session not authenticated</v>
      </c>
      <c r="AD109" t="str">
        <v>#ERROR: User session not authenticated</v>
      </c>
      <c r="AE109" t="str">
        <v>#ERROR: User session not authenticated</v>
      </c>
      <c r="AF109" t="str">
        <v>#ERROR: User session not authenticated</v>
      </c>
      <c r="AG109" t="str">
        <v>#ERROR: User session not authenticated</v>
      </c>
      <c r="AH109" t="str">
        <v>#ERROR: User session not authenticated</v>
      </c>
      <c r="AI109" t="str">
        <v>#ERROR: User session not authenticated</v>
      </c>
      <c r="AJ109" t="str">
        <v>#ERROR: User session not authenticated</v>
      </c>
    </row>
    <row r="110" spans="5:36" x14ac:dyDescent="0.25">
      <c r="E110" s="52" t="str">
        <v>#ERROR: User session not authenticated</v>
      </c>
      <c r="F110" s="52" t="str">
        <v>#ERROR: User session not authenticated</v>
      </c>
      <c r="G110" s="52" t="str">
        <v>#ERROR: User session not authenticated</v>
      </c>
      <c r="H110" t="str">
        <v>#ERROR: User session not authenticated</v>
      </c>
      <c r="I110" t="str">
        <v>#ERROR: User session not authenticated</v>
      </c>
      <c r="J110" t="str">
        <v>#ERROR: User session not authenticated</v>
      </c>
      <c r="K110" t="str">
        <v>#ERROR: User session not authenticated</v>
      </c>
      <c r="L110" t="str">
        <v>#ERROR: User session not authenticated</v>
      </c>
      <c r="M110" t="str">
        <v>#ERROR: User session not authenticated</v>
      </c>
      <c r="N110" t="str">
        <v>#ERROR: User session not authenticated</v>
      </c>
      <c r="O110" t="str">
        <v>#ERROR: User session not authenticated</v>
      </c>
      <c r="P110" t="str">
        <v>#ERROR: User session not authenticated</v>
      </c>
      <c r="Q110" t="str">
        <v>#ERROR: User session not authenticated</v>
      </c>
      <c r="R110" t="str">
        <v>#ERROR: User session not authenticated</v>
      </c>
      <c r="S110" t="str">
        <v>#ERROR: User session not authenticated</v>
      </c>
      <c r="T110" t="str">
        <v>#ERROR: User session not authenticated</v>
      </c>
      <c r="U110" t="str">
        <v>#ERROR: User session not authenticated</v>
      </c>
      <c r="V110" t="str">
        <v>#ERROR: User session not authenticated</v>
      </c>
      <c r="W110" t="str">
        <v>#ERROR: User session not authenticated</v>
      </c>
      <c r="X110" t="str">
        <v>#ERROR: User session not authenticated</v>
      </c>
      <c r="Y110" t="str">
        <v>#ERROR: User session not authenticated</v>
      </c>
      <c r="Z110" t="str">
        <v>#ERROR: User session not authenticated</v>
      </c>
      <c r="AA110" t="str">
        <v>#ERROR: User session not authenticated</v>
      </c>
      <c r="AB110" t="str">
        <v>#ERROR: User session not authenticated</v>
      </c>
      <c r="AC110" t="str">
        <v>#ERROR: User session not authenticated</v>
      </c>
      <c r="AD110" t="str">
        <v>#ERROR: User session not authenticated</v>
      </c>
      <c r="AE110" t="str">
        <v>#ERROR: User session not authenticated</v>
      </c>
      <c r="AF110" t="str">
        <v>#ERROR: User session not authenticated</v>
      </c>
      <c r="AG110" t="str">
        <v>#ERROR: User session not authenticated</v>
      </c>
      <c r="AH110" t="str">
        <v>#ERROR: User session not authenticated</v>
      </c>
      <c r="AI110" t="str">
        <v>#ERROR: User session not authenticated</v>
      </c>
      <c r="AJ110" t="str">
        <v>#ERROR: User session not authenticated</v>
      </c>
    </row>
    <row r="111" spans="5:36" x14ac:dyDescent="0.25">
      <c r="E111" s="52" t="str">
        <v>#ERROR: User session not authenticated</v>
      </c>
      <c r="F111" s="52" t="str">
        <v>#ERROR: User session not authenticated</v>
      </c>
      <c r="G111" s="52" t="str">
        <v>#ERROR: User session not authenticated</v>
      </c>
      <c r="H111" t="str">
        <v>#ERROR: User session not authenticated</v>
      </c>
      <c r="I111" t="str">
        <v>#ERROR: User session not authenticated</v>
      </c>
      <c r="J111" t="str">
        <v>#ERROR: User session not authenticated</v>
      </c>
      <c r="K111" t="str">
        <v>#ERROR: User session not authenticated</v>
      </c>
      <c r="L111" t="str">
        <v>#ERROR: User session not authenticated</v>
      </c>
      <c r="M111" t="str">
        <v>#ERROR: User session not authenticated</v>
      </c>
      <c r="N111" t="str">
        <v>#ERROR: User session not authenticated</v>
      </c>
      <c r="O111" t="str">
        <v>#ERROR: User session not authenticated</v>
      </c>
      <c r="P111" t="str">
        <v>#ERROR: User session not authenticated</v>
      </c>
      <c r="Q111" t="str">
        <v>#ERROR: User session not authenticated</v>
      </c>
      <c r="R111" t="str">
        <v>#ERROR: User session not authenticated</v>
      </c>
      <c r="S111" t="str">
        <v>#ERROR: User session not authenticated</v>
      </c>
      <c r="T111" t="str">
        <v>#ERROR: User session not authenticated</v>
      </c>
      <c r="U111" t="str">
        <v>#ERROR: User session not authenticated</v>
      </c>
      <c r="V111" t="str">
        <v>#ERROR: User session not authenticated</v>
      </c>
      <c r="W111" t="str">
        <v>#ERROR: User session not authenticated</v>
      </c>
      <c r="X111" t="str">
        <v>#ERROR: User session not authenticated</v>
      </c>
      <c r="Y111" t="str">
        <v>#ERROR: User session not authenticated</v>
      </c>
      <c r="Z111" t="str">
        <v>#ERROR: User session not authenticated</v>
      </c>
      <c r="AA111" t="str">
        <v>#ERROR: User session not authenticated</v>
      </c>
      <c r="AB111" t="str">
        <v>#ERROR: User session not authenticated</v>
      </c>
      <c r="AC111" t="str">
        <v>#ERROR: User session not authenticated</v>
      </c>
      <c r="AD111" t="str">
        <v>#ERROR: User session not authenticated</v>
      </c>
      <c r="AE111" t="str">
        <v>#ERROR: User session not authenticated</v>
      </c>
      <c r="AF111" t="str">
        <v>#ERROR: User session not authenticated</v>
      </c>
      <c r="AG111" t="str">
        <v>#ERROR: User session not authenticated</v>
      </c>
      <c r="AH111" t="str">
        <v>#ERROR: User session not authenticated</v>
      </c>
      <c r="AI111" t="str">
        <v>#ERROR: User session not authenticated</v>
      </c>
      <c r="AJ111" t="str">
        <v>#ERROR: User session not authenticated</v>
      </c>
    </row>
    <row r="112" spans="5:36" x14ac:dyDescent="0.25">
      <c r="E112" s="52" t="str">
        <v>#ERROR: User session not authenticated</v>
      </c>
      <c r="F112" s="52" t="str">
        <v>#ERROR: User session not authenticated</v>
      </c>
      <c r="G112" s="52" t="str">
        <v>#ERROR: User session not authenticated</v>
      </c>
      <c r="H112" t="str">
        <v>#ERROR: User session not authenticated</v>
      </c>
      <c r="I112" t="str">
        <v>#ERROR: User session not authenticated</v>
      </c>
      <c r="J112" t="str">
        <v>#ERROR: User session not authenticated</v>
      </c>
      <c r="K112" t="str">
        <v>#ERROR: User session not authenticated</v>
      </c>
      <c r="L112" t="str">
        <v>#ERROR: User session not authenticated</v>
      </c>
      <c r="M112" t="str">
        <v>#ERROR: User session not authenticated</v>
      </c>
      <c r="N112" t="str">
        <v>#ERROR: User session not authenticated</v>
      </c>
      <c r="O112" t="str">
        <v>#ERROR: User session not authenticated</v>
      </c>
      <c r="P112" t="str">
        <v>#ERROR: User session not authenticated</v>
      </c>
      <c r="Q112" t="str">
        <v>#ERROR: User session not authenticated</v>
      </c>
      <c r="R112" t="str">
        <v>#ERROR: User session not authenticated</v>
      </c>
      <c r="S112" t="str">
        <v>#ERROR: User session not authenticated</v>
      </c>
      <c r="T112" t="str">
        <v>#ERROR: User session not authenticated</v>
      </c>
      <c r="U112" t="str">
        <v>#ERROR: User session not authenticated</v>
      </c>
      <c r="V112" t="str">
        <v>#ERROR: User session not authenticated</v>
      </c>
      <c r="W112" t="str">
        <v>#ERROR: User session not authenticated</v>
      </c>
      <c r="X112" t="str">
        <v>#ERROR: User session not authenticated</v>
      </c>
      <c r="Y112" t="str">
        <v>#ERROR: User session not authenticated</v>
      </c>
      <c r="Z112" t="str">
        <v>#ERROR: User session not authenticated</v>
      </c>
      <c r="AA112" t="str">
        <v>#ERROR: User session not authenticated</v>
      </c>
      <c r="AB112" t="str">
        <v>#ERROR: User session not authenticated</v>
      </c>
      <c r="AC112" t="str">
        <v>#ERROR: User session not authenticated</v>
      </c>
      <c r="AD112" t="str">
        <v>#ERROR: User session not authenticated</v>
      </c>
      <c r="AE112" t="str">
        <v>#ERROR: User session not authenticated</v>
      </c>
      <c r="AF112" t="str">
        <v>#ERROR: User session not authenticated</v>
      </c>
      <c r="AG112" t="str">
        <v>#ERROR: User session not authenticated</v>
      </c>
      <c r="AH112" t="str">
        <v>#ERROR: User session not authenticated</v>
      </c>
      <c r="AI112" t="str">
        <v>#ERROR: User session not authenticated</v>
      </c>
      <c r="AJ112" t="str">
        <v>#ERROR: User session not authenticated</v>
      </c>
    </row>
    <row r="113" spans="5:36" x14ac:dyDescent="0.25">
      <c r="E113" s="52" t="str">
        <v>#ERROR: User session not authenticated</v>
      </c>
      <c r="F113" s="52" t="str">
        <v>#ERROR: User session not authenticated</v>
      </c>
      <c r="G113" s="52" t="str">
        <v>#ERROR: User session not authenticated</v>
      </c>
      <c r="H113" t="str">
        <v>#ERROR: User session not authenticated</v>
      </c>
      <c r="I113" t="str">
        <v>#ERROR: User session not authenticated</v>
      </c>
      <c r="J113" t="str">
        <v>#ERROR: User session not authenticated</v>
      </c>
      <c r="K113" t="str">
        <v>#ERROR: User session not authenticated</v>
      </c>
      <c r="L113" t="str">
        <v>#ERROR: User session not authenticated</v>
      </c>
      <c r="M113" t="str">
        <v>#ERROR: User session not authenticated</v>
      </c>
      <c r="N113" t="str">
        <v>#ERROR: User session not authenticated</v>
      </c>
      <c r="O113" t="str">
        <v>#ERROR: User session not authenticated</v>
      </c>
      <c r="P113" t="str">
        <v>#ERROR: User session not authenticated</v>
      </c>
      <c r="Q113" t="str">
        <v>#ERROR: User session not authenticated</v>
      </c>
      <c r="R113" t="str">
        <v>#ERROR: User session not authenticated</v>
      </c>
      <c r="S113" t="str">
        <v>#ERROR: User session not authenticated</v>
      </c>
      <c r="T113" t="str">
        <v>#ERROR: User session not authenticated</v>
      </c>
      <c r="U113" t="str">
        <v>#ERROR: User session not authenticated</v>
      </c>
      <c r="V113" t="str">
        <v>#ERROR: User session not authenticated</v>
      </c>
      <c r="W113" t="str">
        <v>#ERROR: User session not authenticated</v>
      </c>
      <c r="X113" t="str">
        <v>#ERROR: User session not authenticated</v>
      </c>
      <c r="Y113" t="str">
        <v>#ERROR: User session not authenticated</v>
      </c>
      <c r="Z113" t="str">
        <v>#ERROR: User session not authenticated</v>
      </c>
      <c r="AA113" t="str">
        <v>#ERROR: User session not authenticated</v>
      </c>
      <c r="AB113" t="str">
        <v>#ERROR: User session not authenticated</v>
      </c>
      <c r="AC113" t="str">
        <v>#ERROR: User session not authenticated</v>
      </c>
      <c r="AD113" t="str">
        <v>#ERROR: User session not authenticated</v>
      </c>
      <c r="AE113" t="str">
        <v>#ERROR: User session not authenticated</v>
      </c>
      <c r="AF113" t="str">
        <v>#ERROR: User session not authenticated</v>
      </c>
      <c r="AG113" t="str">
        <v>#ERROR: User session not authenticated</v>
      </c>
      <c r="AH113" t="str">
        <v>#ERROR: User session not authenticated</v>
      </c>
      <c r="AI113" t="str">
        <v>#ERROR: User session not authenticated</v>
      </c>
      <c r="AJ113" t="str">
        <v>#ERROR: User session not authenticated</v>
      </c>
    </row>
    <row r="114" spans="5:36" x14ac:dyDescent="0.25">
      <c r="E114" s="52" t="str">
        <v>#ERROR: User session not authenticated</v>
      </c>
      <c r="F114" s="52" t="str">
        <v>#ERROR: User session not authenticated</v>
      </c>
      <c r="G114" s="52" t="str">
        <v>#ERROR: User session not authenticated</v>
      </c>
      <c r="H114" t="str">
        <v>#ERROR: User session not authenticated</v>
      </c>
      <c r="I114" t="str">
        <v>#ERROR: User session not authenticated</v>
      </c>
      <c r="J114" t="str">
        <v>#ERROR: User session not authenticated</v>
      </c>
      <c r="K114" t="str">
        <v>#ERROR: User session not authenticated</v>
      </c>
      <c r="L114" t="str">
        <v>#ERROR: User session not authenticated</v>
      </c>
      <c r="M114" t="str">
        <v>#ERROR: User session not authenticated</v>
      </c>
      <c r="N114" t="str">
        <v>#ERROR: User session not authenticated</v>
      </c>
      <c r="O114" t="str">
        <v>#ERROR: User session not authenticated</v>
      </c>
      <c r="P114" t="str">
        <v>#ERROR: User session not authenticated</v>
      </c>
      <c r="Q114" t="str">
        <v>#ERROR: User session not authenticated</v>
      </c>
      <c r="R114" t="str">
        <v>#ERROR: User session not authenticated</v>
      </c>
      <c r="S114" t="str">
        <v>#ERROR: User session not authenticated</v>
      </c>
      <c r="T114" t="str">
        <v>#ERROR: User session not authenticated</v>
      </c>
      <c r="U114" t="str">
        <v>#ERROR: User session not authenticated</v>
      </c>
      <c r="V114" t="str">
        <v>#ERROR: User session not authenticated</v>
      </c>
      <c r="W114" t="str">
        <v>#ERROR: User session not authenticated</v>
      </c>
      <c r="X114" t="str">
        <v>#ERROR: User session not authenticated</v>
      </c>
      <c r="Y114" t="str">
        <v>#ERROR: User session not authenticated</v>
      </c>
      <c r="Z114" t="str">
        <v>#ERROR: User session not authenticated</v>
      </c>
      <c r="AA114" t="str">
        <v>#ERROR: User session not authenticated</v>
      </c>
      <c r="AB114" t="str">
        <v>#ERROR: User session not authenticated</v>
      </c>
      <c r="AC114" t="str">
        <v>#ERROR: User session not authenticated</v>
      </c>
      <c r="AD114" t="str">
        <v>#ERROR: User session not authenticated</v>
      </c>
      <c r="AE114" t="str">
        <v>#ERROR: User session not authenticated</v>
      </c>
      <c r="AF114" t="str">
        <v>#ERROR: User session not authenticated</v>
      </c>
      <c r="AG114" t="str">
        <v>#ERROR: User session not authenticated</v>
      </c>
      <c r="AH114" t="str">
        <v>#ERROR: User session not authenticated</v>
      </c>
      <c r="AI114" t="str">
        <v>#ERROR: User session not authenticated</v>
      </c>
      <c r="AJ114" t="str">
        <v>#ERROR: User session not authenticated</v>
      </c>
    </row>
    <row r="115" spans="5:36" x14ac:dyDescent="0.25">
      <c r="E115" s="52" t="str">
        <v>#ERROR: User session not authenticated</v>
      </c>
      <c r="F115" s="52" t="str">
        <v>#ERROR: User session not authenticated</v>
      </c>
      <c r="G115" s="52" t="str">
        <v>#ERROR: User session not authenticated</v>
      </c>
      <c r="H115" t="str">
        <v>#ERROR: User session not authenticated</v>
      </c>
      <c r="I115" t="str">
        <v>#ERROR: User session not authenticated</v>
      </c>
      <c r="J115" t="str">
        <v>#ERROR: User session not authenticated</v>
      </c>
      <c r="K115" t="str">
        <v>#ERROR: User session not authenticated</v>
      </c>
      <c r="L115" t="str">
        <v>#ERROR: User session not authenticated</v>
      </c>
      <c r="M115" t="str">
        <v>#ERROR: User session not authenticated</v>
      </c>
      <c r="N115" t="str">
        <v>#ERROR: User session not authenticated</v>
      </c>
      <c r="O115" t="str">
        <v>#ERROR: User session not authenticated</v>
      </c>
      <c r="P115" t="str">
        <v>#ERROR: User session not authenticated</v>
      </c>
      <c r="Q115" t="str">
        <v>#ERROR: User session not authenticated</v>
      </c>
      <c r="R115" t="str">
        <v>#ERROR: User session not authenticated</v>
      </c>
      <c r="S115" t="str">
        <v>#ERROR: User session not authenticated</v>
      </c>
      <c r="T115" t="str">
        <v>#ERROR: User session not authenticated</v>
      </c>
      <c r="U115" t="str">
        <v>#ERROR: User session not authenticated</v>
      </c>
      <c r="V115" t="str">
        <v>#ERROR: User session not authenticated</v>
      </c>
      <c r="W115" t="str">
        <v>#ERROR: User session not authenticated</v>
      </c>
      <c r="X115" t="str">
        <v>#ERROR: User session not authenticated</v>
      </c>
      <c r="Y115" t="str">
        <v>#ERROR: User session not authenticated</v>
      </c>
      <c r="Z115" t="str">
        <v>#ERROR: User session not authenticated</v>
      </c>
      <c r="AA115" t="str">
        <v>#ERROR: User session not authenticated</v>
      </c>
      <c r="AB115" t="str">
        <v>#ERROR: User session not authenticated</v>
      </c>
      <c r="AC115" t="str">
        <v>#ERROR: User session not authenticated</v>
      </c>
      <c r="AD115" t="str">
        <v>#ERROR: User session not authenticated</v>
      </c>
      <c r="AE115" t="str">
        <v>#ERROR: User session not authenticated</v>
      </c>
      <c r="AF115" t="str">
        <v>#ERROR: User session not authenticated</v>
      </c>
      <c r="AG115" t="str">
        <v>#ERROR: User session not authenticated</v>
      </c>
      <c r="AH115" t="str">
        <v>#ERROR: User session not authenticated</v>
      </c>
      <c r="AI115" t="str">
        <v>#ERROR: User session not authenticated</v>
      </c>
      <c r="AJ115" t="str">
        <v>#ERROR: User session not authenticated</v>
      </c>
    </row>
    <row r="116" spans="5:36" x14ac:dyDescent="0.25">
      <c r="E116" s="52" t="str">
        <v>#ERROR: User session not authenticated</v>
      </c>
      <c r="F116" s="52" t="str">
        <v>#ERROR: User session not authenticated</v>
      </c>
      <c r="G116" s="52" t="str">
        <v>#ERROR: User session not authenticated</v>
      </c>
      <c r="H116" t="str">
        <v>#ERROR: User session not authenticated</v>
      </c>
      <c r="I116" t="str">
        <v>#ERROR: User session not authenticated</v>
      </c>
      <c r="J116" t="str">
        <v>#ERROR: User session not authenticated</v>
      </c>
      <c r="K116" t="str">
        <v>#ERROR: User session not authenticated</v>
      </c>
      <c r="L116" t="str">
        <v>#ERROR: User session not authenticated</v>
      </c>
      <c r="M116" t="str">
        <v>#ERROR: User session not authenticated</v>
      </c>
      <c r="N116" t="str">
        <v>#ERROR: User session not authenticated</v>
      </c>
      <c r="O116" t="str">
        <v>#ERROR: User session not authenticated</v>
      </c>
      <c r="P116" t="str">
        <v>#ERROR: User session not authenticated</v>
      </c>
      <c r="Q116" t="str">
        <v>#ERROR: User session not authenticated</v>
      </c>
      <c r="R116" t="str">
        <v>#ERROR: User session not authenticated</v>
      </c>
      <c r="S116" t="str">
        <v>#ERROR: User session not authenticated</v>
      </c>
      <c r="T116" t="str">
        <v>#ERROR: User session not authenticated</v>
      </c>
      <c r="U116" t="str">
        <v>#ERROR: User session not authenticated</v>
      </c>
      <c r="V116" t="str">
        <v>#ERROR: User session not authenticated</v>
      </c>
      <c r="W116" t="str">
        <v>#ERROR: User session not authenticated</v>
      </c>
      <c r="X116" t="str">
        <v>#ERROR: User session not authenticated</v>
      </c>
      <c r="Y116" t="str">
        <v>#ERROR: User session not authenticated</v>
      </c>
      <c r="Z116" t="str">
        <v>#ERROR: User session not authenticated</v>
      </c>
      <c r="AA116" t="str">
        <v>#ERROR: User session not authenticated</v>
      </c>
      <c r="AB116" t="str">
        <v>#ERROR: User session not authenticated</v>
      </c>
      <c r="AC116" t="str">
        <v>#ERROR: User session not authenticated</v>
      </c>
      <c r="AD116" t="str">
        <v>#ERROR: User session not authenticated</v>
      </c>
      <c r="AE116" t="str">
        <v>#ERROR: User session not authenticated</v>
      </c>
      <c r="AF116" t="str">
        <v>#ERROR: User session not authenticated</v>
      </c>
      <c r="AG116" t="str">
        <v>#ERROR: User session not authenticated</v>
      </c>
      <c r="AH116" t="str">
        <v>#ERROR: User session not authenticated</v>
      </c>
      <c r="AI116" t="str">
        <v>#ERROR: User session not authenticated</v>
      </c>
      <c r="AJ116" t="str">
        <v>#ERROR: User session not authenticated</v>
      </c>
    </row>
    <row r="117" spans="5:36" x14ac:dyDescent="0.25">
      <c r="E117" s="52" t="str">
        <v>#ERROR: User session not authenticated</v>
      </c>
      <c r="F117" s="52" t="str">
        <v>#ERROR: User session not authenticated</v>
      </c>
      <c r="G117" s="52" t="str">
        <v>#ERROR: User session not authenticated</v>
      </c>
      <c r="H117" t="str">
        <v>#ERROR: User session not authenticated</v>
      </c>
      <c r="I117" t="str">
        <v>#ERROR: User session not authenticated</v>
      </c>
      <c r="J117" t="str">
        <v>#ERROR: User session not authenticated</v>
      </c>
      <c r="K117" t="str">
        <v>#ERROR: User session not authenticated</v>
      </c>
      <c r="L117" t="str">
        <v>#ERROR: User session not authenticated</v>
      </c>
      <c r="M117" t="str">
        <v>#ERROR: User session not authenticated</v>
      </c>
      <c r="N117" t="str">
        <v>#ERROR: User session not authenticated</v>
      </c>
      <c r="O117" t="str">
        <v>#ERROR: User session not authenticated</v>
      </c>
      <c r="P117" t="str">
        <v>#ERROR: User session not authenticated</v>
      </c>
      <c r="Q117" t="str">
        <v>#ERROR: User session not authenticated</v>
      </c>
      <c r="R117" t="str">
        <v>#ERROR: User session not authenticated</v>
      </c>
      <c r="S117" t="str">
        <v>#ERROR: User session not authenticated</v>
      </c>
      <c r="T117" t="str">
        <v>#ERROR: User session not authenticated</v>
      </c>
      <c r="U117" t="str">
        <v>#ERROR: User session not authenticated</v>
      </c>
      <c r="V117" t="str">
        <v>#ERROR: User session not authenticated</v>
      </c>
      <c r="W117" t="str">
        <v>#ERROR: User session not authenticated</v>
      </c>
      <c r="X117" t="str">
        <v>#ERROR: User session not authenticated</v>
      </c>
      <c r="Y117" t="str">
        <v>#ERROR: User session not authenticated</v>
      </c>
      <c r="Z117" t="str">
        <v>#ERROR: User session not authenticated</v>
      </c>
      <c r="AA117" t="str">
        <v>#ERROR: User session not authenticated</v>
      </c>
      <c r="AB117" t="str">
        <v>#ERROR: User session not authenticated</v>
      </c>
      <c r="AC117" t="str">
        <v>#ERROR: User session not authenticated</v>
      </c>
      <c r="AD117" t="str">
        <v>#ERROR: User session not authenticated</v>
      </c>
      <c r="AE117" t="str">
        <v>#ERROR: User session not authenticated</v>
      </c>
      <c r="AF117" t="str">
        <v>#ERROR: User session not authenticated</v>
      </c>
      <c r="AG117" t="str">
        <v>#ERROR: User session not authenticated</v>
      </c>
      <c r="AH117" t="str">
        <v>#ERROR: User session not authenticated</v>
      </c>
      <c r="AI117" t="str">
        <v>#ERROR: User session not authenticated</v>
      </c>
      <c r="AJ117" t="str">
        <v>#ERROR: User session not authenticated</v>
      </c>
    </row>
    <row r="118" spans="5:36" x14ac:dyDescent="0.25">
      <c r="E118" s="52" t="str">
        <v>#ERROR: User session not authenticated</v>
      </c>
      <c r="F118" s="52" t="str">
        <v>#ERROR: User session not authenticated</v>
      </c>
      <c r="G118" s="52" t="str">
        <v>#ERROR: User session not authenticated</v>
      </c>
      <c r="H118" t="str">
        <v>#ERROR: User session not authenticated</v>
      </c>
      <c r="I118" t="str">
        <v>#ERROR: User session not authenticated</v>
      </c>
      <c r="J118" t="str">
        <v>#ERROR: User session not authenticated</v>
      </c>
      <c r="K118" t="str">
        <v>#ERROR: User session not authenticated</v>
      </c>
      <c r="L118" t="str">
        <v>#ERROR: User session not authenticated</v>
      </c>
      <c r="M118" t="str">
        <v>#ERROR: User session not authenticated</v>
      </c>
      <c r="N118" t="str">
        <v>#ERROR: User session not authenticated</v>
      </c>
      <c r="O118" t="str">
        <v>#ERROR: User session not authenticated</v>
      </c>
      <c r="P118" t="str">
        <v>#ERROR: User session not authenticated</v>
      </c>
      <c r="Q118" t="str">
        <v>#ERROR: User session not authenticated</v>
      </c>
      <c r="R118" t="str">
        <v>#ERROR: User session not authenticated</v>
      </c>
      <c r="S118" t="str">
        <v>#ERROR: User session not authenticated</v>
      </c>
      <c r="T118" t="str">
        <v>#ERROR: User session not authenticated</v>
      </c>
      <c r="U118" t="str">
        <v>#ERROR: User session not authenticated</v>
      </c>
      <c r="V118" t="str">
        <v>#ERROR: User session not authenticated</v>
      </c>
      <c r="W118" t="str">
        <v>#ERROR: User session not authenticated</v>
      </c>
      <c r="X118" t="str">
        <v>#ERROR: User session not authenticated</v>
      </c>
      <c r="Y118" t="str">
        <v>#ERROR: User session not authenticated</v>
      </c>
      <c r="Z118" t="str">
        <v>#ERROR: User session not authenticated</v>
      </c>
      <c r="AA118" t="str">
        <v>#ERROR: User session not authenticated</v>
      </c>
      <c r="AB118" t="str">
        <v>#ERROR: User session not authenticated</v>
      </c>
      <c r="AC118" t="str">
        <v>#ERROR: User session not authenticated</v>
      </c>
      <c r="AD118" t="str">
        <v>#ERROR: User session not authenticated</v>
      </c>
      <c r="AE118" t="str">
        <v>#ERROR: User session not authenticated</v>
      </c>
      <c r="AF118" t="str">
        <v>#ERROR: User session not authenticated</v>
      </c>
      <c r="AG118" t="str">
        <v>#ERROR: User session not authenticated</v>
      </c>
      <c r="AH118" t="str">
        <v>#ERROR: User session not authenticated</v>
      </c>
      <c r="AI118" t="str">
        <v>#ERROR: User session not authenticated</v>
      </c>
      <c r="AJ118" t="str">
        <v>#ERROR: User session not authenticated</v>
      </c>
    </row>
    <row r="119" spans="5:36" x14ac:dyDescent="0.25">
      <c r="E119" s="52" t="str">
        <v>#ERROR: User session not authenticated</v>
      </c>
      <c r="F119" s="52" t="str">
        <v>#ERROR: User session not authenticated</v>
      </c>
      <c r="G119" s="52" t="str">
        <v>#ERROR: User session not authenticated</v>
      </c>
      <c r="H119" t="str">
        <v>#ERROR: User session not authenticated</v>
      </c>
      <c r="I119" t="str">
        <v>#ERROR: User session not authenticated</v>
      </c>
      <c r="J119" t="str">
        <v>#ERROR: User session not authenticated</v>
      </c>
      <c r="K119" t="str">
        <v>#ERROR: User session not authenticated</v>
      </c>
      <c r="L119" t="str">
        <v>#ERROR: User session not authenticated</v>
      </c>
      <c r="M119" t="str">
        <v>#ERROR: User session not authenticated</v>
      </c>
      <c r="N119" t="str">
        <v>#ERROR: User session not authenticated</v>
      </c>
      <c r="O119" t="str">
        <v>#ERROR: User session not authenticated</v>
      </c>
      <c r="P119" t="str">
        <v>#ERROR: User session not authenticated</v>
      </c>
      <c r="Q119" t="str">
        <v>#ERROR: User session not authenticated</v>
      </c>
      <c r="R119" t="str">
        <v>#ERROR: User session not authenticated</v>
      </c>
      <c r="S119" t="str">
        <v>#ERROR: User session not authenticated</v>
      </c>
      <c r="T119" t="str">
        <v>#ERROR: User session not authenticated</v>
      </c>
      <c r="U119" t="str">
        <v>#ERROR: User session not authenticated</v>
      </c>
      <c r="V119" t="str">
        <v>#ERROR: User session not authenticated</v>
      </c>
      <c r="W119" t="str">
        <v>#ERROR: User session not authenticated</v>
      </c>
      <c r="X119" t="str">
        <v>#ERROR: User session not authenticated</v>
      </c>
      <c r="Y119" t="str">
        <v>#ERROR: User session not authenticated</v>
      </c>
      <c r="Z119" t="str">
        <v>#ERROR: User session not authenticated</v>
      </c>
      <c r="AA119" t="str">
        <v>#ERROR: User session not authenticated</v>
      </c>
      <c r="AB119" t="str">
        <v>#ERROR: User session not authenticated</v>
      </c>
      <c r="AC119" t="str">
        <v>#ERROR: User session not authenticated</v>
      </c>
      <c r="AD119" t="str">
        <v>#ERROR: User session not authenticated</v>
      </c>
      <c r="AE119" t="str">
        <v>#ERROR: User session not authenticated</v>
      </c>
      <c r="AF119" t="str">
        <v>#ERROR: User session not authenticated</v>
      </c>
      <c r="AG119" t="str">
        <v>#ERROR: User session not authenticated</v>
      </c>
      <c r="AH119" t="str">
        <v>#ERROR: User session not authenticated</v>
      </c>
      <c r="AI119" t="str">
        <v>#ERROR: User session not authenticated</v>
      </c>
      <c r="AJ119" t="str">
        <v>#ERROR: User session not authenticated</v>
      </c>
    </row>
    <row r="120" spans="5:36" x14ac:dyDescent="0.25">
      <c r="E120" s="52" t="str">
        <v>#ERROR: User session not authenticated</v>
      </c>
      <c r="F120" s="52" t="str">
        <v>#ERROR: User session not authenticated</v>
      </c>
      <c r="G120" s="52" t="str">
        <v>#ERROR: User session not authenticated</v>
      </c>
      <c r="H120" t="str">
        <v>#ERROR: User session not authenticated</v>
      </c>
      <c r="I120" t="str">
        <v>#ERROR: User session not authenticated</v>
      </c>
      <c r="J120" t="str">
        <v>#ERROR: User session not authenticated</v>
      </c>
      <c r="K120" t="str">
        <v>#ERROR: User session not authenticated</v>
      </c>
      <c r="L120" t="str">
        <v>#ERROR: User session not authenticated</v>
      </c>
      <c r="M120" t="str">
        <v>#ERROR: User session not authenticated</v>
      </c>
      <c r="N120" t="str">
        <v>#ERROR: User session not authenticated</v>
      </c>
      <c r="O120" t="str">
        <v>#ERROR: User session not authenticated</v>
      </c>
      <c r="P120" t="str">
        <v>#ERROR: User session not authenticated</v>
      </c>
      <c r="Q120" t="str">
        <v>#ERROR: User session not authenticated</v>
      </c>
      <c r="R120" t="str">
        <v>#ERROR: User session not authenticated</v>
      </c>
      <c r="S120" t="str">
        <v>#ERROR: User session not authenticated</v>
      </c>
      <c r="T120" t="str">
        <v>#ERROR: User session not authenticated</v>
      </c>
      <c r="U120" t="str">
        <v>#ERROR: User session not authenticated</v>
      </c>
      <c r="V120" t="str">
        <v>#ERROR: User session not authenticated</v>
      </c>
      <c r="W120" t="str">
        <v>#ERROR: User session not authenticated</v>
      </c>
      <c r="X120" t="str">
        <v>#ERROR: User session not authenticated</v>
      </c>
      <c r="Y120" t="str">
        <v>#ERROR: User session not authenticated</v>
      </c>
      <c r="Z120" t="str">
        <v>#ERROR: User session not authenticated</v>
      </c>
      <c r="AA120" t="str">
        <v>#ERROR: User session not authenticated</v>
      </c>
      <c r="AB120" t="str">
        <v>#ERROR: User session not authenticated</v>
      </c>
      <c r="AC120" t="str">
        <v>#ERROR: User session not authenticated</v>
      </c>
      <c r="AD120" t="str">
        <v>#ERROR: User session not authenticated</v>
      </c>
      <c r="AE120" t="str">
        <v>#ERROR: User session not authenticated</v>
      </c>
      <c r="AF120" t="str">
        <v>#ERROR: User session not authenticated</v>
      </c>
      <c r="AG120" t="str">
        <v>#ERROR: User session not authenticated</v>
      </c>
      <c r="AH120" t="str">
        <v>#ERROR: User session not authenticated</v>
      </c>
      <c r="AI120" t="str">
        <v>#ERROR: User session not authenticated</v>
      </c>
      <c r="AJ120" t="str">
        <v>#ERROR: User session not authenticated</v>
      </c>
    </row>
    <row r="121" spans="5:36" x14ac:dyDescent="0.25">
      <c r="E121" s="52" t="str">
        <v>#ERROR: User session not authenticated</v>
      </c>
      <c r="F121" s="52" t="str">
        <v>#ERROR: User session not authenticated</v>
      </c>
      <c r="G121" s="52" t="str">
        <v>#ERROR: User session not authenticated</v>
      </c>
      <c r="H121" t="str">
        <v>#ERROR: User session not authenticated</v>
      </c>
      <c r="I121" t="str">
        <v>#ERROR: User session not authenticated</v>
      </c>
      <c r="J121" t="str">
        <v>#ERROR: User session not authenticated</v>
      </c>
      <c r="K121" t="str">
        <v>#ERROR: User session not authenticated</v>
      </c>
      <c r="L121" t="str">
        <v>#ERROR: User session not authenticated</v>
      </c>
      <c r="M121" t="str">
        <v>#ERROR: User session not authenticated</v>
      </c>
      <c r="N121" t="str">
        <v>#ERROR: User session not authenticated</v>
      </c>
      <c r="O121" t="str">
        <v>#ERROR: User session not authenticated</v>
      </c>
      <c r="P121" t="str">
        <v>#ERROR: User session not authenticated</v>
      </c>
      <c r="Q121" t="str">
        <v>#ERROR: User session not authenticated</v>
      </c>
      <c r="R121" t="str">
        <v>#ERROR: User session not authenticated</v>
      </c>
      <c r="S121" t="str">
        <v>#ERROR: User session not authenticated</v>
      </c>
      <c r="T121" t="str">
        <v>#ERROR: User session not authenticated</v>
      </c>
      <c r="U121" t="str">
        <v>#ERROR: User session not authenticated</v>
      </c>
      <c r="V121" t="str">
        <v>#ERROR: User session not authenticated</v>
      </c>
      <c r="W121" t="str">
        <v>#ERROR: User session not authenticated</v>
      </c>
      <c r="X121" t="str">
        <v>#ERROR: User session not authenticated</v>
      </c>
      <c r="Y121" t="str">
        <v>#ERROR: User session not authenticated</v>
      </c>
      <c r="Z121" t="str">
        <v>#ERROR: User session not authenticated</v>
      </c>
      <c r="AA121" t="str">
        <v>#ERROR: User session not authenticated</v>
      </c>
      <c r="AB121" t="str">
        <v>#ERROR: User session not authenticated</v>
      </c>
      <c r="AC121" t="str">
        <v>#ERROR: User session not authenticated</v>
      </c>
      <c r="AD121" t="str">
        <v>#ERROR: User session not authenticated</v>
      </c>
      <c r="AE121" t="str">
        <v>#ERROR: User session not authenticated</v>
      </c>
      <c r="AF121" t="str">
        <v>#ERROR: User session not authenticated</v>
      </c>
      <c r="AG121" t="str">
        <v>#ERROR: User session not authenticated</v>
      </c>
      <c r="AH121" t="str">
        <v>#ERROR: User session not authenticated</v>
      </c>
      <c r="AI121" t="str">
        <v>#ERROR: User session not authenticated</v>
      </c>
      <c r="AJ121" t="str">
        <v>#ERROR: User session not authenticated</v>
      </c>
    </row>
    <row r="122" spans="5:36" x14ac:dyDescent="0.25">
      <c r="E122" s="52" t="str">
        <v>#ERROR: User session not authenticated</v>
      </c>
      <c r="F122" s="52" t="str">
        <v>#ERROR: User session not authenticated</v>
      </c>
      <c r="G122" s="52" t="str">
        <v>#ERROR: User session not authenticated</v>
      </c>
      <c r="H122" t="str">
        <v>#ERROR: User session not authenticated</v>
      </c>
      <c r="I122" t="str">
        <v>#ERROR: User session not authenticated</v>
      </c>
      <c r="J122" t="str">
        <v>#ERROR: User session not authenticated</v>
      </c>
      <c r="K122" t="str">
        <v>#ERROR: User session not authenticated</v>
      </c>
      <c r="L122" t="str">
        <v>#ERROR: User session not authenticated</v>
      </c>
      <c r="M122" t="str">
        <v>#ERROR: User session not authenticated</v>
      </c>
      <c r="N122" t="str">
        <v>#ERROR: User session not authenticated</v>
      </c>
      <c r="O122" t="str">
        <v>#ERROR: User session not authenticated</v>
      </c>
      <c r="P122" t="str">
        <v>#ERROR: User session not authenticated</v>
      </c>
      <c r="Q122" t="str">
        <v>#ERROR: User session not authenticated</v>
      </c>
      <c r="R122" t="str">
        <v>#ERROR: User session not authenticated</v>
      </c>
      <c r="S122" t="str">
        <v>#ERROR: User session not authenticated</v>
      </c>
      <c r="T122" t="str">
        <v>#ERROR: User session not authenticated</v>
      </c>
      <c r="U122" t="str">
        <v>#ERROR: User session not authenticated</v>
      </c>
      <c r="V122" t="str">
        <v>#ERROR: User session not authenticated</v>
      </c>
      <c r="W122" t="str">
        <v>#ERROR: User session not authenticated</v>
      </c>
      <c r="X122" t="str">
        <v>#ERROR: User session not authenticated</v>
      </c>
      <c r="Y122" t="str">
        <v>#ERROR: User session not authenticated</v>
      </c>
      <c r="Z122" t="str">
        <v>#ERROR: User session not authenticated</v>
      </c>
      <c r="AA122" t="str">
        <v>#ERROR: User session not authenticated</v>
      </c>
      <c r="AB122" t="str">
        <v>#ERROR: User session not authenticated</v>
      </c>
      <c r="AC122" t="str">
        <v>#ERROR: User session not authenticated</v>
      </c>
      <c r="AD122" t="str">
        <v>#ERROR: User session not authenticated</v>
      </c>
      <c r="AE122" t="str">
        <v>#ERROR: User session not authenticated</v>
      </c>
      <c r="AF122" t="str">
        <v>#ERROR: User session not authenticated</v>
      </c>
      <c r="AG122" t="str">
        <v>#ERROR: User session not authenticated</v>
      </c>
      <c r="AH122" t="str">
        <v>#ERROR: User session not authenticated</v>
      </c>
      <c r="AI122" t="str">
        <v>#ERROR: User session not authenticated</v>
      </c>
      <c r="AJ122" t="str">
        <v>#ERROR: User session not authenticated</v>
      </c>
    </row>
    <row r="123" spans="5:36" x14ac:dyDescent="0.25">
      <c r="E123" s="52" t="str">
        <v>#ERROR: User session not authenticated</v>
      </c>
      <c r="F123" s="52" t="str">
        <v>#ERROR: User session not authenticated</v>
      </c>
      <c r="G123" s="52" t="str">
        <v>#ERROR: User session not authenticated</v>
      </c>
      <c r="H123" t="str">
        <v>#ERROR: User session not authenticated</v>
      </c>
      <c r="I123" t="str">
        <v>#ERROR: User session not authenticated</v>
      </c>
      <c r="J123" t="str">
        <v>#ERROR: User session not authenticated</v>
      </c>
      <c r="K123" t="str">
        <v>#ERROR: User session not authenticated</v>
      </c>
      <c r="L123" t="str">
        <v>#ERROR: User session not authenticated</v>
      </c>
      <c r="M123" t="str">
        <v>#ERROR: User session not authenticated</v>
      </c>
      <c r="N123" t="str">
        <v>#ERROR: User session not authenticated</v>
      </c>
      <c r="O123" t="str">
        <v>#ERROR: User session not authenticated</v>
      </c>
      <c r="P123" t="str">
        <v>#ERROR: User session not authenticated</v>
      </c>
      <c r="Q123" t="str">
        <v>#ERROR: User session not authenticated</v>
      </c>
      <c r="R123" t="str">
        <v>#ERROR: User session not authenticated</v>
      </c>
      <c r="S123" t="str">
        <v>#ERROR: User session not authenticated</v>
      </c>
      <c r="T123" t="str">
        <v>#ERROR: User session not authenticated</v>
      </c>
      <c r="U123" t="str">
        <v>#ERROR: User session not authenticated</v>
      </c>
      <c r="V123" t="str">
        <v>#ERROR: User session not authenticated</v>
      </c>
      <c r="W123" t="str">
        <v>#ERROR: User session not authenticated</v>
      </c>
      <c r="X123" t="str">
        <v>#ERROR: User session not authenticated</v>
      </c>
      <c r="Y123" t="str">
        <v>#ERROR: User session not authenticated</v>
      </c>
      <c r="Z123" t="str">
        <v>#ERROR: User session not authenticated</v>
      </c>
      <c r="AA123" t="str">
        <v>#ERROR: User session not authenticated</v>
      </c>
      <c r="AB123" t="str">
        <v>#ERROR: User session not authenticated</v>
      </c>
      <c r="AC123" t="str">
        <v>#ERROR: User session not authenticated</v>
      </c>
      <c r="AD123" t="str">
        <v>#ERROR: User session not authenticated</v>
      </c>
      <c r="AE123" t="str">
        <v>#ERROR: User session not authenticated</v>
      </c>
      <c r="AF123" t="str">
        <v>#ERROR: User session not authenticated</v>
      </c>
      <c r="AG123" t="str">
        <v>#ERROR: User session not authenticated</v>
      </c>
      <c r="AH123" t="str">
        <v>#ERROR: User session not authenticated</v>
      </c>
      <c r="AI123" t="str">
        <v>#ERROR: User session not authenticated</v>
      </c>
      <c r="AJ123" t="str">
        <v>#ERROR: User session not authenticated</v>
      </c>
    </row>
    <row r="124" spans="5:36" x14ac:dyDescent="0.25">
      <c r="E124" s="52" t="str">
        <v>#ERROR: User session not authenticated</v>
      </c>
      <c r="F124" s="52" t="str">
        <v>#ERROR: User session not authenticated</v>
      </c>
      <c r="G124" s="52" t="str">
        <v>#ERROR: User session not authenticated</v>
      </c>
      <c r="H124" t="str">
        <v>#ERROR: User session not authenticated</v>
      </c>
      <c r="I124" t="str">
        <v>#ERROR: User session not authenticated</v>
      </c>
      <c r="J124" t="str">
        <v>#ERROR: User session not authenticated</v>
      </c>
      <c r="K124" t="str">
        <v>#ERROR: User session not authenticated</v>
      </c>
      <c r="L124" t="str">
        <v>#ERROR: User session not authenticated</v>
      </c>
      <c r="M124" t="str">
        <v>#ERROR: User session not authenticated</v>
      </c>
      <c r="N124" t="str">
        <v>#ERROR: User session not authenticated</v>
      </c>
      <c r="O124" t="str">
        <v>#ERROR: User session not authenticated</v>
      </c>
      <c r="P124" t="str">
        <v>#ERROR: User session not authenticated</v>
      </c>
      <c r="Q124" t="str">
        <v>#ERROR: User session not authenticated</v>
      </c>
      <c r="R124" t="str">
        <v>#ERROR: User session not authenticated</v>
      </c>
      <c r="S124" t="str">
        <v>#ERROR: User session not authenticated</v>
      </c>
      <c r="T124" t="str">
        <v>#ERROR: User session not authenticated</v>
      </c>
      <c r="U124" t="str">
        <v>#ERROR: User session not authenticated</v>
      </c>
      <c r="V124" t="str">
        <v>#ERROR: User session not authenticated</v>
      </c>
      <c r="W124" t="str">
        <v>#ERROR: User session not authenticated</v>
      </c>
      <c r="X124" t="str">
        <v>#ERROR: User session not authenticated</v>
      </c>
      <c r="Y124" t="str">
        <v>#ERROR: User session not authenticated</v>
      </c>
      <c r="Z124" t="str">
        <v>#ERROR: User session not authenticated</v>
      </c>
      <c r="AA124" t="str">
        <v>#ERROR: User session not authenticated</v>
      </c>
      <c r="AB124" t="str">
        <v>#ERROR: User session not authenticated</v>
      </c>
      <c r="AC124" t="str">
        <v>#ERROR: User session not authenticated</v>
      </c>
      <c r="AD124" t="str">
        <v>#ERROR: User session not authenticated</v>
      </c>
      <c r="AE124" t="str">
        <v>#ERROR: User session not authenticated</v>
      </c>
      <c r="AF124" t="str">
        <v>#ERROR: User session not authenticated</v>
      </c>
      <c r="AG124" t="str">
        <v>#ERROR: User session not authenticated</v>
      </c>
      <c r="AH124" t="str">
        <v>#ERROR: User session not authenticated</v>
      </c>
      <c r="AI124" t="str">
        <v>#ERROR: User session not authenticated</v>
      </c>
      <c r="AJ124" t="str">
        <v>#ERROR: User session not authenticated</v>
      </c>
    </row>
    <row r="125" spans="5:36" x14ac:dyDescent="0.25">
      <c r="E125" s="52" t="str">
        <v>#ERROR: User session not authenticated</v>
      </c>
      <c r="F125" s="52" t="str">
        <v>#ERROR: User session not authenticated</v>
      </c>
      <c r="G125" s="52" t="str">
        <v>#ERROR: User session not authenticated</v>
      </c>
      <c r="H125" t="str">
        <v>#ERROR: User session not authenticated</v>
      </c>
      <c r="I125" t="str">
        <v>#ERROR: User session not authenticated</v>
      </c>
      <c r="J125" t="str">
        <v>#ERROR: User session not authenticated</v>
      </c>
      <c r="K125" t="str">
        <v>#ERROR: User session not authenticated</v>
      </c>
      <c r="L125" t="str">
        <v>#ERROR: User session not authenticated</v>
      </c>
      <c r="M125" t="str">
        <v>#ERROR: User session not authenticated</v>
      </c>
      <c r="N125" t="str">
        <v>#ERROR: User session not authenticated</v>
      </c>
      <c r="O125" t="str">
        <v>#ERROR: User session not authenticated</v>
      </c>
      <c r="P125" t="str">
        <v>#ERROR: User session not authenticated</v>
      </c>
      <c r="Q125" t="str">
        <v>#ERROR: User session not authenticated</v>
      </c>
      <c r="R125" t="str">
        <v>#ERROR: User session not authenticated</v>
      </c>
      <c r="S125" t="str">
        <v>#ERROR: User session not authenticated</v>
      </c>
      <c r="T125" t="str">
        <v>#ERROR: User session not authenticated</v>
      </c>
      <c r="U125" t="str">
        <v>#ERROR: User session not authenticated</v>
      </c>
      <c r="V125" t="str">
        <v>#ERROR: User session not authenticated</v>
      </c>
      <c r="W125" t="str">
        <v>#ERROR: User session not authenticated</v>
      </c>
      <c r="X125" t="str">
        <v>#ERROR: User session not authenticated</v>
      </c>
      <c r="Y125" t="str">
        <v>#ERROR: User session not authenticated</v>
      </c>
      <c r="Z125" t="str">
        <v>#ERROR: User session not authenticated</v>
      </c>
      <c r="AA125" t="str">
        <v>#ERROR: User session not authenticated</v>
      </c>
      <c r="AB125" t="str">
        <v>#ERROR: User session not authenticated</v>
      </c>
      <c r="AC125" t="str">
        <v>#ERROR: User session not authenticated</v>
      </c>
      <c r="AD125" t="str">
        <v>#ERROR: User session not authenticated</v>
      </c>
      <c r="AE125" t="str">
        <v>#ERROR: User session not authenticated</v>
      </c>
      <c r="AF125" t="str">
        <v>#ERROR: User session not authenticated</v>
      </c>
      <c r="AG125" t="str">
        <v>#ERROR: User session not authenticated</v>
      </c>
      <c r="AH125" t="str">
        <v>#ERROR: User session not authenticated</v>
      </c>
      <c r="AI125" t="str">
        <v>#ERROR: User session not authenticated</v>
      </c>
      <c r="AJ125" t="str">
        <v>#ERROR: User session not authenticated</v>
      </c>
    </row>
    <row r="126" spans="5:36" x14ac:dyDescent="0.25">
      <c r="E126" s="52" t="str">
        <v>#ERROR: User session not authenticated</v>
      </c>
      <c r="F126" s="52" t="str">
        <v>#ERROR: User session not authenticated</v>
      </c>
      <c r="G126" s="52" t="str">
        <v>#ERROR: User session not authenticated</v>
      </c>
      <c r="H126" t="str">
        <v>#ERROR: User session not authenticated</v>
      </c>
      <c r="I126" t="str">
        <v>#ERROR: User session not authenticated</v>
      </c>
      <c r="J126" t="str">
        <v>#ERROR: User session not authenticated</v>
      </c>
      <c r="K126" t="str">
        <v>#ERROR: User session not authenticated</v>
      </c>
      <c r="L126" t="str">
        <v>#ERROR: User session not authenticated</v>
      </c>
      <c r="M126" t="str">
        <v>#ERROR: User session not authenticated</v>
      </c>
      <c r="N126" t="str">
        <v>#ERROR: User session not authenticated</v>
      </c>
      <c r="O126" t="str">
        <v>#ERROR: User session not authenticated</v>
      </c>
      <c r="P126" t="str">
        <v>#ERROR: User session not authenticated</v>
      </c>
      <c r="Q126" t="str">
        <v>#ERROR: User session not authenticated</v>
      </c>
      <c r="R126" t="str">
        <v>#ERROR: User session not authenticated</v>
      </c>
      <c r="S126" t="str">
        <v>#ERROR: User session not authenticated</v>
      </c>
      <c r="T126" t="str">
        <v>#ERROR: User session not authenticated</v>
      </c>
      <c r="U126" t="str">
        <v>#ERROR: User session not authenticated</v>
      </c>
      <c r="V126" t="str">
        <v>#ERROR: User session not authenticated</v>
      </c>
      <c r="W126" t="str">
        <v>#ERROR: User session not authenticated</v>
      </c>
      <c r="X126" t="str">
        <v>#ERROR: User session not authenticated</v>
      </c>
      <c r="Y126" t="str">
        <v>#ERROR: User session not authenticated</v>
      </c>
      <c r="Z126" t="str">
        <v>#ERROR: User session not authenticated</v>
      </c>
      <c r="AA126" t="str">
        <v>#ERROR: User session not authenticated</v>
      </c>
      <c r="AB126" t="str">
        <v>#ERROR: User session not authenticated</v>
      </c>
      <c r="AC126" t="str">
        <v>#ERROR: User session not authenticated</v>
      </c>
      <c r="AD126" t="str">
        <v>#ERROR: User session not authenticated</v>
      </c>
      <c r="AE126" t="str">
        <v>#ERROR: User session not authenticated</v>
      </c>
      <c r="AF126" t="str">
        <v>#ERROR: User session not authenticated</v>
      </c>
      <c r="AG126" t="str">
        <v>#ERROR: User session not authenticated</v>
      </c>
      <c r="AH126" t="str">
        <v>#ERROR: User session not authenticated</v>
      </c>
      <c r="AI126" t="str">
        <v>#ERROR: User session not authenticated</v>
      </c>
      <c r="AJ126" t="str">
        <v>#ERROR: User session not authenticated</v>
      </c>
    </row>
    <row r="127" spans="5:36" x14ac:dyDescent="0.25">
      <c r="E127" s="52" t="str">
        <v>#ERROR: User session not authenticated</v>
      </c>
      <c r="F127" s="52" t="str">
        <v>#ERROR: User session not authenticated</v>
      </c>
      <c r="G127" s="52" t="str">
        <v>#ERROR: User session not authenticated</v>
      </c>
      <c r="H127" t="str">
        <v>#ERROR: User session not authenticated</v>
      </c>
      <c r="I127" t="str">
        <v>#ERROR: User session not authenticated</v>
      </c>
      <c r="J127" t="str">
        <v>#ERROR: User session not authenticated</v>
      </c>
      <c r="K127" t="str">
        <v>#ERROR: User session not authenticated</v>
      </c>
      <c r="L127" t="str">
        <v>#ERROR: User session not authenticated</v>
      </c>
      <c r="M127" t="str">
        <v>#ERROR: User session not authenticated</v>
      </c>
      <c r="N127" t="str">
        <v>#ERROR: User session not authenticated</v>
      </c>
      <c r="O127" t="str">
        <v>#ERROR: User session not authenticated</v>
      </c>
      <c r="P127" t="str">
        <v>#ERROR: User session not authenticated</v>
      </c>
      <c r="Q127" t="str">
        <v>#ERROR: User session not authenticated</v>
      </c>
      <c r="R127" t="str">
        <v>#ERROR: User session not authenticated</v>
      </c>
      <c r="S127" t="str">
        <v>#ERROR: User session not authenticated</v>
      </c>
      <c r="T127" t="str">
        <v>#ERROR: User session not authenticated</v>
      </c>
      <c r="U127" t="str">
        <v>#ERROR: User session not authenticated</v>
      </c>
      <c r="V127" t="str">
        <v>#ERROR: User session not authenticated</v>
      </c>
      <c r="W127" t="str">
        <v>#ERROR: User session not authenticated</v>
      </c>
      <c r="X127" t="str">
        <v>#ERROR: User session not authenticated</v>
      </c>
      <c r="Y127" t="str">
        <v>#ERROR: User session not authenticated</v>
      </c>
      <c r="Z127" t="str">
        <v>#ERROR: User session not authenticated</v>
      </c>
      <c r="AA127" t="str">
        <v>#ERROR: User session not authenticated</v>
      </c>
      <c r="AB127" t="str">
        <v>#ERROR: User session not authenticated</v>
      </c>
      <c r="AC127" t="str">
        <v>#ERROR: User session not authenticated</v>
      </c>
      <c r="AD127" t="str">
        <v>#ERROR: User session not authenticated</v>
      </c>
      <c r="AE127" t="str">
        <v>#ERROR: User session not authenticated</v>
      </c>
      <c r="AF127" t="str">
        <v>#ERROR: User session not authenticated</v>
      </c>
      <c r="AG127" t="str">
        <v>#ERROR: User session not authenticated</v>
      </c>
      <c r="AH127" t="str">
        <v>#ERROR: User session not authenticated</v>
      </c>
      <c r="AI127" t="str">
        <v>#ERROR: User session not authenticated</v>
      </c>
      <c r="AJ127" t="str">
        <v>#ERROR: User session not authenticated</v>
      </c>
    </row>
    <row r="128" spans="5:36" x14ac:dyDescent="0.25">
      <c r="E128" s="52" t="str">
        <v>#ERROR: User session not authenticated</v>
      </c>
      <c r="F128" s="52" t="str">
        <v>#ERROR: User session not authenticated</v>
      </c>
      <c r="G128" s="52" t="str">
        <v>#ERROR: User session not authenticated</v>
      </c>
      <c r="H128" t="str">
        <v>#ERROR: User session not authenticated</v>
      </c>
      <c r="I128" t="str">
        <v>#ERROR: User session not authenticated</v>
      </c>
      <c r="J128" t="str">
        <v>#ERROR: User session not authenticated</v>
      </c>
      <c r="K128" t="str">
        <v>#ERROR: User session not authenticated</v>
      </c>
      <c r="L128" t="str">
        <v>#ERROR: User session not authenticated</v>
      </c>
      <c r="M128" t="str">
        <v>#ERROR: User session not authenticated</v>
      </c>
      <c r="N128" t="str">
        <v>#ERROR: User session not authenticated</v>
      </c>
      <c r="O128" t="str">
        <v>#ERROR: User session not authenticated</v>
      </c>
      <c r="P128" t="str">
        <v>#ERROR: User session not authenticated</v>
      </c>
      <c r="Q128" t="str">
        <v>#ERROR: User session not authenticated</v>
      </c>
      <c r="R128" t="str">
        <v>#ERROR: User session not authenticated</v>
      </c>
      <c r="S128" t="str">
        <v>#ERROR: User session not authenticated</v>
      </c>
      <c r="T128" t="str">
        <v>#ERROR: User session not authenticated</v>
      </c>
      <c r="U128" t="str">
        <v>#ERROR: User session not authenticated</v>
      </c>
      <c r="V128" t="str">
        <v>#ERROR: User session not authenticated</v>
      </c>
      <c r="W128" t="str">
        <v>#ERROR: User session not authenticated</v>
      </c>
      <c r="X128" t="str">
        <v>#ERROR: User session not authenticated</v>
      </c>
      <c r="Y128" t="str">
        <v>#ERROR: User session not authenticated</v>
      </c>
      <c r="Z128" t="str">
        <v>#ERROR: User session not authenticated</v>
      </c>
      <c r="AA128" t="str">
        <v>#ERROR: User session not authenticated</v>
      </c>
      <c r="AB128" t="str">
        <v>#ERROR: User session not authenticated</v>
      </c>
      <c r="AC128" t="str">
        <v>#ERROR: User session not authenticated</v>
      </c>
      <c r="AD128" t="str">
        <v>#ERROR: User session not authenticated</v>
      </c>
      <c r="AE128" t="str">
        <v>#ERROR: User session not authenticated</v>
      </c>
      <c r="AF128" t="str">
        <v>#ERROR: User session not authenticated</v>
      </c>
      <c r="AG128" t="str">
        <v>#ERROR: User session not authenticated</v>
      </c>
      <c r="AH128" t="str">
        <v>#ERROR: User session not authenticated</v>
      </c>
      <c r="AI128" t="str">
        <v>#ERROR: User session not authenticated</v>
      </c>
      <c r="AJ128" t="str">
        <v>#ERROR: User session not authenticated</v>
      </c>
    </row>
    <row r="129" spans="5:36" x14ac:dyDescent="0.25">
      <c r="E129" s="52" t="str">
        <v>#ERROR: User session not authenticated</v>
      </c>
      <c r="F129" s="52" t="str">
        <v>#ERROR: User session not authenticated</v>
      </c>
      <c r="G129" s="52" t="str">
        <v>#ERROR: User session not authenticated</v>
      </c>
      <c r="H129" t="str">
        <v>#ERROR: User session not authenticated</v>
      </c>
      <c r="I129" t="str">
        <v>#ERROR: User session not authenticated</v>
      </c>
      <c r="J129" t="str">
        <v>#ERROR: User session not authenticated</v>
      </c>
      <c r="K129" t="str">
        <v>#ERROR: User session not authenticated</v>
      </c>
      <c r="L129" t="str">
        <v>#ERROR: User session not authenticated</v>
      </c>
      <c r="M129" t="str">
        <v>#ERROR: User session not authenticated</v>
      </c>
      <c r="N129" t="str">
        <v>#ERROR: User session not authenticated</v>
      </c>
      <c r="O129" t="str">
        <v>#ERROR: User session not authenticated</v>
      </c>
      <c r="P129" t="str">
        <v>#ERROR: User session not authenticated</v>
      </c>
      <c r="Q129" t="str">
        <v>#ERROR: User session not authenticated</v>
      </c>
      <c r="R129" t="str">
        <v>#ERROR: User session not authenticated</v>
      </c>
      <c r="S129" t="str">
        <v>#ERROR: User session not authenticated</v>
      </c>
      <c r="T129" t="str">
        <v>#ERROR: User session not authenticated</v>
      </c>
      <c r="U129" t="str">
        <v>#ERROR: User session not authenticated</v>
      </c>
      <c r="V129" t="str">
        <v>#ERROR: User session not authenticated</v>
      </c>
      <c r="W129" t="str">
        <v>#ERROR: User session not authenticated</v>
      </c>
      <c r="X129" t="str">
        <v>#ERROR: User session not authenticated</v>
      </c>
      <c r="Y129" t="str">
        <v>#ERROR: User session not authenticated</v>
      </c>
      <c r="Z129" t="str">
        <v>#ERROR: User session not authenticated</v>
      </c>
      <c r="AA129" t="str">
        <v>#ERROR: User session not authenticated</v>
      </c>
      <c r="AB129" t="str">
        <v>#ERROR: User session not authenticated</v>
      </c>
      <c r="AC129" t="str">
        <v>#ERROR: User session not authenticated</v>
      </c>
      <c r="AD129" t="str">
        <v>#ERROR: User session not authenticated</v>
      </c>
      <c r="AE129" t="str">
        <v>#ERROR: User session not authenticated</v>
      </c>
      <c r="AF129" t="str">
        <v>#ERROR: User session not authenticated</v>
      </c>
      <c r="AG129" t="str">
        <v>#ERROR: User session not authenticated</v>
      </c>
      <c r="AH129" t="str">
        <v>#ERROR: User session not authenticated</v>
      </c>
      <c r="AI129" t="str">
        <v>#ERROR: User session not authenticated</v>
      </c>
      <c r="AJ129" t="str">
        <v>#ERROR: User session not authenticated</v>
      </c>
    </row>
    <row r="130" spans="5:36" x14ac:dyDescent="0.25">
      <c r="E130" s="52" t="str">
        <v>#ERROR: User session not authenticated</v>
      </c>
      <c r="F130" s="52" t="str">
        <v>#ERROR: User session not authenticated</v>
      </c>
      <c r="G130" s="52" t="str">
        <v>#ERROR: User session not authenticated</v>
      </c>
      <c r="H130" t="str">
        <v>#ERROR: User session not authenticated</v>
      </c>
      <c r="I130" t="str">
        <v>#ERROR: User session not authenticated</v>
      </c>
      <c r="J130" t="str">
        <v>#ERROR: User session not authenticated</v>
      </c>
      <c r="K130" t="str">
        <v>#ERROR: User session not authenticated</v>
      </c>
      <c r="L130" t="str">
        <v>#ERROR: User session not authenticated</v>
      </c>
      <c r="M130" t="str">
        <v>#ERROR: User session not authenticated</v>
      </c>
      <c r="N130" t="str">
        <v>#ERROR: User session not authenticated</v>
      </c>
      <c r="O130" t="str">
        <v>#ERROR: User session not authenticated</v>
      </c>
      <c r="P130" t="str">
        <v>#ERROR: User session not authenticated</v>
      </c>
      <c r="Q130" t="str">
        <v>#ERROR: User session not authenticated</v>
      </c>
      <c r="R130" t="str">
        <v>#ERROR: User session not authenticated</v>
      </c>
      <c r="S130" t="str">
        <v>#ERROR: User session not authenticated</v>
      </c>
      <c r="T130" t="str">
        <v>#ERROR: User session not authenticated</v>
      </c>
      <c r="U130" t="str">
        <v>#ERROR: User session not authenticated</v>
      </c>
      <c r="V130" t="str">
        <v>#ERROR: User session not authenticated</v>
      </c>
      <c r="W130" t="str">
        <v>#ERROR: User session not authenticated</v>
      </c>
      <c r="X130" t="str">
        <v>#ERROR: User session not authenticated</v>
      </c>
      <c r="Y130" t="str">
        <v>#ERROR: User session not authenticated</v>
      </c>
      <c r="Z130" t="str">
        <v>#ERROR: User session not authenticated</v>
      </c>
      <c r="AA130" t="str">
        <v>#ERROR: User session not authenticated</v>
      </c>
      <c r="AB130" t="str">
        <v>#ERROR: User session not authenticated</v>
      </c>
      <c r="AC130" t="str">
        <v>#ERROR: User session not authenticated</v>
      </c>
      <c r="AD130" t="str">
        <v>#ERROR: User session not authenticated</v>
      </c>
      <c r="AE130" t="str">
        <v>#ERROR: User session not authenticated</v>
      </c>
      <c r="AF130" t="str">
        <v>#ERROR: User session not authenticated</v>
      </c>
      <c r="AG130" t="str">
        <v>#ERROR: User session not authenticated</v>
      </c>
      <c r="AH130" t="str">
        <v>#ERROR: User session not authenticated</v>
      </c>
      <c r="AI130" t="str">
        <v>#ERROR: User session not authenticated</v>
      </c>
      <c r="AJ130" t="str">
        <v>#ERROR: User session not authenticated</v>
      </c>
    </row>
    <row r="131" spans="5:36" x14ac:dyDescent="0.25">
      <c r="E131" t="str">
        <v>#ERROR: User session not authenticated</v>
      </c>
      <c r="F131" t="str">
        <v>#ERROR: User session not authenticated</v>
      </c>
      <c r="G131" t="str">
        <v>#ERROR: User session not authenticated</v>
      </c>
      <c r="H131" t="str">
        <v>#ERROR: User session not authenticated</v>
      </c>
      <c r="I131" t="str">
        <v>#ERROR: User session not authenticated</v>
      </c>
      <c r="J131" t="str">
        <v>#ERROR: User session not authenticated</v>
      </c>
      <c r="K131" t="str">
        <v>#ERROR: User session not authenticated</v>
      </c>
      <c r="L131" t="str">
        <v>#ERROR: User session not authenticated</v>
      </c>
      <c r="M131" t="str">
        <v>#ERROR: User session not authenticated</v>
      </c>
      <c r="N131" t="str">
        <v>#ERROR: User session not authenticated</v>
      </c>
      <c r="O131" t="str">
        <v>#ERROR: User session not authenticated</v>
      </c>
      <c r="P131" t="str">
        <v>#ERROR: User session not authenticated</v>
      </c>
      <c r="Q131" t="str">
        <v>#ERROR: User session not authenticated</v>
      </c>
      <c r="R131" t="str">
        <v>#ERROR: User session not authenticated</v>
      </c>
      <c r="S131" t="str">
        <v>#ERROR: User session not authenticated</v>
      </c>
      <c r="T131" t="str">
        <v>#ERROR: User session not authenticated</v>
      </c>
      <c r="U131" t="str">
        <v>#ERROR: User session not authenticated</v>
      </c>
      <c r="V131" t="str">
        <v>#ERROR: User session not authenticated</v>
      </c>
      <c r="W131" t="str">
        <v>#ERROR: User session not authenticated</v>
      </c>
      <c r="X131" t="str">
        <v>#ERROR: User session not authenticated</v>
      </c>
      <c r="Y131" t="str">
        <v>#ERROR: User session not authenticated</v>
      </c>
      <c r="Z131" t="str">
        <v>#ERROR: User session not authenticated</v>
      </c>
      <c r="AA131" t="str">
        <v>#ERROR: User session not authenticated</v>
      </c>
      <c r="AB131" t="str">
        <v>#ERROR: User session not authenticated</v>
      </c>
      <c r="AC131" t="str">
        <v>#ERROR: User session not authenticated</v>
      </c>
      <c r="AD131" t="str">
        <v>#ERROR: User session not authenticated</v>
      </c>
      <c r="AE131" t="str">
        <v>#ERROR: User session not authenticated</v>
      </c>
      <c r="AF131" t="str">
        <v>#ERROR: User session not authenticated</v>
      </c>
      <c r="AG131" t="str">
        <v>#ERROR: User session not authenticated</v>
      </c>
      <c r="AH131" t="str">
        <v>#ERROR: User session not authenticated</v>
      </c>
      <c r="AI131" t="str">
        <v>#ERROR: User session not authenticated</v>
      </c>
      <c r="AJ131" t="str">
        <v>#ERROR: User session not authenticated</v>
      </c>
    </row>
    <row r="132" spans="5:36" x14ac:dyDescent="0.25">
      <c r="E132" t="str">
        <v>#ERROR: User session not authenticated</v>
      </c>
      <c r="F132" t="str">
        <v>#ERROR: User session not authenticated</v>
      </c>
      <c r="G132" t="str">
        <v>#ERROR: User session not authenticated</v>
      </c>
      <c r="H132" t="str">
        <v>#ERROR: User session not authenticated</v>
      </c>
      <c r="I132" t="str">
        <v>#ERROR: User session not authenticated</v>
      </c>
      <c r="J132" t="str">
        <v>#ERROR: User session not authenticated</v>
      </c>
      <c r="K132" t="str">
        <v>#ERROR: User session not authenticated</v>
      </c>
      <c r="L132" t="str">
        <v>#ERROR: User session not authenticated</v>
      </c>
      <c r="M132" t="str">
        <v>#ERROR: User session not authenticated</v>
      </c>
      <c r="N132" t="str">
        <v>#ERROR: User session not authenticated</v>
      </c>
      <c r="O132" t="str">
        <v>#ERROR: User session not authenticated</v>
      </c>
      <c r="P132" t="str">
        <v>#ERROR: User session not authenticated</v>
      </c>
      <c r="Q132" t="str">
        <v>#ERROR: User session not authenticated</v>
      </c>
      <c r="R132" t="str">
        <v>#ERROR: User session not authenticated</v>
      </c>
      <c r="S132" t="str">
        <v>#ERROR: User session not authenticated</v>
      </c>
      <c r="T132" t="str">
        <v>#ERROR: User session not authenticated</v>
      </c>
      <c r="U132" t="str">
        <v>#ERROR: User session not authenticated</v>
      </c>
      <c r="V132" t="str">
        <v>#ERROR: User session not authenticated</v>
      </c>
      <c r="W132" t="str">
        <v>#ERROR: User session not authenticated</v>
      </c>
      <c r="X132" t="str">
        <v>#ERROR: User session not authenticated</v>
      </c>
      <c r="Y132" t="str">
        <v>#ERROR: User session not authenticated</v>
      </c>
      <c r="Z132" t="str">
        <v>#ERROR: User session not authenticated</v>
      </c>
      <c r="AA132" t="str">
        <v>#ERROR: User session not authenticated</v>
      </c>
      <c r="AB132" t="str">
        <v>#ERROR: User session not authenticated</v>
      </c>
      <c r="AC132" t="str">
        <v>#ERROR: User session not authenticated</v>
      </c>
      <c r="AD132" t="str">
        <v>#ERROR: User session not authenticated</v>
      </c>
      <c r="AE132" t="str">
        <v>#ERROR: User session not authenticated</v>
      </c>
      <c r="AF132" t="str">
        <v>#ERROR: User session not authenticated</v>
      </c>
      <c r="AG132" t="str">
        <v>#ERROR: User session not authenticated</v>
      </c>
      <c r="AH132" t="str">
        <v>#ERROR: User session not authenticated</v>
      </c>
      <c r="AI132" t="str">
        <v>#ERROR: User session not authenticated</v>
      </c>
      <c r="AJ132" t="str">
        <v>#ERROR: User session not authenticated</v>
      </c>
    </row>
    <row r="133" spans="5:36" x14ac:dyDescent="0.25">
      <c r="E133" t="str">
        <v>#ERROR: User session not authenticated</v>
      </c>
      <c r="F133" t="str">
        <v>#ERROR: User session not authenticated</v>
      </c>
      <c r="G133" t="str">
        <v>#ERROR: User session not authenticated</v>
      </c>
      <c r="H133" t="str">
        <v>#ERROR: User session not authenticated</v>
      </c>
      <c r="I133" t="str">
        <v>#ERROR: User session not authenticated</v>
      </c>
      <c r="J133" t="str">
        <v>#ERROR: User session not authenticated</v>
      </c>
      <c r="K133" t="str">
        <v>#ERROR: User session not authenticated</v>
      </c>
      <c r="L133" t="str">
        <v>#ERROR: User session not authenticated</v>
      </c>
      <c r="M133" t="str">
        <v>#ERROR: User session not authenticated</v>
      </c>
      <c r="N133" t="str">
        <v>#ERROR: User session not authenticated</v>
      </c>
      <c r="O133" t="str">
        <v>#ERROR: User session not authenticated</v>
      </c>
      <c r="P133" t="str">
        <v>#ERROR: User session not authenticated</v>
      </c>
      <c r="Q133" t="str">
        <v>#ERROR: User session not authenticated</v>
      </c>
      <c r="R133" t="str">
        <v>#ERROR: User session not authenticated</v>
      </c>
      <c r="S133" t="str">
        <v>#ERROR: User session not authenticated</v>
      </c>
      <c r="T133" t="str">
        <v>#ERROR: User session not authenticated</v>
      </c>
      <c r="U133" t="str">
        <v>#ERROR: User session not authenticated</v>
      </c>
      <c r="V133" t="str">
        <v>#ERROR: User session not authenticated</v>
      </c>
      <c r="W133" t="str">
        <v>#ERROR: User session not authenticated</v>
      </c>
      <c r="X133" t="str">
        <v>#ERROR: User session not authenticated</v>
      </c>
      <c r="Y133" t="str">
        <v>#ERROR: User session not authenticated</v>
      </c>
      <c r="Z133" t="str">
        <v>#ERROR: User session not authenticated</v>
      </c>
      <c r="AA133" t="str">
        <v>#ERROR: User session not authenticated</v>
      </c>
      <c r="AB133" t="str">
        <v>#ERROR: User session not authenticated</v>
      </c>
      <c r="AC133" t="str">
        <v>#ERROR: User session not authenticated</v>
      </c>
      <c r="AD133" t="str">
        <v>#ERROR: User session not authenticated</v>
      </c>
      <c r="AE133" t="str">
        <v>#ERROR: User session not authenticated</v>
      </c>
      <c r="AF133" t="str">
        <v>#ERROR: User session not authenticated</v>
      </c>
      <c r="AG133" t="str">
        <v>#ERROR: User session not authenticated</v>
      </c>
      <c r="AH133" t="str">
        <v>#ERROR: User session not authenticated</v>
      </c>
      <c r="AI133" t="str">
        <v>#ERROR: User session not authenticated</v>
      </c>
      <c r="AJ133" t="str">
        <v>#ERROR: User session not authenticated</v>
      </c>
    </row>
    <row r="134" spans="5:36" x14ac:dyDescent="0.25">
      <c r="E134" t="str">
        <v>#ERROR: User session not authenticated</v>
      </c>
      <c r="F134" t="str">
        <v>#ERROR: User session not authenticated</v>
      </c>
      <c r="G134" t="str">
        <v>#ERROR: User session not authenticated</v>
      </c>
      <c r="H134" t="str">
        <v>#ERROR: User session not authenticated</v>
      </c>
      <c r="I134" t="str">
        <v>#ERROR: User session not authenticated</v>
      </c>
      <c r="J134" t="str">
        <v>#ERROR: User session not authenticated</v>
      </c>
      <c r="K134" t="str">
        <v>#ERROR: User session not authenticated</v>
      </c>
      <c r="L134" t="str">
        <v>#ERROR: User session not authenticated</v>
      </c>
      <c r="M134" t="str">
        <v>#ERROR: User session not authenticated</v>
      </c>
      <c r="N134" t="str">
        <v>#ERROR: User session not authenticated</v>
      </c>
      <c r="O134" t="str">
        <v>#ERROR: User session not authenticated</v>
      </c>
      <c r="P134" t="str">
        <v>#ERROR: User session not authenticated</v>
      </c>
      <c r="Q134" t="str">
        <v>#ERROR: User session not authenticated</v>
      </c>
      <c r="R134" t="str">
        <v>#ERROR: User session not authenticated</v>
      </c>
      <c r="S134" t="str">
        <v>#ERROR: User session not authenticated</v>
      </c>
      <c r="T134" t="str">
        <v>#ERROR: User session not authenticated</v>
      </c>
      <c r="U134" t="str">
        <v>#ERROR: User session not authenticated</v>
      </c>
      <c r="V134" t="str">
        <v>#ERROR: User session not authenticated</v>
      </c>
      <c r="W134" t="str">
        <v>#ERROR: User session not authenticated</v>
      </c>
      <c r="X134" t="str">
        <v>#ERROR: User session not authenticated</v>
      </c>
      <c r="Y134" t="str">
        <v>#ERROR: User session not authenticated</v>
      </c>
      <c r="Z134" t="str">
        <v>#ERROR: User session not authenticated</v>
      </c>
      <c r="AA134" t="str">
        <v>#ERROR: User session not authenticated</v>
      </c>
      <c r="AB134" t="str">
        <v>#ERROR: User session not authenticated</v>
      </c>
      <c r="AC134" t="str">
        <v>#ERROR: User session not authenticated</v>
      </c>
      <c r="AD134" t="str">
        <v>#ERROR: User session not authenticated</v>
      </c>
      <c r="AE134" t="str">
        <v>#ERROR: User session not authenticated</v>
      </c>
      <c r="AF134" t="str">
        <v>#ERROR: User session not authenticated</v>
      </c>
      <c r="AG134" t="str">
        <v>#ERROR: User session not authenticated</v>
      </c>
      <c r="AH134" t="str">
        <v>#ERROR: User session not authenticated</v>
      </c>
      <c r="AI134" t="str">
        <v>#ERROR: User session not authenticated</v>
      </c>
      <c r="AJ134" t="str">
        <v>#ERROR: User session not authenticated</v>
      </c>
    </row>
    <row r="135" spans="5:36" x14ac:dyDescent="0.25">
      <c r="E135" t="str">
        <v>#ERROR: User session not authenticated</v>
      </c>
      <c r="F135" t="str">
        <v>#ERROR: User session not authenticated</v>
      </c>
      <c r="G135" t="str">
        <v>#ERROR: User session not authenticated</v>
      </c>
      <c r="H135" t="str">
        <v>#ERROR: User session not authenticated</v>
      </c>
      <c r="I135" t="str">
        <v>#ERROR: User session not authenticated</v>
      </c>
      <c r="J135" t="str">
        <v>#ERROR: User session not authenticated</v>
      </c>
      <c r="K135" t="str">
        <v>#ERROR: User session not authenticated</v>
      </c>
      <c r="L135" t="str">
        <v>#ERROR: User session not authenticated</v>
      </c>
      <c r="M135" t="str">
        <v>#ERROR: User session not authenticated</v>
      </c>
      <c r="N135" t="str">
        <v>#ERROR: User session not authenticated</v>
      </c>
      <c r="O135" t="str">
        <v>#ERROR: User session not authenticated</v>
      </c>
      <c r="P135" t="str">
        <v>#ERROR: User session not authenticated</v>
      </c>
      <c r="Q135" t="str">
        <v>#ERROR: User session not authenticated</v>
      </c>
      <c r="R135" t="str">
        <v>#ERROR: User session not authenticated</v>
      </c>
      <c r="S135" t="str">
        <v>#ERROR: User session not authenticated</v>
      </c>
      <c r="T135" t="str">
        <v>#ERROR: User session not authenticated</v>
      </c>
      <c r="U135" t="str">
        <v>#ERROR: User session not authenticated</v>
      </c>
      <c r="V135" t="str">
        <v>#ERROR: User session not authenticated</v>
      </c>
      <c r="W135" t="str">
        <v>#ERROR: User session not authenticated</v>
      </c>
      <c r="X135" t="str">
        <v>#ERROR: User session not authenticated</v>
      </c>
      <c r="Y135" t="str">
        <v>#ERROR: User session not authenticated</v>
      </c>
      <c r="Z135" t="str">
        <v>#ERROR: User session not authenticated</v>
      </c>
      <c r="AA135" t="str">
        <v>#ERROR: User session not authenticated</v>
      </c>
      <c r="AB135" t="str">
        <v>#ERROR: User session not authenticated</v>
      </c>
      <c r="AC135" t="str">
        <v>#ERROR: User session not authenticated</v>
      </c>
      <c r="AD135" t="str">
        <v>#ERROR: User session not authenticated</v>
      </c>
      <c r="AE135" t="str">
        <v>#ERROR: User session not authenticated</v>
      </c>
      <c r="AF135" t="str">
        <v>#ERROR: User session not authenticated</v>
      </c>
      <c r="AG135" t="str">
        <v>#ERROR: User session not authenticated</v>
      </c>
      <c r="AH135" t="str">
        <v>#ERROR: User session not authenticated</v>
      </c>
      <c r="AI135" t="str">
        <v>#ERROR: User session not authenticated</v>
      </c>
      <c r="AJ135" t="str">
        <v>#ERROR: User session not authenticated</v>
      </c>
    </row>
    <row r="136" spans="5:36" x14ac:dyDescent="0.25">
      <c r="E136" t="str">
        <v>#ERROR: User session not authenticated</v>
      </c>
      <c r="F136" t="str">
        <v>#ERROR: User session not authenticated</v>
      </c>
      <c r="G136" t="str">
        <v>#ERROR: User session not authenticated</v>
      </c>
      <c r="H136" t="str">
        <v>#ERROR: User session not authenticated</v>
      </c>
      <c r="I136" t="str">
        <v>#ERROR: User session not authenticated</v>
      </c>
      <c r="J136" t="str">
        <v>#ERROR: User session not authenticated</v>
      </c>
      <c r="K136" t="str">
        <v>#ERROR: User session not authenticated</v>
      </c>
      <c r="L136" t="str">
        <v>#ERROR: User session not authenticated</v>
      </c>
      <c r="M136" t="str">
        <v>#ERROR: User session not authenticated</v>
      </c>
      <c r="N136" t="str">
        <v>#ERROR: User session not authenticated</v>
      </c>
      <c r="O136" t="str">
        <v>#ERROR: User session not authenticated</v>
      </c>
      <c r="P136" t="str">
        <v>#ERROR: User session not authenticated</v>
      </c>
      <c r="Q136" t="str">
        <v>#ERROR: User session not authenticated</v>
      </c>
      <c r="R136" t="str">
        <v>#ERROR: User session not authenticated</v>
      </c>
      <c r="S136" t="str">
        <v>#ERROR: User session not authenticated</v>
      </c>
      <c r="T136" t="str">
        <v>#ERROR: User session not authenticated</v>
      </c>
      <c r="U136" t="str">
        <v>#ERROR: User session not authenticated</v>
      </c>
      <c r="V136" t="str">
        <v>#ERROR: User session not authenticated</v>
      </c>
      <c r="W136" t="str">
        <v>#ERROR: User session not authenticated</v>
      </c>
      <c r="X136" t="str">
        <v>#ERROR: User session not authenticated</v>
      </c>
      <c r="Y136" t="str">
        <v>#ERROR: User session not authenticated</v>
      </c>
      <c r="Z136" t="str">
        <v>#ERROR: User session not authenticated</v>
      </c>
      <c r="AA136" t="str">
        <v>#ERROR: User session not authenticated</v>
      </c>
      <c r="AB136" t="str">
        <v>#ERROR: User session not authenticated</v>
      </c>
      <c r="AC136" t="str">
        <v>#ERROR: User session not authenticated</v>
      </c>
      <c r="AD136" t="str">
        <v>#ERROR: User session not authenticated</v>
      </c>
      <c r="AE136" t="str">
        <v>#ERROR: User session not authenticated</v>
      </c>
      <c r="AF136" t="str">
        <v>#ERROR: User session not authenticated</v>
      </c>
      <c r="AG136" t="str">
        <v>#ERROR: User session not authenticated</v>
      </c>
      <c r="AH136" t="str">
        <v>#ERROR: User session not authenticated</v>
      </c>
      <c r="AI136" t="str">
        <v>#ERROR: User session not authenticated</v>
      </c>
      <c r="AJ136" t="str">
        <v>#ERROR: User session not authenticated</v>
      </c>
    </row>
    <row r="137" spans="5:36" x14ac:dyDescent="0.25">
      <c r="E137" t="str">
        <v>#ERROR: User session not authenticated</v>
      </c>
      <c r="F137" t="str">
        <v>#ERROR: User session not authenticated</v>
      </c>
      <c r="G137" t="str">
        <v>#ERROR: User session not authenticated</v>
      </c>
      <c r="H137" t="str">
        <v>#ERROR: User session not authenticated</v>
      </c>
      <c r="I137" t="str">
        <v>#ERROR: User session not authenticated</v>
      </c>
      <c r="J137" t="str">
        <v>#ERROR: User session not authenticated</v>
      </c>
      <c r="K137" t="str">
        <v>#ERROR: User session not authenticated</v>
      </c>
      <c r="L137" t="str">
        <v>#ERROR: User session not authenticated</v>
      </c>
      <c r="M137" t="str">
        <v>#ERROR: User session not authenticated</v>
      </c>
      <c r="N137" t="str">
        <v>#ERROR: User session not authenticated</v>
      </c>
      <c r="O137" t="str">
        <v>#ERROR: User session not authenticated</v>
      </c>
      <c r="P137" t="str">
        <v>#ERROR: User session not authenticated</v>
      </c>
      <c r="Q137" t="str">
        <v>#ERROR: User session not authenticated</v>
      </c>
      <c r="R137" t="str">
        <v>#ERROR: User session not authenticated</v>
      </c>
      <c r="S137" t="str">
        <v>#ERROR: User session not authenticated</v>
      </c>
      <c r="T137" t="str">
        <v>#ERROR: User session not authenticated</v>
      </c>
      <c r="U137" t="str">
        <v>#ERROR: User session not authenticated</v>
      </c>
      <c r="V137" t="str">
        <v>#ERROR: User session not authenticated</v>
      </c>
      <c r="W137" t="str">
        <v>#ERROR: User session not authenticated</v>
      </c>
      <c r="X137" t="str">
        <v>#ERROR: User session not authenticated</v>
      </c>
      <c r="Y137" t="str">
        <v>#ERROR: User session not authenticated</v>
      </c>
      <c r="Z137" t="str">
        <v>#ERROR: User session not authenticated</v>
      </c>
      <c r="AA137" t="str">
        <v>#ERROR: User session not authenticated</v>
      </c>
      <c r="AB137" t="str">
        <v>#ERROR: User session not authenticated</v>
      </c>
      <c r="AC137" t="str">
        <v>#ERROR: User session not authenticated</v>
      </c>
      <c r="AD137" t="str">
        <v>#ERROR: User session not authenticated</v>
      </c>
      <c r="AE137" t="str">
        <v>#ERROR: User session not authenticated</v>
      </c>
      <c r="AF137" t="str">
        <v>#ERROR: User session not authenticated</v>
      </c>
      <c r="AG137" t="str">
        <v>#ERROR: User session not authenticated</v>
      </c>
      <c r="AH137" t="str">
        <v>#ERROR: User session not authenticated</v>
      </c>
      <c r="AI137" t="str">
        <v>#ERROR: User session not authenticated</v>
      </c>
      <c r="AJ137" t="str">
        <v>#ERROR: User session not authenticated</v>
      </c>
    </row>
    <row r="138" spans="5:36" x14ac:dyDescent="0.25">
      <c r="E138" t="str">
        <v>#ERROR: User session not authenticated</v>
      </c>
      <c r="F138" t="str">
        <v>#ERROR: User session not authenticated</v>
      </c>
      <c r="G138" t="str">
        <v>#ERROR: User session not authenticated</v>
      </c>
      <c r="H138" t="str">
        <v>#ERROR: User session not authenticated</v>
      </c>
      <c r="I138" t="str">
        <v>#ERROR: User session not authenticated</v>
      </c>
      <c r="J138" t="str">
        <v>#ERROR: User session not authenticated</v>
      </c>
      <c r="K138" t="str">
        <v>#ERROR: User session not authenticated</v>
      </c>
      <c r="L138" t="str">
        <v>#ERROR: User session not authenticated</v>
      </c>
      <c r="M138" t="str">
        <v>#ERROR: User session not authenticated</v>
      </c>
      <c r="N138" t="str">
        <v>#ERROR: User session not authenticated</v>
      </c>
      <c r="O138" t="str">
        <v>#ERROR: User session not authenticated</v>
      </c>
      <c r="P138" t="str">
        <v>#ERROR: User session not authenticated</v>
      </c>
      <c r="Q138" t="str">
        <v>#ERROR: User session not authenticated</v>
      </c>
      <c r="R138" t="str">
        <v>#ERROR: User session not authenticated</v>
      </c>
      <c r="S138" t="str">
        <v>#ERROR: User session not authenticated</v>
      </c>
      <c r="T138" t="str">
        <v>#ERROR: User session not authenticated</v>
      </c>
      <c r="U138" t="str">
        <v>#ERROR: User session not authenticated</v>
      </c>
      <c r="V138" t="str">
        <v>#ERROR: User session not authenticated</v>
      </c>
      <c r="W138" t="str">
        <v>#ERROR: User session not authenticated</v>
      </c>
      <c r="X138" t="str">
        <v>#ERROR: User session not authenticated</v>
      </c>
      <c r="Y138" t="str">
        <v>#ERROR: User session not authenticated</v>
      </c>
      <c r="Z138" t="str">
        <v>#ERROR: User session not authenticated</v>
      </c>
      <c r="AA138" t="str">
        <v>#ERROR: User session not authenticated</v>
      </c>
      <c r="AB138" t="str">
        <v>#ERROR: User session not authenticated</v>
      </c>
      <c r="AC138" t="str">
        <v>#ERROR: User session not authenticated</v>
      </c>
      <c r="AD138" t="str">
        <v>#ERROR: User session not authenticated</v>
      </c>
      <c r="AE138" t="str">
        <v>#ERROR: User session not authenticated</v>
      </c>
      <c r="AF138" t="str">
        <v>#ERROR: User session not authenticated</v>
      </c>
      <c r="AG138" t="str">
        <v>#ERROR: User session not authenticated</v>
      </c>
      <c r="AH138" t="str">
        <v>#ERROR: User session not authenticated</v>
      </c>
      <c r="AI138" t="str">
        <v>#ERROR: User session not authenticated</v>
      </c>
      <c r="AJ138" t="str">
        <v>#ERROR: User session not authenticated</v>
      </c>
    </row>
    <row r="139" spans="5:36" x14ac:dyDescent="0.25">
      <c r="E139" t="str">
        <v>#ERROR: User session not authenticated</v>
      </c>
      <c r="F139" t="str">
        <v>#ERROR: User session not authenticated</v>
      </c>
      <c r="G139" t="str">
        <v>#ERROR: User session not authenticated</v>
      </c>
      <c r="H139" t="str">
        <v>#ERROR: User session not authenticated</v>
      </c>
      <c r="I139" t="str">
        <v>#ERROR: User session not authenticated</v>
      </c>
      <c r="J139" t="str">
        <v>#ERROR: User session not authenticated</v>
      </c>
      <c r="K139" t="str">
        <v>#ERROR: User session not authenticated</v>
      </c>
      <c r="L139" t="str">
        <v>#ERROR: User session not authenticated</v>
      </c>
      <c r="M139" t="str">
        <v>#ERROR: User session not authenticated</v>
      </c>
      <c r="N139" t="str">
        <v>#ERROR: User session not authenticated</v>
      </c>
      <c r="O139" t="str">
        <v>#ERROR: User session not authenticated</v>
      </c>
      <c r="P139" t="str">
        <v>#ERROR: User session not authenticated</v>
      </c>
      <c r="Q139" t="str">
        <v>#ERROR: User session not authenticated</v>
      </c>
      <c r="R139" t="str">
        <v>#ERROR: User session not authenticated</v>
      </c>
      <c r="S139" t="str">
        <v>#ERROR: User session not authenticated</v>
      </c>
      <c r="T139" t="str">
        <v>#ERROR: User session not authenticated</v>
      </c>
      <c r="U139" t="str">
        <v>#ERROR: User session not authenticated</v>
      </c>
      <c r="V139" t="str">
        <v>#ERROR: User session not authenticated</v>
      </c>
      <c r="W139" t="str">
        <v>#ERROR: User session not authenticated</v>
      </c>
      <c r="X139" t="str">
        <v>#ERROR: User session not authenticated</v>
      </c>
      <c r="Y139" t="str">
        <v>#ERROR: User session not authenticated</v>
      </c>
      <c r="Z139" t="str">
        <v>#ERROR: User session not authenticated</v>
      </c>
      <c r="AA139" t="str">
        <v>#ERROR: User session not authenticated</v>
      </c>
      <c r="AB139" t="str">
        <v>#ERROR: User session not authenticated</v>
      </c>
      <c r="AC139" t="str">
        <v>#ERROR: User session not authenticated</v>
      </c>
      <c r="AD139" t="str">
        <v>#ERROR: User session not authenticated</v>
      </c>
      <c r="AE139" t="str">
        <v>#ERROR: User session not authenticated</v>
      </c>
      <c r="AF139" t="str">
        <v>#ERROR: User session not authenticated</v>
      </c>
      <c r="AG139" t="str">
        <v>#ERROR: User session not authenticated</v>
      </c>
      <c r="AH139" t="str">
        <v>#ERROR: User session not authenticated</v>
      </c>
      <c r="AI139" t="str">
        <v>#ERROR: User session not authenticated</v>
      </c>
      <c r="AJ139" t="str">
        <v>#ERROR: User session not authenticated</v>
      </c>
    </row>
    <row r="140" spans="5:36" x14ac:dyDescent="0.25">
      <c r="E140" t="str">
        <v>#ERROR: User session not authenticated</v>
      </c>
      <c r="F140" t="str">
        <v>#ERROR: User session not authenticated</v>
      </c>
      <c r="G140" t="str">
        <v>#ERROR: User session not authenticated</v>
      </c>
      <c r="H140" t="str">
        <v>#ERROR: User session not authenticated</v>
      </c>
      <c r="I140" t="str">
        <v>#ERROR: User session not authenticated</v>
      </c>
      <c r="J140" t="str">
        <v>#ERROR: User session not authenticated</v>
      </c>
      <c r="K140" t="str">
        <v>#ERROR: User session not authenticated</v>
      </c>
      <c r="L140" t="str">
        <v>#ERROR: User session not authenticated</v>
      </c>
      <c r="M140" t="str">
        <v>#ERROR: User session not authenticated</v>
      </c>
      <c r="N140" t="str">
        <v>#ERROR: User session not authenticated</v>
      </c>
      <c r="O140" t="str">
        <v>#ERROR: User session not authenticated</v>
      </c>
      <c r="P140" t="str">
        <v>#ERROR: User session not authenticated</v>
      </c>
      <c r="Q140" t="str">
        <v>#ERROR: User session not authenticated</v>
      </c>
      <c r="R140" t="str">
        <v>#ERROR: User session not authenticated</v>
      </c>
      <c r="S140" t="str">
        <v>#ERROR: User session not authenticated</v>
      </c>
      <c r="T140" t="str">
        <v>#ERROR: User session not authenticated</v>
      </c>
      <c r="U140" t="str">
        <v>#ERROR: User session not authenticated</v>
      </c>
      <c r="V140" t="str">
        <v>#ERROR: User session not authenticated</v>
      </c>
      <c r="W140" t="str">
        <v>#ERROR: User session not authenticated</v>
      </c>
      <c r="X140" t="str">
        <v>#ERROR: User session not authenticated</v>
      </c>
      <c r="Y140" t="str">
        <v>#ERROR: User session not authenticated</v>
      </c>
      <c r="Z140" t="str">
        <v>#ERROR: User session not authenticated</v>
      </c>
      <c r="AA140" t="str">
        <v>#ERROR: User session not authenticated</v>
      </c>
      <c r="AB140" t="str">
        <v>#ERROR: User session not authenticated</v>
      </c>
      <c r="AC140" t="str">
        <v>#ERROR: User session not authenticated</v>
      </c>
      <c r="AD140" t="str">
        <v>#ERROR: User session not authenticated</v>
      </c>
      <c r="AE140" t="str">
        <v>#ERROR: User session not authenticated</v>
      </c>
      <c r="AF140" t="str">
        <v>#ERROR: User session not authenticated</v>
      </c>
      <c r="AG140" t="str">
        <v>#ERROR: User session not authenticated</v>
      </c>
      <c r="AH140" t="str">
        <v>#ERROR: User session not authenticated</v>
      </c>
      <c r="AI140" t="str">
        <v>#ERROR: User session not authenticated</v>
      </c>
      <c r="AJ140" t="str">
        <v>#ERROR: User session not authenticated</v>
      </c>
    </row>
    <row r="141" spans="5:36" x14ac:dyDescent="0.25">
      <c r="E141" t="str">
        <v>#ERROR: User session not authenticated</v>
      </c>
      <c r="F141" t="str">
        <v>#ERROR: User session not authenticated</v>
      </c>
      <c r="G141" t="str">
        <v>#ERROR: User session not authenticated</v>
      </c>
      <c r="H141" t="str">
        <v>#ERROR: User session not authenticated</v>
      </c>
      <c r="I141" t="str">
        <v>#ERROR: User session not authenticated</v>
      </c>
      <c r="J141" t="str">
        <v>#ERROR: User session not authenticated</v>
      </c>
      <c r="K141" t="str">
        <v>#ERROR: User session not authenticated</v>
      </c>
      <c r="L141" t="str">
        <v>#ERROR: User session not authenticated</v>
      </c>
      <c r="M141" t="str">
        <v>#ERROR: User session not authenticated</v>
      </c>
      <c r="N141" t="str">
        <v>#ERROR: User session not authenticated</v>
      </c>
      <c r="O141" t="str">
        <v>#ERROR: User session not authenticated</v>
      </c>
      <c r="P141" t="str">
        <v>#ERROR: User session not authenticated</v>
      </c>
      <c r="Q141" t="str">
        <v>#ERROR: User session not authenticated</v>
      </c>
      <c r="R141" t="str">
        <v>#ERROR: User session not authenticated</v>
      </c>
      <c r="S141" t="str">
        <v>#ERROR: User session not authenticated</v>
      </c>
      <c r="T141" t="str">
        <v>#ERROR: User session not authenticated</v>
      </c>
      <c r="U141" t="str">
        <v>#ERROR: User session not authenticated</v>
      </c>
      <c r="V141" t="str">
        <v>#ERROR: User session not authenticated</v>
      </c>
      <c r="W141" t="str">
        <v>#ERROR: User session not authenticated</v>
      </c>
      <c r="X141" t="str">
        <v>#ERROR: User session not authenticated</v>
      </c>
      <c r="Y141" t="str">
        <v>#ERROR: User session not authenticated</v>
      </c>
      <c r="Z141" t="str">
        <v>#ERROR: User session not authenticated</v>
      </c>
      <c r="AA141" t="str">
        <v>#ERROR: User session not authenticated</v>
      </c>
      <c r="AB141" t="str">
        <v>#ERROR: User session not authenticated</v>
      </c>
      <c r="AC141" t="str">
        <v>#ERROR: User session not authenticated</v>
      </c>
      <c r="AD141" t="str">
        <v>#ERROR: User session not authenticated</v>
      </c>
      <c r="AE141" t="str">
        <v>#ERROR: User session not authenticated</v>
      </c>
      <c r="AF141" t="str">
        <v>#ERROR: User session not authenticated</v>
      </c>
      <c r="AG141" t="str">
        <v>#ERROR: User session not authenticated</v>
      </c>
      <c r="AH141" t="str">
        <v>#ERROR: User session not authenticated</v>
      </c>
      <c r="AI141" t="str">
        <v>#ERROR: User session not authenticated</v>
      </c>
      <c r="AJ141" t="str">
        <v>#ERROR: User session not authenticated</v>
      </c>
    </row>
    <row r="142" spans="5:36" x14ac:dyDescent="0.25">
      <c r="E142" t="str">
        <v>#ERROR: User session not authenticated</v>
      </c>
      <c r="F142" t="str">
        <v>#ERROR: User session not authenticated</v>
      </c>
      <c r="G142" t="str">
        <v>#ERROR: User session not authenticated</v>
      </c>
      <c r="H142" t="str">
        <v>#ERROR: User session not authenticated</v>
      </c>
      <c r="I142" t="str">
        <v>#ERROR: User session not authenticated</v>
      </c>
      <c r="J142" t="str">
        <v>#ERROR: User session not authenticated</v>
      </c>
      <c r="K142" t="str">
        <v>#ERROR: User session not authenticated</v>
      </c>
      <c r="L142" t="str">
        <v>#ERROR: User session not authenticated</v>
      </c>
      <c r="M142" t="str">
        <v>#ERROR: User session not authenticated</v>
      </c>
      <c r="N142" t="str">
        <v>#ERROR: User session not authenticated</v>
      </c>
      <c r="O142" t="str">
        <v>#ERROR: User session not authenticated</v>
      </c>
      <c r="P142" t="str">
        <v>#ERROR: User session not authenticated</v>
      </c>
      <c r="Q142" t="str">
        <v>#ERROR: User session not authenticated</v>
      </c>
      <c r="R142" t="str">
        <v>#ERROR: User session not authenticated</v>
      </c>
      <c r="S142" t="str">
        <v>#ERROR: User session not authenticated</v>
      </c>
      <c r="T142" t="str">
        <v>#ERROR: User session not authenticated</v>
      </c>
      <c r="U142" t="str">
        <v>#ERROR: User session not authenticated</v>
      </c>
      <c r="V142" t="str">
        <v>#ERROR: User session not authenticated</v>
      </c>
      <c r="W142" t="str">
        <v>#ERROR: User session not authenticated</v>
      </c>
      <c r="X142" t="str">
        <v>#ERROR: User session not authenticated</v>
      </c>
      <c r="Y142" t="str">
        <v>#ERROR: User session not authenticated</v>
      </c>
      <c r="Z142" t="str">
        <v>#ERROR: User session not authenticated</v>
      </c>
      <c r="AA142" t="str">
        <v>#ERROR: User session not authenticated</v>
      </c>
      <c r="AB142" t="str">
        <v>#ERROR: User session not authenticated</v>
      </c>
      <c r="AC142" t="str">
        <v>#ERROR: User session not authenticated</v>
      </c>
      <c r="AD142" t="str">
        <v>#ERROR: User session not authenticated</v>
      </c>
      <c r="AE142" t="str">
        <v>#ERROR: User session not authenticated</v>
      </c>
      <c r="AF142" t="str">
        <v>#ERROR: User session not authenticated</v>
      </c>
      <c r="AG142" t="str">
        <v>#ERROR: User session not authenticated</v>
      </c>
      <c r="AH142" t="str">
        <v>#ERROR: User session not authenticated</v>
      </c>
      <c r="AI142" t="str">
        <v>#ERROR: User session not authenticated</v>
      </c>
      <c r="AJ142" t="str">
        <v>#ERROR: User session not authenticated</v>
      </c>
    </row>
    <row r="143" spans="5:36" x14ac:dyDescent="0.25">
      <c r="E143" t="str">
        <v>#ERROR: User session not authenticated</v>
      </c>
      <c r="F143" t="str">
        <v>#ERROR: User session not authenticated</v>
      </c>
      <c r="G143" t="str">
        <v>#ERROR: User session not authenticated</v>
      </c>
      <c r="H143" t="str">
        <v>#ERROR: User session not authenticated</v>
      </c>
      <c r="I143" t="str">
        <v>#ERROR: User session not authenticated</v>
      </c>
      <c r="J143" t="str">
        <v>#ERROR: User session not authenticated</v>
      </c>
      <c r="K143" t="str">
        <v>#ERROR: User session not authenticated</v>
      </c>
      <c r="L143" t="str">
        <v>#ERROR: User session not authenticated</v>
      </c>
      <c r="M143" t="str">
        <v>#ERROR: User session not authenticated</v>
      </c>
      <c r="N143" t="str">
        <v>#ERROR: User session not authenticated</v>
      </c>
      <c r="O143" t="str">
        <v>#ERROR: User session not authenticated</v>
      </c>
      <c r="P143" t="str">
        <v>#ERROR: User session not authenticated</v>
      </c>
      <c r="Q143" t="str">
        <v>#ERROR: User session not authenticated</v>
      </c>
      <c r="R143" t="str">
        <v>#ERROR: User session not authenticated</v>
      </c>
      <c r="S143" t="str">
        <v>#ERROR: User session not authenticated</v>
      </c>
      <c r="T143" t="str">
        <v>#ERROR: User session not authenticated</v>
      </c>
      <c r="U143" t="str">
        <v>#ERROR: User session not authenticated</v>
      </c>
      <c r="V143" t="str">
        <v>#ERROR: User session not authenticated</v>
      </c>
      <c r="W143" t="str">
        <v>#ERROR: User session not authenticated</v>
      </c>
      <c r="X143" t="str">
        <v>#ERROR: User session not authenticated</v>
      </c>
      <c r="Y143" t="str">
        <v>#ERROR: User session not authenticated</v>
      </c>
      <c r="Z143" t="str">
        <v>#ERROR: User session not authenticated</v>
      </c>
      <c r="AA143" t="str">
        <v>#ERROR: User session not authenticated</v>
      </c>
      <c r="AB143" t="str">
        <v>#ERROR: User session not authenticated</v>
      </c>
      <c r="AC143" t="str">
        <v>#ERROR: User session not authenticated</v>
      </c>
      <c r="AD143" t="str">
        <v>#ERROR: User session not authenticated</v>
      </c>
      <c r="AE143" t="str">
        <v>#ERROR: User session not authenticated</v>
      </c>
      <c r="AF143" t="str">
        <v>#ERROR: User session not authenticated</v>
      </c>
      <c r="AG143" t="str">
        <v>#ERROR: User session not authenticated</v>
      </c>
      <c r="AH143" t="str">
        <v>#ERROR: User session not authenticated</v>
      </c>
      <c r="AI143" t="str">
        <v>#ERROR: User session not authenticated</v>
      </c>
      <c r="AJ143" t="str">
        <v>#ERROR: User session not authenticated</v>
      </c>
    </row>
    <row r="144" spans="5:36" x14ac:dyDescent="0.25">
      <c r="E144" t="str">
        <v>#ERROR: User session not authenticated</v>
      </c>
      <c r="F144" t="str">
        <v>#ERROR: User session not authenticated</v>
      </c>
      <c r="G144" t="str">
        <v>#ERROR: User session not authenticated</v>
      </c>
      <c r="H144" t="str">
        <v>#ERROR: User session not authenticated</v>
      </c>
      <c r="I144" t="str">
        <v>#ERROR: User session not authenticated</v>
      </c>
      <c r="J144" t="str">
        <v>#ERROR: User session not authenticated</v>
      </c>
      <c r="K144" t="str">
        <v>#ERROR: User session not authenticated</v>
      </c>
      <c r="L144" t="str">
        <v>#ERROR: User session not authenticated</v>
      </c>
      <c r="M144" t="str">
        <v>#ERROR: User session not authenticated</v>
      </c>
      <c r="N144" t="str">
        <v>#ERROR: User session not authenticated</v>
      </c>
      <c r="O144" t="str">
        <v>#ERROR: User session not authenticated</v>
      </c>
      <c r="P144" t="str">
        <v>#ERROR: User session not authenticated</v>
      </c>
      <c r="Q144" t="str">
        <v>#ERROR: User session not authenticated</v>
      </c>
      <c r="R144" t="str">
        <v>#ERROR: User session not authenticated</v>
      </c>
      <c r="S144" t="str">
        <v>#ERROR: User session not authenticated</v>
      </c>
      <c r="T144" t="str">
        <v>#ERROR: User session not authenticated</v>
      </c>
      <c r="U144" t="str">
        <v>#ERROR: User session not authenticated</v>
      </c>
      <c r="V144" t="str">
        <v>#ERROR: User session not authenticated</v>
      </c>
      <c r="W144" t="str">
        <v>#ERROR: User session not authenticated</v>
      </c>
      <c r="X144" t="str">
        <v>#ERROR: User session not authenticated</v>
      </c>
      <c r="Y144" t="str">
        <v>#ERROR: User session not authenticated</v>
      </c>
      <c r="Z144" t="str">
        <v>#ERROR: User session not authenticated</v>
      </c>
      <c r="AA144" t="str">
        <v>#ERROR: User session not authenticated</v>
      </c>
      <c r="AB144" t="str">
        <v>#ERROR: User session not authenticated</v>
      </c>
      <c r="AC144" t="str">
        <v>#ERROR: User session not authenticated</v>
      </c>
      <c r="AD144" t="str">
        <v>#ERROR: User session not authenticated</v>
      </c>
      <c r="AE144" t="str">
        <v>#ERROR: User session not authenticated</v>
      </c>
      <c r="AF144" t="str">
        <v>#ERROR: User session not authenticated</v>
      </c>
      <c r="AG144" t="str">
        <v>#ERROR: User session not authenticated</v>
      </c>
      <c r="AH144" t="str">
        <v>#ERROR: User session not authenticated</v>
      </c>
      <c r="AI144" t="str">
        <v>#ERROR: User session not authenticated</v>
      </c>
      <c r="AJ144" t="str">
        <v>#ERROR: User session not authenticated</v>
      </c>
    </row>
    <row r="145" spans="5:36" x14ac:dyDescent="0.25">
      <c r="E145" t="str">
        <v>#ERROR: User session not authenticated</v>
      </c>
      <c r="F145" t="str">
        <v>#ERROR: User session not authenticated</v>
      </c>
      <c r="G145" t="str">
        <v>#ERROR: User session not authenticated</v>
      </c>
      <c r="H145" t="str">
        <v>#ERROR: User session not authenticated</v>
      </c>
      <c r="I145" t="str">
        <v>#ERROR: User session not authenticated</v>
      </c>
      <c r="J145" t="str">
        <v>#ERROR: User session not authenticated</v>
      </c>
      <c r="K145" t="str">
        <v>#ERROR: User session not authenticated</v>
      </c>
      <c r="L145" t="str">
        <v>#ERROR: User session not authenticated</v>
      </c>
      <c r="M145" t="str">
        <v>#ERROR: User session not authenticated</v>
      </c>
      <c r="N145" t="str">
        <v>#ERROR: User session not authenticated</v>
      </c>
      <c r="O145" t="str">
        <v>#ERROR: User session not authenticated</v>
      </c>
      <c r="P145" t="str">
        <v>#ERROR: User session not authenticated</v>
      </c>
      <c r="Q145" t="str">
        <v>#ERROR: User session not authenticated</v>
      </c>
      <c r="R145" t="str">
        <v>#ERROR: User session not authenticated</v>
      </c>
      <c r="S145" t="str">
        <v>#ERROR: User session not authenticated</v>
      </c>
      <c r="T145" t="str">
        <v>#ERROR: User session not authenticated</v>
      </c>
      <c r="U145" t="str">
        <v>#ERROR: User session not authenticated</v>
      </c>
      <c r="V145" t="str">
        <v>#ERROR: User session not authenticated</v>
      </c>
      <c r="W145" t="str">
        <v>#ERROR: User session not authenticated</v>
      </c>
      <c r="X145" t="str">
        <v>#ERROR: User session not authenticated</v>
      </c>
      <c r="Y145" t="str">
        <v>#ERROR: User session not authenticated</v>
      </c>
      <c r="Z145" t="str">
        <v>#ERROR: User session not authenticated</v>
      </c>
      <c r="AA145" t="str">
        <v>#ERROR: User session not authenticated</v>
      </c>
      <c r="AB145" t="str">
        <v>#ERROR: User session not authenticated</v>
      </c>
      <c r="AC145" t="str">
        <v>#ERROR: User session not authenticated</v>
      </c>
      <c r="AD145" t="str">
        <v>#ERROR: User session not authenticated</v>
      </c>
      <c r="AE145" t="str">
        <v>#ERROR: User session not authenticated</v>
      </c>
      <c r="AF145" t="str">
        <v>#ERROR: User session not authenticated</v>
      </c>
      <c r="AG145" t="str">
        <v>#ERROR: User session not authenticated</v>
      </c>
      <c r="AH145" t="str">
        <v>#ERROR: User session not authenticated</v>
      </c>
      <c r="AI145" t="str">
        <v>#ERROR: User session not authenticated</v>
      </c>
      <c r="AJ145" t="str">
        <v>#ERROR: User session not authenticated</v>
      </c>
    </row>
    <row r="146" spans="5:36" x14ac:dyDescent="0.25">
      <c r="E146" t="str">
        <v>#ERROR: User session not authenticated</v>
      </c>
      <c r="F146" t="str">
        <v>#ERROR: User session not authenticated</v>
      </c>
      <c r="G146" t="str">
        <v>#ERROR: User session not authenticated</v>
      </c>
      <c r="H146" t="str">
        <v>#ERROR: User session not authenticated</v>
      </c>
      <c r="I146" t="str">
        <v>#ERROR: User session not authenticated</v>
      </c>
      <c r="J146" t="str">
        <v>#ERROR: User session not authenticated</v>
      </c>
      <c r="K146" t="str">
        <v>#ERROR: User session not authenticated</v>
      </c>
      <c r="L146" t="str">
        <v>#ERROR: User session not authenticated</v>
      </c>
      <c r="M146" t="str">
        <v>#ERROR: User session not authenticated</v>
      </c>
      <c r="N146" t="str">
        <v>#ERROR: User session not authenticated</v>
      </c>
      <c r="O146" t="str">
        <v>#ERROR: User session not authenticated</v>
      </c>
      <c r="P146" t="str">
        <v>#ERROR: User session not authenticated</v>
      </c>
      <c r="Q146" t="str">
        <v>#ERROR: User session not authenticated</v>
      </c>
      <c r="R146" t="str">
        <v>#ERROR: User session not authenticated</v>
      </c>
      <c r="S146" t="str">
        <v>#ERROR: User session not authenticated</v>
      </c>
      <c r="T146" t="str">
        <v>#ERROR: User session not authenticated</v>
      </c>
      <c r="U146" t="str">
        <v>#ERROR: User session not authenticated</v>
      </c>
      <c r="V146" t="str">
        <v>#ERROR: User session not authenticated</v>
      </c>
      <c r="W146" t="str">
        <v>#ERROR: User session not authenticated</v>
      </c>
      <c r="X146" t="str">
        <v>#ERROR: User session not authenticated</v>
      </c>
      <c r="Y146" t="str">
        <v>#ERROR: User session not authenticated</v>
      </c>
      <c r="Z146" t="str">
        <v>#ERROR: User session not authenticated</v>
      </c>
      <c r="AA146" t="str">
        <v>#ERROR: User session not authenticated</v>
      </c>
      <c r="AB146" t="str">
        <v>#ERROR: User session not authenticated</v>
      </c>
      <c r="AC146" t="str">
        <v>#ERROR: User session not authenticated</v>
      </c>
      <c r="AD146" t="str">
        <v>#ERROR: User session not authenticated</v>
      </c>
      <c r="AE146" t="str">
        <v>#ERROR: User session not authenticated</v>
      </c>
      <c r="AF146" t="str">
        <v>#ERROR: User session not authenticated</v>
      </c>
      <c r="AG146" t="str">
        <v>#ERROR: User session not authenticated</v>
      </c>
      <c r="AH146" t="str">
        <v>#ERROR: User session not authenticated</v>
      </c>
      <c r="AI146" t="str">
        <v>#ERROR: User session not authenticated</v>
      </c>
      <c r="AJ146" t="str">
        <v>#ERROR: User session not authenticated</v>
      </c>
    </row>
    <row r="147" spans="5:36" x14ac:dyDescent="0.25">
      <c r="E147" t="str">
        <v>#ERROR: User session not authenticated</v>
      </c>
      <c r="F147" t="str">
        <v>#ERROR: User session not authenticated</v>
      </c>
      <c r="G147" t="str">
        <v>#ERROR: User session not authenticated</v>
      </c>
      <c r="H147" t="str">
        <v>#ERROR: User session not authenticated</v>
      </c>
      <c r="I147" t="str">
        <v>#ERROR: User session not authenticated</v>
      </c>
      <c r="J147" t="str">
        <v>#ERROR: User session not authenticated</v>
      </c>
      <c r="K147" t="str">
        <v>#ERROR: User session not authenticated</v>
      </c>
      <c r="L147" t="str">
        <v>#ERROR: User session not authenticated</v>
      </c>
      <c r="M147" t="str">
        <v>#ERROR: User session not authenticated</v>
      </c>
      <c r="N147" t="str">
        <v>#ERROR: User session not authenticated</v>
      </c>
      <c r="O147" t="str">
        <v>#ERROR: User session not authenticated</v>
      </c>
      <c r="P147" t="str">
        <v>#ERROR: User session not authenticated</v>
      </c>
      <c r="Q147" t="str">
        <v>#ERROR: User session not authenticated</v>
      </c>
      <c r="R147" t="str">
        <v>#ERROR: User session not authenticated</v>
      </c>
      <c r="S147" t="str">
        <v>#ERROR: User session not authenticated</v>
      </c>
      <c r="T147" t="str">
        <v>#ERROR: User session not authenticated</v>
      </c>
      <c r="U147" t="str">
        <v>#ERROR: User session not authenticated</v>
      </c>
      <c r="V147" t="str">
        <v>#ERROR: User session not authenticated</v>
      </c>
      <c r="W147" t="str">
        <v>#ERROR: User session not authenticated</v>
      </c>
      <c r="X147" t="str">
        <v>#ERROR: User session not authenticated</v>
      </c>
      <c r="Y147" t="str">
        <v>#ERROR: User session not authenticated</v>
      </c>
      <c r="Z147" t="str">
        <v>#ERROR: User session not authenticated</v>
      </c>
      <c r="AA147" t="str">
        <v>#ERROR: User session not authenticated</v>
      </c>
      <c r="AB147" t="str">
        <v>#ERROR: User session not authenticated</v>
      </c>
      <c r="AC147" t="str">
        <v>#ERROR: User session not authenticated</v>
      </c>
      <c r="AD147" t="str">
        <v>#ERROR: User session not authenticated</v>
      </c>
      <c r="AE147" t="str">
        <v>#ERROR: User session not authenticated</v>
      </c>
      <c r="AF147" t="str">
        <v>#ERROR: User session not authenticated</v>
      </c>
      <c r="AG147" t="str">
        <v>#ERROR: User session not authenticated</v>
      </c>
      <c r="AH147" t="str">
        <v>#ERROR: User session not authenticated</v>
      </c>
      <c r="AI147" t="str">
        <v>#ERROR: User session not authenticated</v>
      </c>
      <c r="AJ147" t="str">
        <v>#ERROR: User session not authenticated</v>
      </c>
    </row>
    <row r="148" spans="5:36" x14ac:dyDescent="0.25">
      <c r="E148" t="str">
        <v>#ERROR: User session not authenticated</v>
      </c>
      <c r="F148" t="str">
        <v>#ERROR: User session not authenticated</v>
      </c>
      <c r="G148" t="str">
        <v>#ERROR: User session not authenticated</v>
      </c>
      <c r="H148" t="str">
        <v>#ERROR: User session not authenticated</v>
      </c>
      <c r="I148" t="str">
        <v>#ERROR: User session not authenticated</v>
      </c>
      <c r="J148" t="str">
        <v>#ERROR: User session not authenticated</v>
      </c>
      <c r="K148" t="str">
        <v>#ERROR: User session not authenticated</v>
      </c>
      <c r="L148" t="str">
        <v>#ERROR: User session not authenticated</v>
      </c>
      <c r="M148" t="str">
        <v>#ERROR: User session not authenticated</v>
      </c>
      <c r="N148" t="str">
        <v>#ERROR: User session not authenticated</v>
      </c>
      <c r="O148" t="str">
        <v>#ERROR: User session not authenticated</v>
      </c>
      <c r="P148" t="str">
        <v>#ERROR: User session not authenticated</v>
      </c>
      <c r="Q148" t="str">
        <v>#ERROR: User session not authenticated</v>
      </c>
      <c r="R148" t="str">
        <v>#ERROR: User session not authenticated</v>
      </c>
      <c r="S148" t="str">
        <v>#ERROR: User session not authenticated</v>
      </c>
      <c r="T148" t="str">
        <v>#ERROR: User session not authenticated</v>
      </c>
      <c r="U148" t="str">
        <v>#ERROR: User session not authenticated</v>
      </c>
      <c r="V148" t="str">
        <v>#ERROR: User session not authenticated</v>
      </c>
      <c r="W148" t="str">
        <v>#ERROR: User session not authenticated</v>
      </c>
      <c r="X148" t="str">
        <v>#ERROR: User session not authenticated</v>
      </c>
      <c r="Y148" t="str">
        <v>#ERROR: User session not authenticated</v>
      </c>
      <c r="Z148" t="str">
        <v>#ERROR: User session not authenticated</v>
      </c>
      <c r="AA148" t="str">
        <v>#ERROR: User session not authenticated</v>
      </c>
      <c r="AB148" t="str">
        <v>#ERROR: User session not authenticated</v>
      </c>
      <c r="AC148" t="str">
        <v>#ERROR: User session not authenticated</v>
      </c>
      <c r="AD148" t="str">
        <v>#ERROR: User session not authenticated</v>
      </c>
      <c r="AE148" t="str">
        <v>#ERROR: User session not authenticated</v>
      </c>
      <c r="AF148" t="str">
        <v>#ERROR: User session not authenticated</v>
      </c>
      <c r="AG148" t="str">
        <v>#ERROR: User session not authenticated</v>
      </c>
      <c r="AH148" t="str">
        <v>#ERROR: User session not authenticated</v>
      </c>
      <c r="AI148" t="str">
        <v>#ERROR: User session not authenticated</v>
      </c>
      <c r="AJ148" t="str">
        <v>#ERROR: User session not authenticated</v>
      </c>
    </row>
    <row r="149" spans="5:36" x14ac:dyDescent="0.25">
      <c r="E149" t="str">
        <v>#ERROR: User session not authenticated</v>
      </c>
      <c r="F149" t="str">
        <v>#ERROR: User session not authenticated</v>
      </c>
      <c r="G149" t="str">
        <v>#ERROR: User session not authenticated</v>
      </c>
      <c r="H149" t="str">
        <v>#ERROR: User session not authenticated</v>
      </c>
      <c r="I149" t="str">
        <v>#ERROR: User session not authenticated</v>
      </c>
      <c r="J149" t="str">
        <v>#ERROR: User session not authenticated</v>
      </c>
      <c r="K149" t="str">
        <v>#ERROR: User session not authenticated</v>
      </c>
      <c r="L149" t="str">
        <v>#ERROR: User session not authenticated</v>
      </c>
      <c r="M149" t="str">
        <v>#ERROR: User session not authenticated</v>
      </c>
      <c r="N149" t="str">
        <v>#ERROR: User session not authenticated</v>
      </c>
      <c r="O149" t="str">
        <v>#ERROR: User session not authenticated</v>
      </c>
      <c r="P149" t="str">
        <v>#ERROR: User session not authenticated</v>
      </c>
      <c r="Q149" t="str">
        <v>#ERROR: User session not authenticated</v>
      </c>
      <c r="R149" t="str">
        <v>#ERROR: User session not authenticated</v>
      </c>
      <c r="S149" t="str">
        <v>#ERROR: User session not authenticated</v>
      </c>
      <c r="T149" t="str">
        <v>#ERROR: User session not authenticated</v>
      </c>
      <c r="U149" t="str">
        <v>#ERROR: User session not authenticated</v>
      </c>
      <c r="V149" t="str">
        <v>#ERROR: User session not authenticated</v>
      </c>
      <c r="W149" t="str">
        <v>#ERROR: User session not authenticated</v>
      </c>
      <c r="X149" t="str">
        <v>#ERROR: User session not authenticated</v>
      </c>
      <c r="Y149" t="str">
        <v>#ERROR: User session not authenticated</v>
      </c>
      <c r="Z149" t="str">
        <v>#ERROR: User session not authenticated</v>
      </c>
      <c r="AA149" t="str">
        <v>#ERROR: User session not authenticated</v>
      </c>
      <c r="AB149" t="str">
        <v>#ERROR: User session not authenticated</v>
      </c>
      <c r="AC149" t="str">
        <v>#ERROR: User session not authenticated</v>
      </c>
      <c r="AD149" t="str">
        <v>#ERROR: User session not authenticated</v>
      </c>
      <c r="AE149" t="str">
        <v>#ERROR: User session not authenticated</v>
      </c>
      <c r="AF149" t="str">
        <v>#ERROR: User session not authenticated</v>
      </c>
      <c r="AG149" t="str">
        <v>#ERROR: User session not authenticated</v>
      </c>
      <c r="AH149" t="str">
        <v>#ERROR: User session not authenticated</v>
      </c>
      <c r="AI149" t="str">
        <v>#ERROR: User session not authenticated</v>
      </c>
      <c r="AJ149" t="str">
        <v>#ERROR: User session not authenticated</v>
      </c>
    </row>
    <row r="150" spans="5:36" x14ac:dyDescent="0.25">
      <c r="E150" t="str">
        <v>#ERROR: User session not authenticated</v>
      </c>
      <c r="F150" t="str">
        <v>#ERROR: User session not authenticated</v>
      </c>
      <c r="G150" t="str">
        <v>#ERROR: User session not authenticated</v>
      </c>
      <c r="H150" t="str">
        <v>#ERROR: User session not authenticated</v>
      </c>
      <c r="I150" t="str">
        <v>#ERROR: User session not authenticated</v>
      </c>
      <c r="J150" t="str">
        <v>#ERROR: User session not authenticated</v>
      </c>
      <c r="K150" t="str">
        <v>#ERROR: User session not authenticated</v>
      </c>
      <c r="L150" t="str">
        <v>#ERROR: User session not authenticated</v>
      </c>
      <c r="M150" t="str">
        <v>#ERROR: User session not authenticated</v>
      </c>
      <c r="N150" t="str">
        <v>#ERROR: User session not authenticated</v>
      </c>
      <c r="O150" t="str">
        <v>#ERROR: User session not authenticated</v>
      </c>
      <c r="P150" t="str">
        <v>#ERROR: User session not authenticated</v>
      </c>
      <c r="Q150" t="str">
        <v>#ERROR: User session not authenticated</v>
      </c>
      <c r="R150" t="str">
        <v>#ERROR: User session not authenticated</v>
      </c>
      <c r="S150" t="str">
        <v>#ERROR: User session not authenticated</v>
      </c>
      <c r="T150" t="str">
        <v>#ERROR: User session not authenticated</v>
      </c>
      <c r="U150" t="str">
        <v>#ERROR: User session not authenticated</v>
      </c>
      <c r="V150" t="str">
        <v>#ERROR: User session not authenticated</v>
      </c>
      <c r="W150" t="str">
        <v>#ERROR: User session not authenticated</v>
      </c>
      <c r="X150" t="str">
        <v>#ERROR: User session not authenticated</v>
      </c>
      <c r="Y150" t="str">
        <v>#ERROR: User session not authenticated</v>
      </c>
      <c r="Z150" t="str">
        <v>#ERROR: User session not authenticated</v>
      </c>
      <c r="AA150" t="str">
        <v>#ERROR: User session not authenticated</v>
      </c>
      <c r="AB150" t="str">
        <v>#ERROR: User session not authenticated</v>
      </c>
      <c r="AC150" t="str">
        <v>#ERROR: User session not authenticated</v>
      </c>
      <c r="AD150" t="str">
        <v>#ERROR: User session not authenticated</v>
      </c>
      <c r="AE150" t="str">
        <v>#ERROR: User session not authenticated</v>
      </c>
      <c r="AF150" t="str">
        <v>#ERROR: User session not authenticated</v>
      </c>
      <c r="AG150" t="str">
        <v>#ERROR: User session not authenticated</v>
      </c>
      <c r="AH150" t="str">
        <v>#ERROR: User session not authenticated</v>
      </c>
      <c r="AI150" t="str">
        <v>#ERROR: User session not authenticated</v>
      </c>
      <c r="AJ150" t="str">
        <v>#ERROR: User session not authenticated</v>
      </c>
    </row>
    <row r="151" spans="5:36" x14ac:dyDescent="0.25">
      <c r="E151" t="str">
        <v>#ERROR: User session not authenticated</v>
      </c>
      <c r="F151" t="str">
        <v>#ERROR: User session not authenticated</v>
      </c>
      <c r="G151" t="str">
        <v>#ERROR: User session not authenticated</v>
      </c>
      <c r="H151" t="str">
        <v>#ERROR: User session not authenticated</v>
      </c>
      <c r="I151" t="str">
        <v>#ERROR: User session not authenticated</v>
      </c>
      <c r="J151" t="str">
        <v>#ERROR: User session not authenticated</v>
      </c>
      <c r="K151" t="str">
        <v>#ERROR: User session not authenticated</v>
      </c>
      <c r="L151" t="str">
        <v>#ERROR: User session not authenticated</v>
      </c>
      <c r="M151" t="str">
        <v>#ERROR: User session not authenticated</v>
      </c>
      <c r="N151" t="str">
        <v>#ERROR: User session not authenticated</v>
      </c>
      <c r="O151" t="str">
        <v>#ERROR: User session not authenticated</v>
      </c>
      <c r="P151" t="str">
        <v>#ERROR: User session not authenticated</v>
      </c>
      <c r="Q151" t="str">
        <v>#ERROR: User session not authenticated</v>
      </c>
      <c r="R151" t="str">
        <v>#ERROR: User session not authenticated</v>
      </c>
      <c r="S151" t="str">
        <v>#ERROR: User session not authenticated</v>
      </c>
      <c r="T151" t="str">
        <v>#ERROR: User session not authenticated</v>
      </c>
      <c r="U151" t="str">
        <v>#ERROR: User session not authenticated</v>
      </c>
      <c r="V151" t="str">
        <v>#ERROR: User session not authenticated</v>
      </c>
      <c r="W151" t="str">
        <v>#ERROR: User session not authenticated</v>
      </c>
      <c r="X151" t="str">
        <v>#ERROR: User session not authenticated</v>
      </c>
      <c r="Y151" t="str">
        <v>#ERROR: User session not authenticated</v>
      </c>
      <c r="Z151" t="str">
        <v>#ERROR: User session not authenticated</v>
      </c>
      <c r="AA151" t="str">
        <v>#ERROR: User session not authenticated</v>
      </c>
      <c r="AB151" t="str">
        <v>#ERROR: User session not authenticated</v>
      </c>
      <c r="AC151" t="str">
        <v>#ERROR: User session not authenticated</v>
      </c>
      <c r="AD151" t="str">
        <v>#ERROR: User session not authenticated</v>
      </c>
      <c r="AE151" t="str">
        <v>#ERROR: User session not authenticated</v>
      </c>
      <c r="AF151" t="str">
        <v>#ERROR: User session not authenticated</v>
      </c>
      <c r="AG151" t="str">
        <v>#ERROR: User session not authenticated</v>
      </c>
      <c r="AH151" t="str">
        <v>#ERROR: User session not authenticated</v>
      </c>
      <c r="AI151" t="str">
        <v>#ERROR: User session not authenticated</v>
      </c>
      <c r="AJ151" t="str">
        <v>#ERROR: User session not authenticated</v>
      </c>
    </row>
    <row r="152" spans="5:36" x14ac:dyDescent="0.25">
      <c r="E152" t="str">
        <v>#ERROR: User session not authenticated</v>
      </c>
      <c r="F152" t="str">
        <v>#ERROR: User session not authenticated</v>
      </c>
      <c r="G152" t="str">
        <v>#ERROR: User session not authenticated</v>
      </c>
      <c r="H152" t="str">
        <v>#ERROR: User session not authenticated</v>
      </c>
      <c r="I152" t="str">
        <v>#ERROR: User session not authenticated</v>
      </c>
      <c r="J152" t="str">
        <v>#ERROR: User session not authenticated</v>
      </c>
      <c r="K152" t="str">
        <v>#ERROR: User session not authenticated</v>
      </c>
      <c r="L152" t="str">
        <v>#ERROR: User session not authenticated</v>
      </c>
      <c r="M152" t="str">
        <v>#ERROR: User session not authenticated</v>
      </c>
      <c r="N152" t="str">
        <v>#ERROR: User session not authenticated</v>
      </c>
      <c r="O152" t="str">
        <v>#ERROR: User session not authenticated</v>
      </c>
      <c r="P152" t="str">
        <v>#ERROR: User session not authenticated</v>
      </c>
      <c r="Q152" t="str">
        <v>#ERROR: User session not authenticated</v>
      </c>
      <c r="R152" t="str">
        <v>#ERROR: User session not authenticated</v>
      </c>
      <c r="S152" t="str">
        <v>#ERROR: User session not authenticated</v>
      </c>
      <c r="T152" t="str">
        <v>#ERROR: User session not authenticated</v>
      </c>
      <c r="U152" t="str">
        <v>#ERROR: User session not authenticated</v>
      </c>
      <c r="V152" t="str">
        <v>#ERROR: User session not authenticated</v>
      </c>
      <c r="W152" t="str">
        <v>#ERROR: User session not authenticated</v>
      </c>
      <c r="X152" t="str">
        <v>#ERROR: User session not authenticated</v>
      </c>
      <c r="Y152" t="str">
        <v>#ERROR: User session not authenticated</v>
      </c>
      <c r="Z152" t="str">
        <v>#ERROR: User session not authenticated</v>
      </c>
      <c r="AA152" t="str">
        <v>#ERROR: User session not authenticated</v>
      </c>
      <c r="AB152" t="str">
        <v>#ERROR: User session not authenticated</v>
      </c>
      <c r="AC152" t="str">
        <v>#ERROR: User session not authenticated</v>
      </c>
      <c r="AD152" t="str">
        <v>#ERROR: User session not authenticated</v>
      </c>
      <c r="AE152" t="str">
        <v>#ERROR: User session not authenticated</v>
      </c>
      <c r="AF152" t="str">
        <v>#ERROR: User session not authenticated</v>
      </c>
      <c r="AG152" t="str">
        <v>#ERROR: User session not authenticated</v>
      </c>
      <c r="AH152" t="str">
        <v>#ERROR: User session not authenticated</v>
      </c>
      <c r="AI152" t="str">
        <v>#ERROR: User session not authenticated</v>
      </c>
      <c r="AJ152" t="str">
        <v>#ERROR: User session not authenticated</v>
      </c>
    </row>
  </sheetData>
  <dataValidations disablePrompts="1" count="13">
    <dataValidation allowBlank="1" showInputMessage="1" showErrorMessage="1" prompt="The unique identifier for the transaction." sqref="E42" xr:uid="{19DAAF02-E19F-46F6-BAE2-BA5D2AE94EA7}"/>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42" xr:uid="{13BAE324-04D8-4909-97B9-BA5929425CE7}"/>
    <dataValidation allowBlank="1" showInputMessage="1" showErrorMessage="1" prompt="Instrument identifier types as single value or comma delimited list" sqref="G42" xr:uid="{4FBC491B-308D-479F-A0E1-3B563232B46B}"/>
    <dataValidation allowBlank="1" showInputMessage="1" showErrorMessage="1" prompt="Instrument identifiers as single value or comma delimited list" sqref="H42" xr:uid="{042B80AB-EB4E-4939-8A99-17358ECF6569}"/>
    <dataValidation allowBlank="1" showInputMessage="1" showErrorMessage="1" prompt="The date of the transaction." sqref="I42" xr:uid="{E80DE1B0-805C-42B1-854D-1A9F88AF99A0}"/>
    <dataValidation allowBlank="1" showInputMessage="1" showErrorMessage="1" prompt="The settlement date of the transaction." sqref="J42" xr:uid="{C900A403-4100-4133-AD12-E9F54FA601B9}"/>
    <dataValidation allowBlank="1" showInputMessage="1" showErrorMessage="1" prompt="The number of units transacted in the associated instrument." sqref="K42" xr:uid="{C15F8893-3D39-4A66-876F-6B5F3BDAD505}"/>
    <dataValidation allowBlank="1" showInputMessage="1" showErrorMessage="1" prompt="The price for each unit of the transacted instrument in the transaction currency." sqref="L42" xr:uid="{FB54AE4F-DB3E-4BCB-8187-5C0BF88596F1}"/>
    <dataValidation allowBlank="1" showInputMessage="1" showErrorMessage="1" prompt="The total value of the transaction in the settlement currency." sqref="M42" xr:uid="{FEC585F6-13C9-451B-8A4E-FD6C5E988294}"/>
    <dataValidation allowBlank="1" showInputMessage="1" showErrorMessage="1" prompt="The exchange rate between the transaction and settlement currency. For example if the transaction currency is in USD and the settlement currency is in GBP this this the USD/GBP rate." sqref="N42" xr:uid="{215CB588-C7A7-4F78-A104-1249C997D278}"/>
    <dataValidation allowBlank="1" showInputMessage="1" showErrorMessage="1" prompt="The transaction currency." sqref="O42" xr:uid="{9A9F621D-4EE9-444A-A11D-A845B700FAF5}"/>
    <dataValidation allowBlank="1" showInputMessage="1" showErrorMessage="1" prompt="The identifier for the counterparty of the transaction." sqref="P42" xr:uid="{71C7BA8C-451D-400D-99DB-C8AB0931DD7F}"/>
    <dataValidation allowBlank="1" showInputMessage="1" showErrorMessage="1" prompt="The source of the transaction. This is used to look up the appropriate transaction group set in the transaction type configuration." sqref="Q42" xr:uid="{11B70B8B-7580-480B-BBDF-FE7CB8D388C9}"/>
  </dataValidations>
  <hyperlinks>
    <hyperlink ref="M19" r:id="rId1" display="https://support.lusid.com/what-is-a-transaction" xr:uid="{B391B690-9954-40EE-83B2-5169FA5A8BA5}"/>
    <hyperlink ref="M20" r:id="rId2" location="operation/UpsertTransactions" display="https://docs.lusid.com/ - operation/UpsertTransactions" xr:uid="{82A41F7B-758B-451F-9815-2943CA20FD8F}"/>
    <hyperlink ref="M45" r:id="rId3" location="operation/GetTransactions" display="https://docs.lusid.com/ - operation/GetTransactions" xr:uid="{7892D500-02FF-4613-B41F-7394524670AD}"/>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2.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7F7B26-A8FB-44CC-BC1A-494CF9683469}">
  <ds:schemaRefs>
    <ds:schemaRef ds:uri="http://schemas.microsoft.com/office/2006/metadata/properties"/>
    <ds:schemaRef ds:uri="http://purl.org/dc/elements/1.1/"/>
    <ds:schemaRef ds:uri="7f1325bc-d786-4e92-924e-74ffe34b2b40"/>
    <ds:schemaRef ds:uri="http://schemas.microsoft.com/sharepoint/v3"/>
    <ds:schemaRef ds:uri="http://schemas.openxmlformats.org/package/2006/metadata/core-properties"/>
    <ds:schemaRef ds:uri="http://purl.org/dc/terms/"/>
    <ds:schemaRef ds:uri="http://purl.org/dc/dcmitype/"/>
    <ds:schemaRef ds:uri="http://schemas.microsoft.com/office/infopath/2007/PartnerControls"/>
    <ds:schemaRef ds:uri="http://schemas.microsoft.com/office/2006/documentManagement/types"/>
    <ds:schemaRef ds:uri="655d3dbc-e9a1-4c85-8bc4-391e75a6cf8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Introduction</vt:lpstr>
      <vt:lpstr>Create scope, portfolio, group</vt:lpstr>
      <vt:lpstr>Create your instrument universe</vt:lpstr>
      <vt:lpstr>Set up initial holdings</vt:lpstr>
      <vt:lpstr>Add property definition</vt:lpstr>
      <vt:lpstr>Add transactions</vt:lpstr>
      <vt:lpstr>Upserting market quotes</vt:lpstr>
      <vt:lpstr>Run valuation</vt:lpstr>
      <vt:lpstr>Add instrument</vt:lpstr>
      <vt:lpstr>Create your test environment</vt:lpstr>
      <vt:lpstr>Make live trades in production</vt:lpstr>
      <vt:lpstr>Inputs</vt:lpstr>
      <vt:lpstr>'Run valuation'!fbnAggregationParameters_Template_ref</vt:lpstr>
      <vt:lpstr>'Add instrument'!fbnInstrumentProperties_Template_ref</vt:lpstr>
      <vt:lpstr>'Add property definition'!fbnInstrumentProperties_Template_ref</vt:lpstr>
      <vt:lpstr>'Add instrument'!fbnInstruments_Template_ref</vt:lpstr>
      <vt:lpstr>'Create your instrument universe'!fbnInstruments_Template_ref</vt:lpstr>
      <vt:lpstr>'Add instrument'!fbnPropertiesAdd_Template_ref</vt:lpstr>
      <vt:lpstr>'Add property definition'!fbnPropertiesAdd_Template_ref</vt:lpstr>
      <vt:lpstr>'Make live trades in production'!fbnTransactionsAdd_Template_ref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2019-10-31T17:03:06Z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