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iroLealMeseguer/Downloads/RNA_P2-main descargado/DatosProcesados/"/>
    </mc:Choice>
  </mc:AlternateContent>
  <xr:revisionPtr revIDLastSave="0" documentId="13_ncr:1_{C8500636-DD17-3C43-801F-73B2BE45D59F}" xr6:coauthVersionLast="36" xr6:coauthVersionMax="45" xr10:uidLastSave="{00000000-0000-0000-0000-000000000000}"/>
  <bookViews>
    <workbookView xWindow="11000" yWindow="460" windowWidth="14620" windowHeight="15460" xr2:uid="{26DDC441-681C-441E-92F2-EC6F013C99E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84" i="1" l="1"/>
  <c r="AI84" i="1"/>
  <c r="AH84" i="1"/>
  <c r="AG84" i="1"/>
  <c r="AJ81" i="1"/>
  <c r="AI81" i="1"/>
  <c r="AH81" i="1"/>
  <c r="AG81" i="1"/>
  <c r="AJ73" i="1"/>
  <c r="AI73" i="1"/>
  <c r="AH73" i="1"/>
  <c r="AG73" i="1"/>
  <c r="AJ65" i="1"/>
  <c r="AI65" i="1"/>
  <c r="AH65" i="1"/>
  <c r="AG65" i="1"/>
  <c r="AJ57" i="1"/>
  <c r="AI57" i="1"/>
  <c r="AH57" i="1"/>
  <c r="AG57" i="1"/>
  <c r="AJ49" i="1"/>
  <c r="AI49" i="1"/>
  <c r="AH49" i="1"/>
  <c r="AG49" i="1"/>
  <c r="AJ41" i="1"/>
  <c r="AI41" i="1"/>
  <c r="AH41" i="1"/>
  <c r="AG41" i="1"/>
  <c r="AJ33" i="1"/>
  <c r="AI33" i="1"/>
  <c r="AH33" i="1"/>
  <c r="AG33" i="1"/>
  <c r="AJ25" i="1"/>
  <c r="AI25" i="1"/>
  <c r="AH25" i="1"/>
  <c r="AG25" i="1"/>
  <c r="AJ17" i="1"/>
  <c r="AI17" i="1"/>
  <c r="AH17" i="1"/>
  <c r="AG17" i="1"/>
  <c r="AJ9" i="1"/>
  <c r="AI9" i="1"/>
  <c r="AH9" i="1"/>
  <c r="AG9" i="1"/>
  <c r="Z81" i="1"/>
  <c r="Y81" i="1"/>
  <c r="X81" i="1"/>
  <c r="W81" i="1"/>
  <c r="Z73" i="1"/>
  <c r="Y73" i="1"/>
  <c r="X73" i="1"/>
  <c r="W73" i="1"/>
  <c r="Z65" i="1"/>
  <c r="Z84" i="1" s="1"/>
  <c r="Y65" i="1"/>
  <c r="Y84" i="1" s="1"/>
  <c r="X65" i="1"/>
  <c r="X84" i="1" s="1"/>
  <c r="W65" i="1"/>
  <c r="Z57" i="1"/>
  <c r="Y57" i="1"/>
  <c r="X57" i="1"/>
  <c r="W57" i="1"/>
  <c r="Z49" i="1"/>
  <c r="Y49" i="1"/>
  <c r="X49" i="1"/>
  <c r="W49" i="1"/>
  <c r="Z41" i="1"/>
  <c r="Y41" i="1"/>
  <c r="X41" i="1"/>
  <c r="W41" i="1"/>
  <c r="Z33" i="1"/>
  <c r="Y33" i="1"/>
  <c r="X33" i="1"/>
  <c r="W33" i="1"/>
  <c r="Z25" i="1"/>
  <c r="Y25" i="1"/>
  <c r="X25" i="1"/>
  <c r="W25" i="1"/>
  <c r="Z17" i="1"/>
  <c r="Y17" i="1"/>
  <c r="X17" i="1"/>
  <c r="W17" i="1"/>
  <c r="Z9" i="1"/>
  <c r="Y9" i="1"/>
  <c r="X9" i="1"/>
  <c r="W9" i="1"/>
  <c r="P113" i="1"/>
  <c r="O113" i="1"/>
  <c r="N113" i="1"/>
  <c r="M113" i="1"/>
  <c r="P105" i="1"/>
  <c r="O105" i="1"/>
  <c r="N105" i="1"/>
  <c r="M105" i="1"/>
  <c r="P97" i="1"/>
  <c r="O97" i="1"/>
  <c r="N97" i="1"/>
  <c r="M97" i="1"/>
  <c r="P89" i="1"/>
  <c r="O89" i="1"/>
  <c r="N89" i="1"/>
  <c r="M89" i="1"/>
  <c r="P81" i="1"/>
  <c r="O81" i="1"/>
  <c r="N81" i="1"/>
  <c r="M81" i="1"/>
  <c r="P73" i="1"/>
  <c r="O73" i="1"/>
  <c r="N73" i="1"/>
  <c r="M73" i="1"/>
  <c r="W84" i="1" l="1"/>
  <c r="N116" i="1"/>
  <c r="O116" i="1"/>
  <c r="P116" i="1"/>
  <c r="M116" i="1"/>
  <c r="P65" i="1" l="1"/>
  <c r="O65" i="1"/>
  <c r="N65" i="1"/>
  <c r="M65" i="1"/>
  <c r="P57" i="1"/>
  <c r="O57" i="1"/>
  <c r="N57" i="1"/>
  <c r="M57" i="1"/>
  <c r="P49" i="1"/>
  <c r="O49" i="1"/>
  <c r="N49" i="1"/>
  <c r="M49" i="1"/>
  <c r="P41" i="1"/>
  <c r="O41" i="1"/>
  <c r="N41" i="1"/>
  <c r="M41" i="1"/>
  <c r="P33" i="1"/>
  <c r="O33" i="1"/>
  <c r="N33" i="1"/>
  <c r="M33" i="1"/>
  <c r="P25" i="1"/>
  <c r="O25" i="1"/>
  <c r="N25" i="1"/>
  <c r="M25" i="1"/>
  <c r="P17" i="1"/>
  <c r="O17" i="1"/>
  <c r="N17" i="1"/>
  <c r="M17" i="1"/>
  <c r="P9" i="1"/>
  <c r="O9" i="1"/>
  <c r="N9" i="1"/>
  <c r="M9" i="1"/>
  <c r="F57" i="1"/>
  <c r="E57" i="1"/>
  <c r="D57" i="1"/>
  <c r="C57" i="1"/>
  <c r="F49" i="1"/>
  <c r="E49" i="1"/>
  <c r="D49" i="1"/>
  <c r="C49" i="1"/>
  <c r="F33" i="1"/>
  <c r="E33" i="1"/>
  <c r="D33" i="1"/>
  <c r="C33" i="1"/>
  <c r="F41" i="1"/>
  <c r="E41" i="1"/>
  <c r="D41" i="1"/>
  <c r="C41" i="1"/>
  <c r="N118" i="1" l="1"/>
  <c r="O118" i="1"/>
  <c r="M118" i="1"/>
  <c r="P118" i="1"/>
  <c r="F25" i="1"/>
  <c r="E25" i="1"/>
  <c r="D25" i="1"/>
  <c r="C25" i="1"/>
  <c r="F17" i="1" l="1"/>
  <c r="E17" i="1"/>
  <c r="D17" i="1"/>
  <c r="C17" i="1"/>
  <c r="D9" i="1" l="1"/>
  <c r="D60" i="1" s="1"/>
  <c r="C9" i="1"/>
  <c r="C60" i="1" s="1"/>
  <c r="F9" i="1" l="1"/>
  <c r="F60" i="1" s="1"/>
  <c r="E9" i="1"/>
  <c r="E60" i="1" s="1"/>
</calcChain>
</file>

<file path=xl/sharedStrings.xml><?xml version="1.0" encoding="utf-8"?>
<sst xmlns="http://schemas.openxmlformats.org/spreadsheetml/2006/main" count="442" uniqueCount="32">
  <si>
    <t>FOLD</t>
  </si>
  <si>
    <t>MSEtrain</t>
  </si>
  <si>
    <t>MSEtest</t>
  </si>
  <si>
    <t>% aciertos train</t>
  </si>
  <si>
    <t>% aciertos test</t>
  </si>
  <si>
    <t>Media</t>
  </si>
  <si>
    <t>Topologia</t>
  </si>
  <si>
    <t>Estudio de semilla</t>
  </si>
  <si>
    <t>Seed</t>
  </si>
  <si>
    <t>R,A</t>
  </si>
  <si>
    <t>Ciclos máx,</t>
  </si>
  <si>
    <t>Estudio de la topología</t>
  </si>
  <si>
    <t>(5,10)</t>
  </si>
  <si>
    <t>(10,15)</t>
  </si>
  <si>
    <t>(10,20)</t>
  </si>
  <si>
    <t>(10,30)</t>
  </si>
  <si>
    <t>Nos quedamos con este</t>
  </si>
  <si>
    <t>Op1. Nos quedamos con este</t>
  </si>
  <si>
    <t>Op3. Nos quedamos con este</t>
  </si>
  <si>
    <t>Op2. Nos quedamos con este</t>
  </si>
  <si>
    <t>(15,30)</t>
  </si>
  <si>
    <t>(20,30)</t>
  </si>
  <si>
    <t>(5,10,15)</t>
  </si>
  <si>
    <t>(7,10,15)</t>
  </si>
  <si>
    <t>(10,15,20)</t>
  </si>
  <si>
    <t>(15,20,30)</t>
  </si>
  <si>
    <t>Max y min para 3 capas</t>
  </si>
  <si>
    <t>Max y min 3 y 2 capas</t>
  </si>
  <si>
    <t>Estudio de la RA para topologia 20</t>
  </si>
  <si>
    <t>**A PARTIR DE 0,4 DEMASIADAS OSCILACIONES EN GRAFICA</t>
  </si>
  <si>
    <t>Estudio de la RA para topologia (20,30)</t>
  </si>
  <si>
    <t>**EMPIEZAN LAS OSCILACIONES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</si>
</sst>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49" fontId="0" fillId="4" borderId="4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49" fontId="0" fillId="0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27A30-DDE9-4381-A1A9-A23159D83A69}">
  <dimension ref="B2:AM118"/>
  <sheetViews>
    <sheetView tabSelected="1" topLeftCell="Y2" zoomScale="60" zoomScaleNormal="60" workbookViewId="0">
      <selection activeCell="AH29" sqref="AH29"/>
    </sheetView>
  </sheetViews>
  <sheetFormatPr baseColWidth="10" defaultColWidth="10.83203125" defaultRowHeight="15"/>
  <cols>
    <col min="1" max="2" width="10.83203125" style="1"/>
    <col min="3" max="3" width="12.83203125" style="1" customWidth="1"/>
    <col min="4" max="4" width="17.1640625" style="1" customWidth="1"/>
    <col min="5" max="5" width="13.1640625" style="1" customWidth="1"/>
    <col min="6" max="6" width="21" style="1" customWidth="1"/>
    <col min="7" max="7" width="10.83203125" style="1"/>
    <col min="8" max="8" width="12.5" style="1" customWidth="1"/>
    <col min="9" max="15" width="10.83203125" style="1"/>
    <col min="16" max="16" width="12.6640625" style="1" customWidth="1"/>
    <col min="17" max="16384" width="10.83203125" style="1"/>
  </cols>
  <sheetData>
    <row r="2" spans="2:39">
      <c r="B2" s="26" t="s">
        <v>7</v>
      </c>
      <c r="C2" s="26"/>
      <c r="L2" s="26" t="s">
        <v>11</v>
      </c>
      <c r="M2" s="26"/>
      <c r="V2" s="26" t="s">
        <v>28</v>
      </c>
      <c r="W2" s="26"/>
      <c r="X2" s="26"/>
      <c r="Y2" s="26"/>
      <c r="AF2" s="26" t="s">
        <v>30</v>
      </c>
      <c r="AG2" s="26"/>
      <c r="AH2" s="26"/>
      <c r="AI2" s="26"/>
    </row>
    <row r="3" spans="2:39" ht="16" thickBot="1"/>
    <row r="4" spans="2:39" ht="16" thickBot="1">
      <c r="B4" s="5" t="s">
        <v>0</v>
      </c>
      <c r="C4" s="6" t="s">
        <v>1</v>
      </c>
      <c r="D4" s="6" t="s">
        <v>3</v>
      </c>
      <c r="E4" s="6" t="s">
        <v>2</v>
      </c>
      <c r="F4" s="7" t="s">
        <v>4</v>
      </c>
      <c r="H4" s="2" t="s">
        <v>9</v>
      </c>
      <c r="I4" s="11">
        <v>0.01</v>
      </c>
      <c r="L4" s="5" t="s">
        <v>0</v>
      </c>
      <c r="M4" s="6" t="s">
        <v>1</v>
      </c>
      <c r="N4" s="6" t="s">
        <v>3</v>
      </c>
      <c r="O4" s="6" t="s">
        <v>2</v>
      </c>
      <c r="P4" s="7" t="s">
        <v>4</v>
      </c>
      <c r="R4" s="2" t="s">
        <v>9</v>
      </c>
      <c r="S4" s="11">
        <v>0.01</v>
      </c>
      <c r="V4" s="5" t="s">
        <v>0</v>
      </c>
      <c r="W4" s="6" t="s">
        <v>1</v>
      </c>
      <c r="X4" s="6" t="s">
        <v>3</v>
      </c>
      <c r="Y4" s="6" t="s">
        <v>2</v>
      </c>
      <c r="Z4" s="7" t="s">
        <v>4</v>
      </c>
      <c r="AB4" s="30" t="s">
        <v>9</v>
      </c>
      <c r="AC4" s="31">
        <v>0.05</v>
      </c>
      <c r="AF4" s="5" t="s">
        <v>0</v>
      </c>
      <c r="AG4" s="6" t="s">
        <v>1</v>
      </c>
      <c r="AH4" s="6" t="s">
        <v>3</v>
      </c>
      <c r="AI4" s="6" t="s">
        <v>2</v>
      </c>
      <c r="AJ4" s="7" t="s">
        <v>4</v>
      </c>
      <c r="AL4" s="30" t="s">
        <v>9</v>
      </c>
      <c r="AM4" s="31">
        <v>0.05</v>
      </c>
    </row>
    <row r="5" spans="2:39" ht="16" thickTop="1">
      <c r="B5" s="4">
        <v>1</v>
      </c>
      <c r="C5" s="16">
        <v>0.28209129999999999</v>
      </c>
      <c r="D5" s="16">
        <v>0.80633149999999998</v>
      </c>
      <c r="E5" s="16">
        <v>0.47819240000000002</v>
      </c>
      <c r="F5" s="15">
        <v>0.59444439999999998</v>
      </c>
      <c r="H5" s="3" t="s">
        <v>6</v>
      </c>
      <c r="I5" s="12">
        <v>10</v>
      </c>
      <c r="L5" s="4">
        <v>1</v>
      </c>
      <c r="M5" s="16">
        <v>0.28251229999999999</v>
      </c>
      <c r="N5" s="16">
        <v>0.81378030000000001</v>
      </c>
      <c r="O5" s="16">
        <v>0.49115690000000001</v>
      </c>
      <c r="P5" s="15">
        <v>0.6</v>
      </c>
      <c r="R5" s="21" t="s">
        <v>6</v>
      </c>
      <c r="S5" s="22">
        <v>5</v>
      </c>
      <c r="V5" s="4">
        <v>1</v>
      </c>
      <c r="W5" s="16">
        <v>0.20149149999999999</v>
      </c>
      <c r="X5" s="16">
        <v>0.87709499999999996</v>
      </c>
      <c r="Y5" s="16">
        <v>0.57061499999999998</v>
      </c>
      <c r="Z5" s="15">
        <v>0.58888890000000005</v>
      </c>
      <c r="AB5" s="28" t="s">
        <v>6</v>
      </c>
      <c r="AC5" s="29">
        <v>20</v>
      </c>
      <c r="AF5" s="4">
        <v>1</v>
      </c>
      <c r="AG5" s="16">
        <v>0.18127799999999999</v>
      </c>
      <c r="AH5" s="16">
        <v>0.87523280000000003</v>
      </c>
      <c r="AI5" s="16">
        <v>0.64677399999999996</v>
      </c>
      <c r="AJ5" s="15">
        <v>0.54444440000000005</v>
      </c>
      <c r="AL5" s="28" t="s">
        <v>6</v>
      </c>
      <c r="AM5" s="33" t="s">
        <v>21</v>
      </c>
    </row>
    <row r="6" spans="2:39">
      <c r="B6" s="4">
        <v>2</v>
      </c>
      <c r="C6" s="16">
        <v>0.3229149</v>
      </c>
      <c r="D6" s="16">
        <v>0.77323419999999998</v>
      </c>
      <c r="E6" s="16">
        <v>0.3757104</v>
      </c>
      <c r="F6" s="15">
        <v>0.72067040000000004</v>
      </c>
      <c r="H6" s="3" t="s">
        <v>10</v>
      </c>
      <c r="I6" s="12">
        <v>2000</v>
      </c>
      <c r="L6" s="4">
        <v>2</v>
      </c>
      <c r="M6" s="16">
        <v>0.328098</v>
      </c>
      <c r="N6" s="16">
        <v>0.77137549999999999</v>
      </c>
      <c r="O6" s="16">
        <v>0.38170939999999998</v>
      </c>
      <c r="P6" s="15">
        <v>0.27374300000000001</v>
      </c>
      <c r="R6" s="3" t="s">
        <v>10</v>
      </c>
      <c r="S6" s="12">
        <v>2000</v>
      </c>
      <c r="V6" s="4">
        <v>2</v>
      </c>
      <c r="W6" s="16">
        <v>0.25515729999999998</v>
      </c>
      <c r="X6" s="16">
        <v>0.82527879999999998</v>
      </c>
      <c r="Y6" s="16">
        <v>0.42768089999999997</v>
      </c>
      <c r="Z6" s="15">
        <v>0.67039110000000002</v>
      </c>
      <c r="AB6" s="3" t="s">
        <v>10</v>
      </c>
      <c r="AC6" s="12">
        <v>2000</v>
      </c>
      <c r="AF6" s="4">
        <v>2</v>
      </c>
      <c r="AG6" s="16">
        <v>0.23880299999999999</v>
      </c>
      <c r="AH6" s="16">
        <v>0.8457249</v>
      </c>
      <c r="AI6" s="16">
        <v>0.42955359999999998</v>
      </c>
      <c r="AJ6" s="15">
        <v>0.74301680000000003</v>
      </c>
      <c r="AL6" s="3" t="s">
        <v>10</v>
      </c>
      <c r="AM6" s="12">
        <v>2000</v>
      </c>
    </row>
    <row r="7" spans="2:39">
      <c r="B7" s="4">
        <v>3</v>
      </c>
      <c r="C7" s="16">
        <v>0.3132064</v>
      </c>
      <c r="D7" s="16">
        <v>0.76579929999999996</v>
      </c>
      <c r="E7" s="16">
        <v>0.37107200000000001</v>
      </c>
      <c r="F7" s="15">
        <v>0.70949720000000005</v>
      </c>
      <c r="H7" s="13" t="s">
        <v>8</v>
      </c>
      <c r="I7" s="14">
        <v>1</v>
      </c>
      <c r="L7" s="4">
        <v>3</v>
      </c>
      <c r="M7" s="16">
        <v>0.3166699</v>
      </c>
      <c r="N7" s="16">
        <v>0.77323419999999998</v>
      </c>
      <c r="O7" s="16">
        <v>0.37491039999999998</v>
      </c>
      <c r="P7" s="15">
        <v>0.70391060000000005</v>
      </c>
      <c r="R7" s="23" t="s">
        <v>8</v>
      </c>
      <c r="S7" s="24">
        <v>2</v>
      </c>
      <c r="V7" s="4">
        <v>3</v>
      </c>
      <c r="W7" s="16">
        <v>0.2648546</v>
      </c>
      <c r="X7" s="16">
        <v>0.81226770000000004</v>
      </c>
      <c r="Y7" s="16">
        <v>0.38381169999999998</v>
      </c>
      <c r="Z7" s="15">
        <v>0.73184360000000004</v>
      </c>
      <c r="AB7" s="23" t="s">
        <v>8</v>
      </c>
      <c r="AC7" s="24">
        <v>2</v>
      </c>
      <c r="AF7" s="4">
        <v>3</v>
      </c>
      <c r="AG7" s="16">
        <v>0.26628429999999997</v>
      </c>
      <c r="AH7" s="16">
        <v>0.81040889999999999</v>
      </c>
      <c r="AI7" s="16">
        <v>0.38999250000000002</v>
      </c>
      <c r="AJ7" s="15">
        <v>0.76536309999999996</v>
      </c>
      <c r="AL7" s="23" t="s">
        <v>8</v>
      </c>
      <c r="AM7" s="24">
        <v>2</v>
      </c>
    </row>
    <row r="8" spans="2:39">
      <c r="B8" s="4">
        <v>4</v>
      </c>
      <c r="C8" s="16">
        <v>0.29297079999999998</v>
      </c>
      <c r="D8" s="16">
        <v>0.78438660000000004</v>
      </c>
      <c r="E8" s="16">
        <v>0.60882879999999995</v>
      </c>
      <c r="F8" s="15">
        <v>0.396648</v>
      </c>
      <c r="L8" s="4">
        <v>4</v>
      </c>
      <c r="M8" s="16">
        <v>0.28907719999999998</v>
      </c>
      <c r="N8" s="16">
        <v>0.78624539999999998</v>
      </c>
      <c r="O8" s="16">
        <v>0.6057631</v>
      </c>
      <c r="P8" s="15">
        <v>0.42458099999999999</v>
      </c>
      <c r="V8" s="4">
        <v>4</v>
      </c>
      <c r="W8" s="16">
        <v>0.2181826</v>
      </c>
      <c r="X8" s="16">
        <v>0.8587361</v>
      </c>
      <c r="Y8" s="16">
        <v>1.0229429999999999</v>
      </c>
      <c r="Z8" s="15">
        <v>0.32402229999999999</v>
      </c>
      <c r="AF8" s="4">
        <v>4</v>
      </c>
      <c r="AG8" s="16">
        <v>0.1888012</v>
      </c>
      <c r="AH8" s="16">
        <v>0.87918220000000002</v>
      </c>
      <c r="AI8" s="16">
        <v>0.89384850000000005</v>
      </c>
      <c r="AJ8" s="15">
        <v>0.44692739999999997</v>
      </c>
    </row>
    <row r="9" spans="2:39">
      <c r="B9" s="8" t="s">
        <v>5</v>
      </c>
      <c r="C9" s="9">
        <f>SUM(C5:C8)/4</f>
        <v>0.30279584999999998</v>
      </c>
      <c r="D9" s="19">
        <f>SUM(D5:D8)/4</f>
        <v>0.78243789999999991</v>
      </c>
      <c r="E9" s="17">
        <f t="shared" ref="E9:F9" si="0">SUM(E5:E8)/4</f>
        <v>0.45845089999999999</v>
      </c>
      <c r="F9" s="10">
        <f t="shared" si="0"/>
        <v>0.60531499999999994</v>
      </c>
      <c r="L9" s="8" t="s">
        <v>5</v>
      </c>
      <c r="M9" s="9">
        <f>SUM(M5:M8)/4</f>
        <v>0.30408934999999998</v>
      </c>
      <c r="N9" s="17">
        <f>SUM(N5:N8)/4</f>
        <v>0.78615884999999996</v>
      </c>
      <c r="O9" s="19">
        <f t="shared" ref="O9:P9" si="1">SUM(O5:O8)/4</f>
        <v>0.46338495000000002</v>
      </c>
      <c r="P9" s="10">
        <f t="shared" si="1"/>
        <v>0.50055864999999999</v>
      </c>
      <c r="V9" s="8" t="s">
        <v>5</v>
      </c>
      <c r="W9" s="9">
        <f>SUM(W5:W8)/4</f>
        <v>0.23492150000000001</v>
      </c>
      <c r="X9" s="19">
        <f>SUM(X5:X8)/4</f>
        <v>0.84334439999999988</v>
      </c>
      <c r="Y9" s="17">
        <f t="shared" ref="Y9:Z9" si="2">SUM(Y5:Y8)/4</f>
        <v>0.60126265000000001</v>
      </c>
      <c r="Z9" s="10">
        <f t="shared" si="2"/>
        <v>0.57878647500000002</v>
      </c>
      <c r="AF9" s="8" t="s">
        <v>5</v>
      </c>
      <c r="AG9" s="9">
        <f>SUM(AG5:AG8)/4</f>
        <v>0.21879162499999999</v>
      </c>
      <c r="AH9" s="19">
        <f>SUM(AH5:AH8)/4</f>
        <v>0.85263719999999998</v>
      </c>
      <c r="AI9" s="17">
        <f t="shared" ref="AI9:AJ9" si="3">SUM(AI5:AI8)/4</f>
        <v>0.59004214999999993</v>
      </c>
      <c r="AJ9" s="10">
        <f t="shared" si="3"/>
        <v>0.62493792500000001</v>
      </c>
    </row>
    <row r="11" spans="2:39" ht="16" thickBot="1"/>
    <row r="12" spans="2:39" ht="16" thickBot="1">
      <c r="B12" s="5" t="s">
        <v>0</v>
      </c>
      <c r="C12" s="6" t="s">
        <v>1</v>
      </c>
      <c r="D12" s="6" t="s">
        <v>3</v>
      </c>
      <c r="E12" s="6" t="s">
        <v>2</v>
      </c>
      <c r="F12" s="7" t="s">
        <v>4</v>
      </c>
      <c r="H12" s="2" t="s">
        <v>9</v>
      </c>
      <c r="I12" s="11">
        <v>0.01</v>
      </c>
      <c r="L12" s="5" t="s">
        <v>0</v>
      </c>
      <c r="M12" s="6" t="s">
        <v>1</v>
      </c>
      <c r="N12" s="6" t="s">
        <v>3</v>
      </c>
      <c r="O12" s="6" t="s">
        <v>2</v>
      </c>
      <c r="P12" s="7" t="s">
        <v>4</v>
      </c>
      <c r="R12" s="2" t="s">
        <v>9</v>
      </c>
      <c r="S12" s="11">
        <v>0.01</v>
      </c>
      <c r="V12" s="5" t="s">
        <v>0</v>
      </c>
      <c r="W12" s="6" t="s">
        <v>1</v>
      </c>
      <c r="X12" s="6" t="s">
        <v>3</v>
      </c>
      <c r="Y12" s="6" t="s">
        <v>2</v>
      </c>
      <c r="Z12" s="7" t="s">
        <v>4</v>
      </c>
      <c r="AB12" s="30" t="s">
        <v>9</v>
      </c>
      <c r="AC12" s="31">
        <v>0.1</v>
      </c>
      <c r="AF12" s="5" t="s">
        <v>0</v>
      </c>
      <c r="AG12" s="6" t="s">
        <v>1</v>
      </c>
      <c r="AH12" s="6" t="s">
        <v>3</v>
      </c>
      <c r="AI12" s="6" t="s">
        <v>2</v>
      </c>
      <c r="AJ12" s="7" t="s">
        <v>4</v>
      </c>
      <c r="AL12" s="30" t="s">
        <v>9</v>
      </c>
      <c r="AM12" s="31">
        <v>0.1</v>
      </c>
    </row>
    <row r="13" spans="2:39" ht="16" thickTop="1">
      <c r="B13" s="4">
        <v>1</v>
      </c>
      <c r="C13" s="16">
        <v>0.28440929999999998</v>
      </c>
      <c r="D13" s="16">
        <v>0.80633149999999998</v>
      </c>
      <c r="E13" s="16">
        <v>0.49448550000000002</v>
      </c>
      <c r="F13" s="15">
        <v>0.58888890000000005</v>
      </c>
      <c r="H13" s="3" t="s">
        <v>6</v>
      </c>
      <c r="I13" s="12">
        <v>10</v>
      </c>
      <c r="L13" s="4">
        <v>1</v>
      </c>
      <c r="M13" s="16">
        <v>0.28379330000000003</v>
      </c>
      <c r="N13" s="16">
        <v>0.81191809999999998</v>
      </c>
      <c r="O13" s="16">
        <v>0.49164590000000002</v>
      </c>
      <c r="P13" s="15">
        <v>0.60555559999999997</v>
      </c>
      <c r="R13" s="21" t="s">
        <v>6</v>
      </c>
      <c r="S13" s="22">
        <v>7</v>
      </c>
      <c r="V13" s="4">
        <v>1</v>
      </c>
      <c r="W13" s="16">
        <v>0.1815792</v>
      </c>
      <c r="X13" s="16">
        <v>0.89571690000000004</v>
      </c>
      <c r="Y13" s="16">
        <v>0.72790920000000003</v>
      </c>
      <c r="Z13" s="15">
        <v>0.51666670000000003</v>
      </c>
      <c r="AB13" s="28" t="s">
        <v>6</v>
      </c>
      <c r="AC13" s="29">
        <v>20</v>
      </c>
      <c r="AF13" s="4">
        <v>1</v>
      </c>
      <c r="AG13" s="16">
        <v>0.12789120000000001</v>
      </c>
      <c r="AH13" s="16">
        <v>0.92551209999999995</v>
      </c>
      <c r="AI13" s="16">
        <v>0.77898299999999998</v>
      </c>
      <c r="AJ13" s="15">
        <v>0.52222219999999997</v>
      </c>
      <c r="AL13" s="28" t="s">
        <v>6</v>
      </c>
      <c r="AM13" s="33" t="s">
        <v>21</v>
      </c>
    </row>
    <row r="14" spans="2:39">
      <c r="B14" s="4">
        <v>2</v>
      </c>
      <c r="C14" s="16">
        <v>0.3222931</v>
      </c>
      <c r="D14" s="16">
        <v>0.76951670000000005</v>
      </c>
      <c r="E14" s="16">
        <v>0.3756331</v>
      </c>
      <c r="F14" s="15">
        <v>0.71508380000000005</v>
      </c>
      <c r="H14" s="3" t="s">
        <v>10</v>
      </c>
      <c r="I14" s="12">
        <v>2000</v>
      </c>
      <c r="L14" s="4">
        <v>2</v>
      </c>
      <c r="M14" s="16">
        <v>0.32616420000000002</v>
      </c>
      <c r="N14" s="16">
        <v>0.76765799999999995</v>
      </c>
      <c r="O14" s="16">
        <v>0.38377939999999999</v>
      </c>
      <c r="P14" s="15">
        <v>0.71508380000000005</v>
      </c>
      <c r="R14" s="3" t="s">
        <v>10</v>
      </c>
      <c r="S14" s="12">
        <v>2000</v>
      </c>
      <c r="V14" s="4">
        <v>2</v>
      </c>
      <c r="W14" s="16">
        <v>0.21086659999999999</v>
      </c>
      <c r="X14" s="16">
        <v>0.87174720000000006</v>
      </c>
      <c r="Y14" s="16">
        <v>0.45697989999999999</v>
      </c>
      <c r="Z14" s="15">
        <v>0.67039110000000002</v>
      </c>
      <c r="AB14" s="3" t="s">
        <v>10</v>
      </c>
      <c r="AC14" s="12">
        <v>2000</v>
      </c>
      <c r="AF14" s="4">
        <v>2</v>
      </c>
      <c r="AG14" s="16">
        <v>0.1086869</v>
      </c>
      <c r="AH14" s="16">
        <v>0.94052040000000003</v>
      </c>
      <c r="AI14" s="16">
        <v>0.61298830000000004</v>
      </c>
      <c r="AJ14" s="15">
        <v>0.62569830000000004</v>
      </c>
      <c r="AL14" s="3" t="s">
        <v>10</v>
      </c>
      <c r="AM14" s="12">
        <v>2000</v>
      </c>
    </row>
    <row r="15" spans="2:39">
      <c r="B15" s="4">
        <v>3</v>
      </c>
      <c r="C15" s="16">
        <v>0.31503940000000002</v>
      </c>
      <c r="D15" s="16">
        <v>0.77137549999999999</v>
      </c>
      <c r="E15" s="16">
        <v>0.3763455</v>
      </c>
      <c r="F15" s="15">
        <v>0.70391060000000005</v>
      </c>
      <c r="H15" s="13" t="s">
        <v>8</v>
      </c>
      <c r="I15" s="14">
        <v>2</v>
      </c>
      <c r="L15" s="4">
        <v>3</v>
      </c>
      <c r="M15" s="16">
        <v>0.3137122</v>
      </c>
      <c r="N15" s="16">
        <v>0.76765799999999995</v>
      </c>
      <c r="O15" s="16">
        <v>0.37658540000000001</v>
      </c>
      <c r="P15" s="15">
        <v>0.69832399999999994</v>
      </c>
      <c r="R15" s="23" t="s">
        <v>8</v>
      </c>
      <c r="S15" s="24">
        <v>2</v>
      </c>
      <c r="V15" s="4">
        <v>3</v>
      </c>
      <c r="W15" s="16">
        <v>0.2116083</v>
      </c>
      <c r="X15" s="16">
        <v>0.85130110000000003</v>
      </c>
      <c r="Y15" s="16">
        <v>0.39288319999999999</v>
      </c>
      <c r="Z15" s="15">
        <v>0.73743020000000004</v>
      </c>
      <c r="AB15" s="23" t="s">
        <v>8</v>
      </c>
      <c r="AC15" s="24">
        <v>2</v>
      </c>
      <c r="AF15" s="4">
        <v>3</v>
      </c>
      <c r="AG15" s="16">
        <v>0.2006954</v>
      </c>
      <c r="AH15" s="16">
        <v>0.88289960000000001</v>
      </c>
      <c r="AI15" s="16">
        <v>0.42625030000000003</v>
      </c>
      <c r="AJ15" s="15">
        <v>0.70949720000000005</v>
      </c>
      <c r="AL15" s="23" t="s">
        <v>8</v>
      </c>
      <c r="AM15" s="24">
        <v>2</v>
      </c>
    </row>
    <row r="16" spans="2:39">
      <c r="B16" s="4">
        <v>4</v>
      </c>
      <c r="C16" s="16">
        <v>0.28456100000000001</v>
      </c>
      <c r="D16" s="16">
        <v>0.78996279999999997</v>
      </c>
      <c r="E16" s="16">
        <v>0.61889720000000004</v>
      </c>
      <c r="F16" s="15">
        <v>0.44134079999999998</v>
      </c>
      <c r="L16" s="4">
        <v>4</v>
      </c>
      <c r="M16" s="16">
        <v>0.28433580000000003</v>
      </c>
      <c r="N16" s="16">
        <v>0.79739780000000005</v>
      </c>
      <c r="O16" s="16">
        <v>0.62310030000000005</v>
      </c>
      <c r="P16" s="15">
        <v>0.41899439999999999</v>
      </c>
      <c r="V16" s="4">
        <v>4</v>
      </c>
      <c r="W16" s="16">
        <v>0.18030360000000001</v>
      </c>
      <c r="X16" s="16">
        <v>0.88847580000000004</v>
      </c>
      <c r="Y16" s="16">
        <v>1.072654</v>
      </c>
      <c r="Z16" s="15">
        <v>0.36312850000000002</v>
      </c>
      <c r="AF16" s="4">
        <v>4</v>
      </c>
      <c r="AG16" s="16">
        <v>0.1529886</v>
      </c>
      <c r="AH16" s="16">
        <v>0.90334570000000003</v>
      </c>
      <c r="AI16" s="16">
        <v>0.89519579999999999</v>
      </c>
      <c r="AJ16" s="15">
        <v>0.48603350000000001</v>
      </c>
    </row>
    <row r="17" spans="2:39">
      <c r="B17" s="8" t="s">
        <v>5</v>
      </c>
      <c r="C17" s="17">
        <f>SUM(C13:C16)/4</f>
        <v>0.3015757</v>
      </c>
      <c r="D17" s="9">
        <f>SUM(D13:D16)/4</f>
        <v>0.78429662499999997</v>
      </c>
      <c r="E17" s="9">
        <f t="shared" ref="E17:F17" si="4">SUM(E13:E16)/4</f>
        <v>0.466340325</v>
      </c>
      <c r="F17" s="10">
        <f t="shared" si="4"/>
        <v>0.61230602499999998</v>
      </c>
      <c r="H17" s="27" t="s">
        <v>16</v>
      </c>
      <c r="I17" s="27"/>
      <c r="J17" s="27"/>
      <c r="L17" s="8" t="s">
        <v>5</v>
      </c>
      <c r="M17" s="9">
        <f>SUM(M13:M16)/4</f>
        <v>0.30200137500000002</v>
      </c>
      <c r="N17" s="17">
        <f>SUM(N13:N16)/4</f>
        <v>0.78615797499999995</v>
      </c>
      <c r="O17" s="19">
        <f>SUM(O13:O16)/4</f>
        <v>0.46877774999999999</v>
      </c>
      <c r="P17" s="10">
        <f>SUM(P13:P16)/4</f>
        <v>0.60948944999999999</v>
      </c>
      <c r="R17" s="27" t="s">
        <v>17</v>
      </c>
      <c r="S17" s="27"/>
      <c r="T17" s="27"/>
      <c r="V17" s="8" t="s">
        <v>5</v>
      </c>
      <c r="W17" s="9">
        <f>SUM(W13:W16)/4</f>
        <v>0.19608942499999998</v>
      </c>
      <c r="X17" s="19">
        <f>SUM(X13:X16)/4</f>
        <v>0.87681025000000012</v>
      </c>
      <c r="Y17" s="19">
        <f t="shared" ref="Y17:Z17" si="5">SUM(Y13:Y16)/4</f>
        <v>0.66260657499999998</v>
      </c>
      <c r="Z17" s="10">
        <f t="shared" si="5"/>
        <v>0.5719041250000001</v>
      </c>
      <c r="AF17" s="8" t="s">
        <v>5</v>
      </c>
      <c r="AG17" s="9">
        <f>SUM(AG13:AG16)/4</f>
        <v>0.147565525</v>
      </c>
      <c r="AH17" s="19">
        <f>SUM(AH13:AH16)/4</f>
        <v>0.91306945000000006</v>
      </c>
      <c r="AI17" s="19">
        <f t="shared" ref="AI17:AJ17" si="6">SUM(AI13:AI16)/4</f>
        <v>0.67835434999999999</v>
      </c>
      <c r="AJ17" s="10">
        <f t="shared" si="6"/>
        <v>0.58586280000000002</v>
      </c>
      <c r="AL17" s="1" t="s">
        <v>31</v>
      </c>
    </row>
    <row r="19" spans="2:39" ht="16" thickBot="1"/>
    <row r="20" spans="2:39" ht="16" thickBot="1">
      <c r="B20" s="5" t="s">
        <v>0</v>
      </c>
      <c r="C20" s="6" t="s">
        <v>1</v>
      </c>
      <c r="D20" s="6" t="s">
        <v>3</v>
      </c>
      <c r="E20" s="6" t="s">
        <v>2</v>
      </c>
      <c r="F20" s="7" t="s">
        <v>4</v>
      </c>
      <c r="H20" s="2" t="s">
        <v>9</v>
      </c>
      <c r="I20" s="11">
        <v>0.01</v>
      </c>
      <c r="L20" s="5" t="s">
        <v>0</v>
      </c>
      <c r="M20" s="6" t="s">
        <v>1</v>
      </c>
      <c r="N20" s="6" t="s">
        <v>3</v>
      </c>
      <c r="O20" s="6" t="s">
        <v>2</v>
      </c>
      <c r="P20" s="7" t="s">
        <v>4</v>
      </c>
      <c r="R20" s="2" t="s">
        <v>9</v>
      </c>
      <c r="S20" s="11">
        <v>0.01</v>
      </c>
      <c r="V20" s="5" t="s">
        <v>0</v>
      </c>
      <c r="W20" s="6" t="s">
        <v>1</v>
      </c>
      <c r="X20" s="6" t="s">
        <v>3</v>
      </c>
      <c r="Y20" s="6" t="s">
        <v>2</v>
      </c>
      <c r="Z20" s="7" t="s">
        <v>4</v>
      </c>
      <c r="AB20" s="30" t="s">
        <v>9</v>
      </c>
      <c r="AC20" s="31">
        <v>0.2</v>
      </c>
      <c r="AF20" s="5" t="s">
        <v>0</v>
      </c>
      <c r="AG20" s="6" t="s">
        <v>1</v>
      </c>
      <c r="AH20" s="6" t="s">
        <v>3</v>
      </c>
      <c r="AI20" s="6" t="s">
        <v>2</v>
      </c>
      <c r="AJ20" s="7" t="s">
        <v>4</v>
      </c>
      <c r="AL20" s="30" t="s">
        <v>9</v>
      </c>
      <c r="AM20" s="31">
        <v>0.2</v>
      </c>
    </row>
    <row r="21" spans="2:39" ht="16" thickTop="1">
      <c r="B21" s="4">
        <v>1</v>
      </c>
      <c r="C21" s="16">
        <v>0.28245219999999999</v>
      </c>
      <c r="D21" s="16">
        <v>0.81378030000000001</v>
      </c>
      <c r="E21" s="16">
        <v>0.49304039999999999</v>
      </c>
      <c r="F21" s="15">
        <v>0.59444439999999998</v>
      </c>
      <c r="H21" s="3" t="s">
        <v>6</v>
      </c>
      <c r="I21" s="12">
        <v>10</v>
      </c>
      <c r="L21" s="4">
        <v>1</v>
      </c>
      <c r="M21" s="16">
        <v>0.28008959999999999</v>
      </c>
      <c r="N21" s="16">
        <v>0.81191809999999998</v>
      </c>
      <c r="O21" s="16">
        <v>0.49796509999999999</v>
      </c>
      <c r="P21" s="15">
        <v>0.58888890000000005</v>
      </c>
      <c r="R21" s="21" t="s">
        <v>6</v>
      </c>
      <c r="S21" s="22">
        <v>15</v>
      </c>
      <c r="V21" s="4">
        <v>1</v>
      </c>
      <c r="W21" s="16">
        <v>0.17126620000000001</v>
      </c>
      <c r="X21" s="16">
        <v>0.89013039999999999</v>
      </c>
      <c r="Y21" s="16">
        <v>0.64339780000000002</v>
      </c>
      <c r="Z21" s="15">
        <v>0.61111110000000002</v>
      </c>
      <c r="AB21" s="28" t="s">
        <v>6</v>
      </c>
      <c r="AC21" s="29">
        <v>20</v>
      </c>
      <c r="AF21" s="4">
        <v>1</v>
      </c>
      <c r="AG21" s="16">
        <v>5.9566279999999999E-2</v>
      </c>
      <c r="AH21" s="16">
        <v>0.97020479999999998</v>
      </c>
      <c r="AI21" s="16">
        <v>0.67815559999999997</v>
      </c>
      <c r="AJ21" s="15">
        <v>0.62777780000000005</v>
      </c>
      <c r="AL21" s="28" t="s">
        <v>6</v>
      </c>
      <c r="AM21" s="33" t="s">
        <v>21</v>
      </c>
    </row>
    <row r="22" spans="2:39">
      <c r="B22" s="4">
        <v>2</v>
      </c>
      <c r="C22" s="16">
        <v>0.32265840000000001</v>
      </c>
      <c r="D22" s="16">
        <v>0.77137549999999999</v>
      </c>
      <c r="E22" s="16">
        <v>0.37973509999999999</v>
      </c>
      <c r="F22" s="15">
        <v>0.70391060000000005</v>
      </c>
      <c r="H22" s="3" t="s">
        <v>10</v>
      </c>
      <c r="I22" s="12">
        <v>2000</v>
      </c>
      <c r="L22" s="4">
        <v>2</v>
      </c>
      <c r="M22" s="16">
        <v>0.3242061</v>
      </c>
      <c r="N22" s="16">
        <v>0.77323419999999998</v>
      </c>
      <c r="O22" s="16">
        <v>0.38981680000000002</v>
      </c>
      <c r="P22" s="15">
        <v>0.70949720000000005</v>
      </c>
      <c r="R22" s="3" t="s">
        <v>10</v>
      </c>
      <c r="S22" s="12">
        <v>2000</v>
      </c>
      <c r="V22" s="4">
        <v>2</v>
      </c>
      <c r="W22" s="16">
        <v>0.1915626</v>
      </c>
      <c r="X22" s="16">
        <v>0.86245349999999998</v>
      </c>
      <c r="Y22" s="16">
        <v>0.58486859999999996</v>
      </c>
      <c r="Z22" s="15">
        <v>0.65921790000000002</v>
      </c>
      <c r="AB22" s="3" t="s">
        <v>10</v>
      </c>
      <c r="AC22" s="12">
        <v>2000</v>
      </c>
      <c r="AF22" s="4">
        <v>2</v>
      </c>
      <c r="AG22" s="16">
        <v>7.8939659999999995E-2</v>
      </c>
      <c r="AH22" s="16">
        <v>0.95353160000000003</v>
      </c>
      <c r="AI22" s="16">
        <v>0.49385820000000002</v>
      </c>
      <c r="AJ22" s="15">
        <v>0.72625700000000004</v>
      </c>
      <c r="AL22" s="3" t="s">
        <v>10</v>
      </c>
      <c r="AM22" s="12">
        <v>2000</v>
      </c>
    </row>
    <row r="23" spans="2:39">
      <c r="B23" s="4">
        <v>3</v>
      </c>
      <c r="C23" s="16">
        <v>0.32265840000000001</v>
      </c>
      <c r="D23" s="16">
        <v>0.77137549999999999</v>
      </c>
      <c r="E23" s="16">
        <v>0.37973509999999999</v>
      </c>
      <c r="F23" s="15">
        <v>0.70391060000000005</v>
      </c>
      <c r="H23" s="13" t="s">
        <v>8</v>
      </c>
      <c r="I23" s="14">
        <v>5</v>
      </c>
      <c r="L23" s="4">
        <v>3</v>
      </c>
      <c r="M23" s="16">
        <v>0.31575589999999998</v>
      </c>
      <c r="N23" s="16">
        <v>0.77509289999999997</v>
      </c>
      <c r="O23" s="16">
        <v>0.37402999999999997</v>
      </c>
      <c r="P23" s="15">
        <v>0.71508380000000005</v>
      </c>
      <c r="R23" s="23" t="s">
        <v>8</v>
      </c>
      <c r="S23" s="24">
        <v>2</v>
      </c>
      <c r="V23" s="4">
        <v>3</v>
      </c>
      <c r="W23" s="16">
        <v>0.24704019999999999</v>
      </c>
      <c r="X23" s="16">
        <v>0.83271379999999995</v>
      </c>
      <c r="Y23" s="16">
        <v>0.43787569999999998</v>
      </c>
      <c r="Z23" s="15">
        <v>0.72625700000000004</v>
      </c>
      <c r="AB23" s="23" t="s">
        <v>8</v>
      </c>
      <c r="AC23" s="24">
        <v>2</v>
      </c>
      <c r="AF23" s="4">
        <v>3</v>
      </c>
      <c r="AG23" s="16">
        <v>3.8897050000000002E-2</v>
      </c>
      <c r="AH23" s="16">
        <v>0.97955389999999998</v>
      </c>
      <c r="AI23" s="16">
        <v>0.45699529999999999</v>
      </c>
      <c r="AJ23" s="15">
        <v>0.73184360000000004</v>
      </c>
      <c r="AL23" s="23" t="s">
        <v>8</v>
      </c>
      <c r="AM23" s="24">
        <v>2</v>
      </c>
    </row>
    <row r="24" spans="2:39">
      <c r="B24" s="4">
        <v>4</v>
      </c>
      <c r="C24" s="16">
        <v>0.28421249999999998</v>
      </c>
      <c r="D24" s="16">
        <v>0.795539</v>
      </c>
      <c r="E24" s="16">
        <v>0.61930819999999998</v>
      </c>
      <c r="F24" s="15">
        <v>0.45251400000000003</v>
      </c>
      <c r="L24" s="4">
        <v>4</v>
      </c>
      <c r="M24" s="16">
        <v>0.2801206</v>
      </c>
      <c r="N24" s="16">
        <v>0.8085502</v>
      </c>
      <c r="O24" s="16">
        <v>0.63255059999999996</v>
      </c>
      <c r="P24" s="15">
        <v>0.4022346</v>
      </c>
      <c r="V24" s="4">
        <v>4</v>
      </c>
      <c r="W24" s="16">
        <v>0.2034724</v>
      </c>
      <c r="X24" s="16">
        <v>0.87732339999999998</v>
      </c>
      <c r="Y24" s="16">
        <v>1.0394490000000001</v>
      </c>
      <c r="Z24" s="15">
        <v>0.43016759999999998</v>
      </c>
      <c r="AF24" s="4">
        <v>4</v>
      </c>
      <c r="AG24" s="16">
        <v>6.4764210000000003E-2</v>
      </c>
      <c r="AH24" s="16">
        <v>0.9628253</v>
      </c>
      <c r="AI24" s="16">
        <v>0.81664930000000002</v>
      </c>
      <c r="AJ24" s="15">
        <v>0.55307260000000003</v>
      </c>
    </row>
    <row r="25" spans="2:39">
      <c r="B25" s="8" t="s">
        <v>5</v>
      </c>
      <c r="C25" s="9">
        <f>SUM(C21:C24)/4</f>
        <v>0.30299537499999996</v>
      </c>
      <c r="D25" s="9">
        <f>SUM(D21:D24)/4</f>
        <v>0.78801757500000003</v>
      </c>
      <c r="E25" s="9">
        <f t="shared" ref="E25:F25" si="7">SUM(E21:E24)/4</f>
        <v>0.46795469999999995</v>
      </c>
      <c r="F25" s="10">
        <f t="shared" si="7"/>
        <v>0.61369489999999993</v>
      </c>
      <c r="L25" s="8" t="s">
        <v>5</v>
      </c>
      <c r="M25" s="17">
        <f>SUM(M21:M24)/4</f>
        <v>0.30004304999999998</v>
      </c>
      <c r="N25" s="17">
        <f>SUM(N21:N24)/4</f>
        <v>0.7921988499999999</v>
      </c>
      <c r="O25" s="19">
        <f>SUM(O21:O24)/4</f>
        <v>0.47359062500000004</v>
      </c>
      <c r="P25" s="10">
        <f>SUM(P21:P24)/4</f>
        <v>0.60392612499999998</v>
      </c>
      <c r="R25" s="27" t="s">
        <v>19</v>
      </c>
      <c r="S25" s="27"/>
      <c r="T25" s="27"/>
      <c r="V25" s="8" t="s">
        <v>5</v>
      </c>
      <c r="W25" s="9">
        <f>SUM(W21:W24)/4</f>
        <v>0.20333535</v>
      </c>
      <c r="X25" s="19">
        <f>SUM(X21:X24)/4</f>
        <v>0.86565527499999995</v>
      </c>
      <c r="Y25" s="19">
        <f t="shared" ref="Y25:Z25" si="8">SUM(Y21:Y24)/4</f>
        <v>0.67639777499999998</v>
      </c>
      <c r="Z25" s="10">
        <f t="shared" si="8"/>
        <v>0.60668840000000002</v>
      </c>
      <c r="AF25" s="8" t="s">
        <v>5</v>
      </c>
      <c r="AG25" s="9">
        <f>SUM(AG21:AG24)/4</f>
        <v>6.0541799999999993E-2</v>
      </c>
      <c r="AH25" s="19">
        <f>SUM(AH21:AH24)/4</f>
        <v>0.96652890000000002</v>
      </c>
      <c r="AI25" s="19">
        <f t="shared" ref="AI25:AJ25" si="9">SUM(AI21:AI24)/4</f>
        <v>0.61141460000000003</v>
      </c>
      <c r="AJ25" s="18">
        <f t="shared" si="9"/>
        <v>0.65973775000000001</v>
      </c>
    </row>
    <row r="27" spans="2:39" ht="16" thickBot="1"/>
    <row r="28" spans="2:39" ht="16" thickBot="1">
      <c r="B28" s="5" t="s">
        <v>0</v>
      </c>
      <c r="C28" s="6" t="s">
        <v>1</v>
      </c>
      <c r="D28" s="6" t="s">
        <v>3</v>
      </c>
      <c r="E28" s="6" t="s">
        <v>2</v>
      </c>
      <c r="F28" s="7" t="s">
        <v>4</v>
      </c>
      <c r="H28" s="2" t="s">
        <v>9</v>
      </c>
      <c r="I28" s="11">
        <v>0.01</v>
      </c>
      <c r="L28" s="5" t="s">
        <v>0</v>
      </c>
      <c r="M28" s="6" t="s">
        <v>1</v>
      </c>
      <c r="N28" s="6" t="s">
        <v>3</v>
      </c>
      <c r="O28" s="6" t="s">
        <v>2</v>
      </c>
      <c r="P28" s="7" t="s">
        <v>4</v>
      </c>
      <c r="R28" s="2" t="s">
        <v>9</v>
      </c>
      <c r="S28" s="11">
        <v>0.01</v>
      </c>
      <c r="V28" s="5" t="s">
        <v>0</v>
      </c>
      <c r="W28" s="6" t="s">
        <v>1</v>
      </c>
      <c r="X28" s="6" t="s">
        <v>3</v>
      </c>
      <c r="Y28" s="6" t="s">
        <v>2</v>
      </c>
      <c r="Z28" s="7" t="s">
        <v>4</v>
      </c>
      <c r="AB28" s="30" t="s">
        <v>9</v>
      </c>
      <c r="AC28" s="31">
        <v>0.3</v>
      </c>
      <c r="AF28" s="5" t="s">
        <v>0</v>
      </c>
      <c r="AG28" s="6" t="s">
        <v>1</v>
      </c>
      <c r="AH28" s="6" t="s">
        <v>3</v>
      </c>
      <c r="AI28" s="6" t="s">
        <v>2</v>
      </c>
      <c r="AJ28" s="7" t="s">
        <v>4</v>
      </c>
      <c r="AL28" s="30" t="s">
        <v>9</v>
      </c>
      <c r="AM28" s="31">
        <v>0.3</v>
      </c>
    </row>
    <row r="29" spans="2:39" ht="16" thickTop="1">
      <c r="B29" s="4">
        <v>1</v>
      </c>
      <c r="C29" s="16">
        <v>0.2864428</v>
      </c>
      <c r="D29" s="16">
        <v>0.80633149999999998</v>
      </c>
      <c r="E29" s="16">
        <v>0.48956739999999999</v>
      </c>
      <c r="F29" s="15">
        <v>0.61666670000000001</v>
      </c>
      <c r="H29" s="3" t="s">
        <v>6</v>
      </c>
      <c r="I29" s="12">
        <v>10</v>
      </c>
      <c r="L29" s="4">
        <v>1</v>
      </c>
      <c r="M29" s="16">
        <v>0.28630519999999998</v>
      </c>
      <c r="N29" s="16">
        <v>0.80446930000000005</v>
      </c>
      <c r="O29" s="16">
        <v>0.48772789999999999</v>
      </c>
      <c r="P29" s="15">
        <v>0.60555559999999997</v>
      </c>
      <c r="R29" s="21" t="s">
        <v>6</v>
      </c>
      <c r="S29" s="22">
        <v>20</v>
      </c>
      <c r="V29" s="4">
        <v>1</v>
      </c>
      <c r="W29" s="16">
        <v>0.14697830000000001</v>
      </c>
      <c r="X29" s="16">
        <v>0.90875229999999996</v>
      </c>
      <c r="Y29" s="16">
        <v>0.86746760000000001</v>
      </c>
      <c r="Z29" s="15">
        <v>0.52222219999999997</v>
      </c>
      <c r="AB29" s="28" t="s">
        <v>6</v>
      </c>
      <c r="AC29" s="29">
        <v>20</v>
      </c>
      <c r="AF29" s="4">
        <v>1</v>
      </c>
      <c r="AG29" s="16">
        <v>3.8680150000000003E-2</v>
      </c>
      <c r="AH29" s="16">
        <v>0.97579139999999998</v>
      </c>
      <c r="AI29" s="16">
        <v>0.77088599999999996</v>
      </c>
      <c r="AJ29" s="15">
        <v>0.58888890000000005</v>
      </c>
      <c r="AL29" s="28" t="s">
        <v>6</v>
      </c>
      <c r="AM29" s="33" t="s">
        <v>21</v>
      </c>
    </row>
    <row r="30" spans="2:39">
      <c r="B30" s="4">
        <v>2</v>
      </c>
      <c r="C30" s="16">
        <v>0.3285575</v>
      </c>
      <c r="D30" s="16">
        <v>0.77323419999999998</v>
      </c>
      <c r="E30" s="16">
        <v>0.40585959999999999</v>
      </c>
      <c r="F30" s="15">
        <v>0.69273739999999995</v>
      </c>
      <c r="H30" s="3" t="s">
        <v>10</v>
      </c>
      <c r="I30" s="12">
        <v>2000</v>
      </c>
      <c r="L30" s="4">
        <v>2</v>
      </c>
      <c r="M30" s="16">
        <v>0.32570640000000001</v>
      </c>
      <c r="N30" s="16">
        <v>0.77695170000000002</v>
      </c>
      <c r="O30" s="16">
        <v>0.38600570000000001</v>
      </c>
      <c r="P30" s="15">
        <v>0.70391060000000005</v>
      </c>
      <c r="R30" s="3" t="s">
        <v>10</v>
      </c>
      <c r="S30" s="12">
        <v>2000</v>
      </c>
      <c r="V30" s="4">
        <v>2</v>
      </c>
      <c r="W30" s="16">
        <v>0.17119419999999999</v>
      </c>
      <c r="X30" s="16">
        <v>0.88847580000000004</v>
      </c>
      <c r="Y30" s="16">
        <v>0.54338640000000005</v>
      </c>
      <c r="Z30" s="15">
        <v>0.66480450000000002</v>
      </c>
      <c r="AB30" s="3" t="s">
        <v>10</v>
      </c>
      <c r="AC30" s="12">
        <v>2000</v>
      </c>
      <c r="AF30" s="4">
        <v>2</v>
      </c>
      <c r="AG30" s="16">
        <v>2.604051E-3</v>
      </c>
      <c r="AH30" s="16">
        <v>0.99814130000000001</v>
      </c>
      <c r="AI30" s="16">
        <v>0.63539699999999999</v>
      </c>
      <c r="AJ30" s="15">
        <v>0.64804470000000003</v>
      </c>
      <c r="AL30" s="3" t="s">
        <v>10</v>
      </c>
      <c r="AM30" s="12">
        <v>2000</v>
      </c>
    </row>
    <row r="31" spans="2:39">
      <c r="B31" s="4">
        <v>3</v>
      </c>
      <c r="C31" s="16">
        <v>0.3252236</v>
      </c>
      <c r="D31" s="16">
        <v>0.76765799999999995</v>
      </c>
      <c r="E31" s="16">
        <v>0.3796329</v>
      </c>
      <c r="F31" s="15">
        <v>0.71508380000000005</v>
      </c>
      <c r="H31" s="13" t="s">
        <v>8</v>
      </c>
      <c r="I31" s="14">
        <v>6</v>
      </c>
      <c r="L31" s="4">
        <v>3</v>
      </c>
      <c r="M31" s="16">
        <v>0.31915670000000002</v>
      </c>
      <c r="N31" s="16">
        <v>0.76579929999999996</v>
      </c>
      <c r="O31" s="16">
        <v>0.37380249999999998</v>
      </c>
      <c r="P31" s="15">
        <v>0.71508380000000005</v>
      </c>
      <c r="R31" s="23" t="s">
        <v>8</v>
      </c>
      <c r="S31" s="24">
        <v>2</v>
      </c>
      <c r="V31" s="4">
        <v>3</v>
      </c>
      <c r="W31" s="16">
        <v>0.1676725</v>
      </c>
      <c r="X31" s="16">
        <v>0.89033459999999998</v>
      </c>
      <c r="Y31" s="16">
        <v>0.47685539999999998</v>
      </c>
      <c r="Z31" s="15">
        <v>0.73743020000000004</v>
      </c>
      <c r="AB31" s="23" t="s">
        <v>8</v>
      </c>
      <c r="AC31" s="24">
        <v>2</v>
      </c>
      <c r="AF31" s="4">
        <v>3</v>
      </c>
      <c r="AG31" s="16">
        <v>3.051307E-2</v>
      </c>
      <c r="AH31" s="16">
        <v>0.98327140000000002</v>
      </c>
      <c r="AI31" s="16">
        <v>0.54796259999999997</v>
      </c>
      <c r="AJ31" s="15">
        <v>0.68156419999999995</v>
      </c>
      <c r="AL31" s="23" t="s">
        <v>8</v>
      </c>
      <c r="AM31" s="24">
        <v>2</v>
      </c>
    </row>
    <row r="32" spans="2:39">
      <c r="B32" s="4">
        <v>4</v>
      </c>
      <c r="C32" s="16">
        <v>0.28074890000000002</v>
      </c>
      <c r="D32" s="16">
        <v>0.80669139999999995</v>
      </c>
      <c r="E32" s="16">
        <v>0.63104519999999997</v>
      </c>
      <c r="F32" s="15">
        <v>0.40782119999999999</v>
      </c>
      <c r="L32" s="4">
        <v>4</v>
      </c>
      <c r="M32" s="16">
        <v>0.28433130000000001</v>
      </c>
      <c r="N32" s="16">
        <v>0.78996279999999997</v>
      </c>
      <c r="O32" s="16">
        <v>0.62627820000000001</v>
      </c>
      <c r="P32" s="15">
        <v>0.43575419999999998</v>
      </c>
      <c r="V32" s="4">
        <v>4</v>
      </c>
      <c r="W32" s="16">
        <v>0.15936410000000001</v>
      </c>
      <c r="X32" s="16">
        <v>0.90334570000000003</v>
      </c>
      <c r="Y32" s="16">
        <v>0.83156589999999997</v>
      </c>
      <c r="Z32" s="15">
        <v>0.54189940000000003</v>
      </c>
      <c r="AF32" s="4">
        <v>4</v>
      </c>
      <c r="AG32" s="16">
        <v>4.51931E-2</v>
      </c>
      <c r="AH32" s="16">
        <v>0.98141259999999997</v>
      </c>
      <c r="AI32" s="16">
        <v>1.0057700000000001</v>
      </c>
      <c r="AJ32" s="15">
        <v>0.45810060000000002</v>
      </c>
    </row>
    <row r="33" spans="2:39">
      <c r="B33" s="8" t="s">
        <v>5</v>
      </c>
      <c r="C33" s="9">
        <f>SUM(C29:C32)/4</f>
        <v>0.30524319999999999</v>
      </c>
      <c r="D33" s="17">
        <f>SUM(D29:D32)/4</f>
        <v>0.78847877499999997</v>
      </c>
      <c r="E33" s="9">
        <f t="shared" ref="E33:F33" si="10">SUM(E29:E32)/4</f>
        <v>0.476526275</v>
      </c>
      <c r="F33" s="10">
        <f t="shared" si="10"/>
        <v>0.60807727499999997</v>
      </c>
      <c r="L33" s="8" t="s">
        <v>5</v>
      </c>
      <c r="M33" s="9">
        <f>SUM(M29:M32)/4</f>
        <v>0.3038749</v>
      </c>
      <c r="N33" s="19">
        <f>SUM(N29:N32)/4</f>
        <v>0.78429577500000003</v>
      </c>
      <c r="O33" s="19">
        <f>SUM(O29:O32)/4</f>
        <v>0.46845357500000001</v>
      </c>
      <c r="P33" s="18">
        <f>SUM(P29:P32)/4</f>
        <v>0.61507604999999999</v>
      </c>
      <c r="R33" s="27" t="s">
        <v>18</v>
      </c>
      <c r="S33" s="27"/>
      <c r="T33" s="27"/>
      <c r="V33" s="8" t="s">
        <v>5</v>
      </c>
      <c r="W33" s="9">
        <f>SUM(W29:W32)/4</f>
        <v>0.16130227499999999</v>
      </c>
      <c r="X33" s="19">
        <f>SUM(X29:X32)/4</f>
        <v>0.8977271</v>
      </c>
      <c r="Y33" s="19">
        <f t="shared" ref="Y33:Z33" si="11">SUM(Y29:Y32)/4</f>
        <v>0.67981882500000002</v>
      </c>
      <c r="Z33" s="10">
        <f t="shared" si="11"/>
        <v>0.61658907500000004</v>
      </c>
      <c r="AF33" s="8" t="s">
        <v>5</v>
      </c>
      <c r="AG33" s="17">
        <f>SUM(AG29:AG32)/4</f>
        <v>2.9247592750000002E-2</v>
      </c>
      <c r="AH33" s="17">
        <f>SUM(AH29:AH32)/4</f>
        <v>0.98465417500000008</v>
      </c>
      <c r="AI33" s="19">
        <f t="shared" ref="AI33:AJ33" si="12">SUM(AI29:AI32)/4</f>
        <v>0.74000390000000005</v>
      </c>
      <c r="AJ33" s="10">
        <f t="shared" si="12"/>
        <v>0.59414959999999994</v>
      </c>
    </row>
    <row r="35" spans="2:39" ht="16" thickBot="1"/>
    <row r="36" spans="2:39" ht="16" thickBot="1">
      <c r="B36" s="5" t="s">
        <v>0</v>
      </c>
      <c r="C36" s="6" t="s">
        <v>1</v>
      </c>
      <c r="D36" s="6" t="s">
        <v>3</v>
      </c>
      <c r="E36" s="6" t="s">
        <v>2</v>
      </c>
      <c r="F36" s="7" t="s">
        <v>4</v>
      </c>
      <c r="H36" s="2" t="s">
        <v>9</v>
      </c>
      <c r="I36" s="11">
        <v>0.01</v>
      </c>
      <c r="L36" s="5" t="s">
        <v>0</v>
      </c>
      <c r="M36" s="6" t="s">
        <v>1</v>
      </c>
      <c r="N36" s="6" t="s">
        <v>3</v>
      </c>
      <c r="O36" s="6" t="s">
        <v>2</v>
      </c>
      <c r="P36" s="7" t="s">
        <v>4</v>
      </c>
      <c r="R36" s="2" t="s">
        <v>9</v>
      </c>
      <c r="S36" s="11">
        <v>0.01</v>
      </c>
      <c r="V36" s="5" t="s">
        <v>0</v>
      </c>
      <c r="W36" s="6" t="s">
        <v>1</v>
      </c>
      <c r="X36" s="6" t="s">
        <v>3</v>
      </c>
      <c r="Y36" s="6" t="s">
        <v>2</v>
      </c>
      <c r="Z36" s="7" t="s">
        <v>4</v>
      </c>
      <c r="AB36" s="30" t="s">
        <v>9</v>
      </c>
      <c r="AC36" s="31">
        <v>0.4</v>
      </c>
      <c r="AF36" s="5" t="s">
        <v>0</v>
      </c>
      <c r="AG36" s="6" t="s">
        <v>1</v>
      </c>
      <c r="AH36" s="6" t="s">
        <v>3</v>
      </c>
      <c r="AI36" s="6" t="s">
        <v>2</v>
      </c>
      <c r="AJ36" s="7" t="s">
        <v>4</v>
      </c>
      <c r="AL36" s="30" t="s">
        <v>9</v>
      </c>
      <c r="AM36" s="31">
        <v>0.4</v>
      </c>
    </row>
    <row r="37" spans="2:39" ht="16" thickTop="1">
      <c r="B37" s="4">
        <v>1</v>
      </c>
      <c r="C37" s="16">
        <v>0.28195789999999998</v>
      </c>
      <c r="D37" s="16">
        <v>0.81191809999999998</v>
      </c>
      <c r="E37" s="16">
        <v>0.49855070000000001</v>
      </c>
      <c r="F37" s="15">
        <v>0.60555559999999997</v>
      </c>
      <c r="H37" s="3" t="s">
        <v>6</v>
      </c>
      <c r="I37" s="12">
        <v>10</v>
      </c>
      <c r="L37" s="4">
        <v>1</v>
      </c>
      <c r="M37" s="16">
        <v>0.3333237</v>
      </c>
      <c r="N37" s="16">
        <v>0.27188079999999998</v>
      </c>
      <c r="O37" s="16">
        <v>0.37123420000000001</v>
      </c>
      <c r="P37" s="15">
        <v>0.26111109999999998</v>
      </c>
      <c r="R37" s="21" t="s">
        <v>6</v>
      </c>
      <c r="S37" s="25" t="s">
        <v>12</v>
      </c>
      <c r="V37" s="4">
        <v>1</v>
      </c>
      <c r="W37" s="16">
        <v>0.1167036</v>
      </c>
      <c r="X37" s="16">
        <v>0.93668530000000005</v>
      </c>
      <c r="Y37" s="16">
        <v>0.83649949999999995</v>
      </c>
      <c r="Z37" s="15">
        <v>0.54444440000000005</v>
      </c>
      <c r="AB37" s="28" t="s">
        <v>6</v>
      </c>
      <c r="AC37" s="29">
        <v>20</v>
      </c>
      <c r="AF37" s="4">
        <v>1</v>
      </c>
      <c r="AG37" s="16">
        <v>0.23714560000000001</v>
      </c>
      <c r="AH37" s="16">
        <v>0.85847300000000004</v>
      </c>
      <c r="AI37" s="16">
        <v>0.83446010000000004</v>
      </c>
      <c r="AJ37" s="15">
        <v>0.53333330000000001</v>
      </c>
      <c r="AL37" s="28" t="s">
        <v>6</v>
      </c>
      <c r="AM37" s="33" t="s">
        <v>21</v>
      </c>
    </row>
    <row r="38" spans="2:39">
      <c r="B38" s="4">
        <v>2</v>
      </c>
      <c r="C38" s="16">
        <v>0.32270500000000002</v>
      </c>
      <c r="D38" s="16">
        <v>0.77323419999999998</v>
      </c>
      <c r="E38" s="16">
        <v>0.37519079999999999</v>
      </c>
      <c r="F38" s="15">
        <v>0.72067040000000004</v>
      </c>
      <c r="H38" s="3" t="s">
        <v>10</v>
      </c>
      <c r="I38" s="12">
        <v>2000</v>
      </c>
      <c r="L38" s="4">
        <v>2</v>
      </c>
      <c r="M38" s="16">
        <v>0.3490761</v>
      </c>
      <c r="N38" s="16">
        <v>0.27881040000000001</v>
      </c>
      <c r="O38" s="16">
        <v>0.38377139999999998</v>
      </c>
      <c r="P38" s="15">
        <v>0.27374300000000001</v>
      </c>
      <c r="R38" s="3" t="s">
        <v>10</v>
      </c>
      <c r="S38" s="12">
        <v>2000</v>
      </c>
      <c r="V38" s="4">
        <v>2</v>
      </c>
      <c r="W38" s="16">
        <v>0.20028470000000001</v>
      </c>
      <c r="X38" s="16">
        <v>0.87546469999999998</v>
      </c>
      <c r="Y38" s="16">
        <v>0.45956819999999998</v>
      </c>
      <c r="Z38" s="15">
        <v>0.70949720000000005</v>
      </c>
      <c r="AB38" s="3" t="s">
        <v>10</v>
      </c>
      <c r="AC38" s="12">
        <v>2000</v>
      </c>
      <c r="AF38" s="4">
        <v>2</v>
      </c>
      <c r="AG38" s="16">
        <v>7.9292300000000007E-3</v>
      </c>
      <c r="AH38" s="16">
        <v>0.99628249999999996</v>
      </c>
      <c r="AI38" s="16">
        <v>0.56923959999999996</v>
      </c>
      <c r="AJ38" s="15">
        <v>0.68715079999999995</v>
      </c>
      <c r="AL38" s="3" t="s">
        <v>10</v>
      </c>
      <c r="AM38" s="12">
        <v>2000</v>
      </c>
    </row>
    <row r="39" spans="2:39">
      <c r="B39" s="4">
        <v>3</v>
      </c>
      <c r="C39" s="16">
        <v>0.3164748</v>
      </c>
      <c r="D39" s="16">
        <v>0.77137549999999999</v>
      </c>
      <c r="E39" s="16">
        <v>0.37384709999999999</v>
      </c>
      <c r="F39" s="15">
        <v>0.70391060000000005</v>
      </c>
      <c r="H39" s="13" t="s">
        <v>8</v>
      </c>
      <c r="I39" s="14">
        <v>7</v>
      </c>
      <c r="L39" s="4">
        <v>3</v>
      </c>
      <c r="M39" s="16">
        <v>0.34548240000000002</v>
      </c>
      <c r="N39" s="16">
        <v>0.2695167</v>
      </c>
      <c r="O39" s="16">
        <v>0.37867489999999998</v>
      </c>
      <c r="P39" s="15">
        <v>0.27932960000000001</v>
      </c>
      <c r="R39" s="23" t="s">
        <v>8</v>
      </c>
      <c r="S39" s="24">
        <v>2</v>
      </c>
      <c r="V39" s="4">
        <v>3</v>
      </c>
      <c r="W39" s="16">
        <v>0.13879659999999999</v>
      </c>
      <c r="X39" s="16">
        <v>0.92007430000000001</v>
      </c>
      <c r="Y39" s="16">
        <v>0.52505460000000004</v>
      </c>
      <c r="Z39" s="15">
        <v>0.70949720000000005</v>
      </c>
      <c r="AB39" s="23" t="s">
        <v>8</v>
      </c>
      <c r="AC39" s="24">
        <v>2</v>
      </c>
      <c r="AF39" s="4">
        <v>3</v>
      </c>
      <c r="AG39" s="16">
        <v>1.593052E-2</v>
      </c>
      <c r="AH39" s="16">
        <v>0.99256509999999998</v>
      </c>
      <c r="AI39" s="16">
        <v>0.46642260000000002</v>
      </c>
      <c r="AJ39" s="15">
        <v>0.74860340000000003</v>
      </c>
      <c r="AL39" s="23" t="s">
        <v>8</v>
      </c>
      <c r="AM39" s="24">
        <v>2</v>
      </c>
    </row>
    <row r="40" spans="2:39">
      <c r="B40" s="4">
        <v>4</v>
      </c>
      <c r="C40" s="16">
        <v>0.28590949999999998</v>
      </c>
      <c r="D40" s="16">
        <v>0.78252790000000005</v>
      </c>
      <c r="E40" s="16">
        <v>0.60512109999999997</v>
      </c>
      <c r="F40" s="15">
        <v>0.44134079999999998</v>
      </c>
      <c r="L40" s="4">
        <v>4</v>
      </c>
      <c r="M40" s="16">
        <v>0.29058260000000002</v>
      </c>
      <c r="N40" s="16">
        <v>0.78810409999999997</v>
      </c>
      <c r="O40" s="16">
        <v>0.62558150000000001</v>
      </c>
      <c r="P40" s="15">
        <v>0.34636869999999997</v>
      </c>
      <c r="V40" s="4">
        <v>4</v>
      </c>
      <c r="W40" s="16">
        <v>0.15252750000000001</v>
      </c>
      <c r="X40" s="16">
        <v>0.92007430000000001</v>
      </c>
      <c r="Y40" s="16">
        <v>0.86179839999999996</v>
      </c>
      <c r="Z40" s="15">
        <v>0.51396649999999999</v>
      </c>
      <c r="AF40" s="4">
        <v>4</v>
      </c>
      <c r="AG40" s="16">
        <v>4.6077729999999997E-2</v>
      </c>
      <c r="AH40" s="16">
        <v>0.97583640000000005</v>
      </c>
      <c r="AI40" s="16">
        <v>0.99835549999999995</v>
      </c>
      <c r="AJ40" s="15">
        <v>0.45810060000000002</v>
      </c>
    </row>
    <row r="41" spans="2:39">
      <c r="B41" s="8" t="s">
        <v>5</v>
      </c>
      <c r="C41" s="9">
        <f>SUM(C37:C40)/4</f>
        <v>0.30176180000000002</v>
      </c>
      <c r="D41" s="9">
        <f>SUM(D37:D40)/4</f>
        <v>0.78476392500000003</v>
      </c>
      <c r="E41" s="9">
        <f t="shared" ref="E41:F41" si="13">SUM(E37:E40)/4</f>
        <v>0.46317742499999992</v>
      </c>
      <c r="F41" s="10">
        <f t="shared" si="13"/>
        <v>0.61786934999999998</v>
      </c>
      <c r="L41" s="8" t="s">
        <v>5</v>
      </c>
      <c r="M41" s="9">
        <f>SUM(M37:M40)/4</f>
        <v>0.32961620000000003</v>
      </c>
      <c r="N41" s="19">
        <f>SUM(N37:N40)/4</f>
        <v>0.40207799999999999</v>
      </c>
      <c r="O41" s="17">
        <f>SUM(O37:O40)/4</f>
        <v>0.43981550000000003</v>
      </c>
      <c r="P41" s="10">
        <f>SUM(P37:P40)/4</f>
        <v>0.29013810000000001</v>
      </c>
      <c r="V41" s="8" t="s">
        <v>5</v>
      </c>
      <c r="W41" s="9">
        <f>SUM(W37:W40)/4</f>
        <v>0.15207809999999999</v>
      </c>
      <c r="X41" s="19">
        <f>SUM(X37:X40)/4</f>
        <v>0.91307464999999999</v>
      </c>
      <c r="Y41" s="19">
        <f t="shared" ref="Y41:Z41" si="14">SUM(Y37:Y40)/4</f>
        <v>0.67073017499999998</v>
      </c>
      <c r="Z41" s="10">
        <f t="shared" si="14"/>
        <v>0.61935132500000001</v>
      </c>
      <c r="AB41" s="32" t="s">
        <v>29</v>
      </c>
      <c r="AC41" s="32"/>
      <c r="AD41" s="32"/>
      <c r="AF41" s="8" t="s">
        <v>5</v>
      </c>
      <c r="AG41" s="9">
        <f>SUM(AG37:AG40)/4</f>
        <v>7.6770770000000002E-2</v>
      </c>
      <c r="AH41" s="19">
        <f>SUM(AH37:AH40)/4</f>
        <v>0.95578924999999992</v>
      </c>
      <c r="AI41" s="19">
        <f t="shared" ref="AI41:AJ41" si="15">SUM(AI37:AI40)/4</f>
        <v>0.71711944999999999</v>
      </c>
      <c r="AJ41" s="10">
        <f t="shared" si="15"/>
        <v>0.60679702499999999</v>
      </c>
    </row>
    <row r="42" spans="2:39">
      <c r="AB42" s="32"/>
      <c r="AC42" s="32"/>
      <c r="AD42" s="32"/>
    </row>
    <row r="43" spans="2:39" ht="16" thickBot="1"/>
    <row r="44" spans="2:39" ht="16" thickBot="1">
      <c r="B44" s="5" t="s">
        <v>0</v>
      </c>
      <c r="C44" s="6" t="s">
        <v>1</v>
      </c>
      <c r="D44" s="6" t="s">
        <v>3</v>
      </c>
      <c r="E44" s="6" t="s">
        <v>2</v>
      </c>
      <c r="F44" s="7" t="s">
        <v>4</v>
      </c>
      <c r="H44" s="2" t="s">
        <v>9</v>
      </c>
      <c r="I44" s="11">
        <v>0.01</v>
      </c>
      <c r="L44" s="5" t="s">
        <v>0</v>
      </c>
      <c r="M44" s="6" t="s">
        <v>1</v>
      </c>
      <c r="N44" s="6" t="s">
        <v>3</v>
      </c>
      <c r="O44" s="6" t="s">
        <v>2</v>
      </c>
      <c r="P44" s="7" t="s">
        <v>4</v>
      </c>
      <c r="R44" s="2" t="s">
        <v>9</v>
      </c>
      <c r="S44" s="11">
        <v>0.01</v>
      </c>
      <c r="V44" s="5" t="s">
        <v>0</v>
      </c>
      <c r="W44" s="6" t="s">
        <v>1</v>
      </c>
      <c r="X44" s="6" t="s">
        <v>3</v>
      </c>
      <c r="Y44" s="6" t="s">
        <v>2</v>
      </c>
      <c r="Z44" s="7" t="s">
        <v>4</v>
      </c>
      <c r="AB44" s="30" t="s">
        <v>9</v>
      </c>
      <c r="AC44" s="31">
        <v>0.5</v>
      </c>
      <c r="AF44" s="5" t="s">
        <v>0</v>
      </c>
      <c r="AG44" s="6" t="s">
        <v>1</v>
      </c>
      <c r="AH44" s="6" t="s">
        <v>3</v>
      </c>
      <c r="AI44" s="6" t="s">
        <v>2</v>
      </c>
      <c r="AJ44" s="7" t="s">
        <v>4</v>
      </c>
      <c r="AL44" s="30" t="s">
        <v>9</v>
      </c>
      <c r="AM44" s="31">
        <v>0.5</v>
      </c>
    </row>
    <row r="45" spans="2:39" ht="16" thickTop="1">
      <c r="B45" s="4">
        <v>1</v>
      </c>
      <c r="C45" s="16">
        <v>0.28784729999999997</v>
      </c>
      <c r="D45" s="16">
        <v>0.80633149999999998</v>
      </c>
      <c r="E45" s="16">
        <v>0.46972799999999998</v>
      </c>
      <c r="F45" s="15">
        <v>0.63333329999999999</v>
      </c>
      <c r="H45" s="3" t="s">
        <v>6</v>
      </c>
      <c r="I45" s="12">
        <v>10</v>
      </c>
      <c r="L45" s="4">
        <v>1</v>
      </c>
      <c r="M45" s="16">
        <v>0.29836220000000002</v>
      </c>
      <c r="N45" s="16">
        <v>0.78770949999999995</v>
      </c>
      <c r="O45" s="16">
        <v>0.43868679999999999</v>
      </c>
      <c r="P45" s="15">
        <v>0.63333329999999999</v>
      </c>
      <c r="R45" s="21" t="s">
        <v>6</v>
      </c>
      <c r="S45" s="25" t="s">
        <v>13</v>
      </c>
      <c r="V45" s="4">
        <v>1</v>
      </c>
      <c r="W45" s="16">
        <v>0.131632</v>
      </c>
      <c r="X45" s="16">
        <v>0.92551209999999995</v>
      </c>
      <c r="Y45" s="16">
        <v>0.77141000000000004</v>
      </c>
      <c r="Z45" s="15">
        <v>0.57222220000000001</v>
      </c>
      <c r="AB45" s="28" t="s">
        <v>6</v>
      </c>
      <c r="AC45" s="29">
        <v>20</v>
      </c>
      <c r="AF45" s="4">
        <v>1</v>
      </c>
      <c r="AG45" s="16">
        <v>3.9698549999999999E-2</v>
      </c>
      <c r="AH45" s="16">
        <v>0.97579139999999998</v>
      </c>
      <c r="AI45" s="16">
        <v>0.7784122</v>
      </c>
      <c r="AJ45" s="15">
        <v>0.56111109999999997</v>
      </c>
      <c r="AL45" s="28" t="s">
        <v>6</v>
      </c>
      <c r="AM45" s="33" t="s">
        <v>21</v>
      </c>
    </row>
    <row r="46" spans="2:39">
      <c r="B46" s="4">
        <v>2</v>
      </c>
      <c r="C46" s="16">
        <v>0.32243159999999998</v>
      </c>
      <c r="D46" s="16">
        <v>0.76951670000000005</v>
      </c>
      <c r="E46" s="16">
        <v>0.37486999999999998</v>
      </c>
      <c r="F46" s="15">
        <v>0.71508380000000005</v>
      </c>
      <c r="H46" s="3" t="s">
        <v>10</v>
      </c>
      <c r="I46" s="12">
        <v>2000</v>
      </c>
      <c r="L46" s="4">
        <v>2</v>
      </c>
      <c r="M46" s="16">
        <v>0.33244020000000002</v>
      </c>
      <c r="N46" s="16">
        <v>0.28438659999999999</v>
      </c>
      <c r="O46" s="16">
        <v>0.39080730000000002</v>
      </c>
      <c r="P46" s="15">
        <v>0.27374300000000001</v>
      </c>
      <c r="R46" s="3" t="s">
        <v>10</v>
      </c>
      <c r="S46" s="12">
        <v>2000</v>
      </c>
      <c r="V46" s="4">
        <v>2</v>
      </c>
      <c r="W46" s="16">
        <v>0.1418838</v>
      </c>
      <c r="X46" s="16">
        <v>0.92379180000000005</v>
      </c>
      <c r="Y46" s="16">
        <v>0.64009369999999999</v>
      </c>
      <c r="Z46" s="15">
        <v>0.63687150000000003</v>
      </c>
      <c r="AB46" s="3" t="s">
        <v>10</v>
      </c>
      <c r="AC46" s="12">
        <v>2000</v>
      </c>
      <c r="AF46" s="4">
        <v>2</v>
      </c>
      <c r="AG46" s="16">
        <v>5.5640040000000002E-2</v>
      </c>
      <c r="AH46" s="16">
        <v>0.9628253</v>
      </c>
      <c r="AI46" s="16">
        <v>0.55241549999999995</v>
      </c>
      <c r="AJ46" s="15">
        <v>0.68156419999999995</v>
      </c>
      <c r="AL46" s="3" t="s">
        <v>10</v>
      </c>
      <c r="AM46" s="12">
        <v>2000</v>
      </c>
    </row>
    <row r="47" spans="2:39">
      <c r="B47" s="4">
        <v>3</v>
      </c>
      <c r="C47" s="16">
        <v>0.3145076</v>
      </c>
      <c r="D47" s="16">
        <v>0.76765799999999995</v>
      </c>
      <c r="E47" s="16">
        <v>0.37533870000000003</v>
      </c>
      <c r="F47" s="15">
        <v>0.70391060000000005</v>
      </c>
      <c r="H47" s="13" t="s">
        <v>8</v>
      </c>
      <c r="I47" s="14">
        <v>8</v>
      </c>
      <c r="L47" s="4">
        <v>3</v>
      </c>
      <c r="M47" s="16">
        <v>0.31779760000000001</v>
      </c>
      <c r="N47" s="16">
        <v>0.76765799999999995</v>
      </c>
      <c r="O47" s="16">
        <v>0.36696380000000001</v>
      </c>
      <c r="P47" s="15">
        <v>0.72625700000000004</v>
      </c>
      <c r="R47" s="23" t="s">
        <v>8</v>
      </c>
      <c r="S47" s="24">
        <v>2</v>
      </c>
      <c r="V47" s="4">
        <v>3</v>
      </c>
      <c r="W47" s="16">
        <v>0.13261300000000001</v>
      </c>
      <c r="X47" s="16">
        <v>0.92007430000000001</v>
      </c>
      <c r="Y47" s="16">
        <v>0.45974660000000001</v>
      </c>
      <c r="Z47" s="15">
        <v>0.72625700000000004</v>
      </c>
      <c r="AB47" s="23" t="s">
        <v>8</v>
      </c>
      <c r="AC47" s="24">
        <v>2</v>
      </c>
      <c r="AF47" s="4">
        <v>3</v>
      </c>
      <c r="AG47" s="16">
        <v>8.0429310000000004E-2</v>
      </c>
      <c r="AH47" s="16">
        <v>0.95724909999999996</v>
      </c>
      <c r="AI47" s="16">
        <v>0.55401690000000003</v>
      </c>
      <c r="AJ47" s="15">
        <v>0.68715079999999995</v>
      </c>
      <c r="AL47" s="23" t="s">
        <v>8</v>
      </c>
      <c r="AM47" s="24">
        <v>2</v>
      </c>
    </row>
    <row r="48" spans="2:39">
      <c r="B48" s="4">
        <v>4</v>
      </c>
      <c r="C48" s="16">
        <v>0.28339360000000002</v>
      </c>
      <c r="D48" s="16">
        <v>0.78624539999999998</v>
      </c>
      <c r="E48" s="16">
        <v>0.62110509999999997</v>
      </c>
      <c r="F48" s="15">
        <v>0.42458099999999999</v>
      </c>
      <c r="L48" s="4">
        <v>4</v>
      </c>
      <c r="M48" s="16">
        <v>0.2706324</v>
      </c>
      <c r="N48" s="16">
        <v>0.81598510000000002</v>
      </c>
      <c r="O48" s="16">
        <v>0.662609</v>
      </c>
      <c r="P48" s="15">
        <v>0.37988830000000001</v>
      </c>
      <c r="V48" s="4">
        <v>4</v>
      </c>
      <c r="W48" s="16">
        <v>0.15607409999999999</v>
      </c>
      <c r="X48" s="16">
        <v>0.90334570000000003</v>
      </c>
      <c r="Y48" s="16">
        <v>0.9338535</v>
      </c>
      <c r="Z48" s="15">
        <v>0.46927370000000002</v>
      </c>
      <c r="AF48" s="4">
        <v>4</v>
      </c>
      <c r="AG48" s="16">
        <v>3.0023979999999999E-2</v>
      </c>
      <c r="AH48" s="16">
        <v>0.98327140000000002</v>
      </c>
      <c r="AI48" s="16">
        <v>0.86972459999999996</v>
      </c>
      <c r="AJ48" s="15">
        <v>0.53072629999999998</v>
      </c>
    </row>
    <row r="49" spans="2:39">
      <c r="B49" s="8" t="s">
        <v>5</v>
      </c>
      <c r="C49" s="9">
        <f>SUM(C45:C48)/4</f>
        <v>0.30204502499999997</v>
      </c>
      <c r="D49" s="19">
        <f>SUM(D45:D48)/4</f>
        <v>0.78243790000000002</v>
      </c>
      <c r="E49" s="9">
        <f t="shared" ref="E49:F49" si="16">SUM(E45:E48)/4</f>
        <v>0.46026044999999993</v>
      </c>
      <c r="F49" s="18">
        <f t="shared" si="16"/>
        <v>0.61922717500000002</v>
      </c>
      <c r="L49" s="8" t="s">
        <v>5</v>
      </c>
      <c r="M49" s="9">
        <f>SUM(M45:M48)/4</f>
        <v>0.30480810000000003</v>
      </c>
      <c r="N49" s="19">
        <f>SUM(N45:N48)/4</f>
        <v>0.66393480000000005</v>
      </c>
      <c r="O49" s="19">
        <f>SUM(O45:O48)/4</f>
        <v>0.46476672499999999</v>
      </c>
      <c r="P49" s="10">
        <f>SUM(P45:P48)/4</f>
        <v>0.50330540000000001</v>
      </c>
      <c r="V49" s="8" t="s">
        <v>5</v>
      </c>
      <c r="W49" s="17">
        <f>SUM(W45:W48)/4</f>
        <v>0.14055072499999999</v>
      </c>
      <c r="X49" s="17">
        <f>SUM(X45:X48)/4</f>
        <v>0.91818097500000007</v>
      </c>
      <c r="Y49" s="19">
        <f t="shared" ref="Y49:Z49" si="17">SUM(Y45:Y48)/4</f>
        <v>0.70127594999999998</v>
      </c>
      <c r="Z49" s="10">
        <f t="shared" si="17"/>
        <v>0.60115609999999997</v>
      </c>
      <c r="AF49" s="8" t="s">
        <v>5</v>
      </c>
      <c r="AG49" s="9">
        <f>SUM(AG45:AG48)/4</f>
        <v>5.1447970000000003E-2</v>
      </c>
      <c r="AH49" s="19">
        <f>SUM(AH45:AH48)/4</f>
        <v>0.96978429999999993</v>
      </c>
      <c r="AI49" s="19">
        <f t="shared" ref="AI49:AJ49" si="18">SUM(AI45:AI48)/4</f>
        <v>0.68864230000000004</v>
      </c>
      <c r="AJ49" s="10">
        <f t="shared" si="18"/>
        <v>0.61513810000000002</v>
      </c>
    </row>
    <row r="51" spans="2:39" ht="16" thickBot="1"/>
    <row r="52" spans="2:39" ht="16" thickBot="1">
      <c r="B52" s="5" t="s">
        <v>0</v>
      </c>
      <c r="C52" s="6" t="s">
        <v>1</v>
      </c>
      <c r="D52" s="6" t="s">
        <v>3</v>
      </c>
      <c r="E52" s="6" t="s">
        <v>2</v>
      </c>
      <c r="F52" s="7" t="s">
        <v>4</v>
      </c>
      <c r="H52" s="2" t="s">
        <v>9</v>
      </c>
      <c r="I52" s="11">
        <v>0.01</v>
      </c>
      <c r="L52" s="5" t="s">
        <v>0</v>
      </c>
      <c r="M52" s="6" t="s">
        <v>1</v>
      </c>
      <c r="N52" s="6" t="s">
        <v>3</v>
      </c>
      <c r="O52" s="6" t="s">
        <v>2</v>
      </c>
      <c r="P52" s="7" t="s">
        <v>4</v>
      </c>
      <c r="R52" s="2" t="s">
        <v>9</v>
      </c>
      <c r="S52" s="11">
        <v>0.01</v>
      </c>
      <c r="V52" s="5" t="s">
        <v>0</v>
      </c>
      <c r="W52" s="6" t="s">
        <v>1</v>
      </c>
      <c r="X52" s="6" t="s">
        <v>3</v>
      </c>
      <c r="Y52" s="6" t="s">
        <v>2</v>
      </c>
      <c r="Z52" s="7" t="s">
        <v>4</v>
      </c>
      <c r="AB52" s="30" t="s">
        <v>9</v>
      </c>
      <c r="AC52" s="31">
        <v>0.6</v>
      </c>
      <c r="AF52" s="5" t="s">
        <v>0</v>
      </c>
      <c r="AG52" s="6" t="s">
        <v>1</v>
      </c>
      <c r="AH52" s="6" t="s">
        <v>3</v>
      </c>
      <c r="AI52" s="6" t="s">
        <v>2</v>
      </c>
      <c r="AJ52" s="7" t="s">
        <v>4</v>
      </c>
      <c r="AL52" s="30" t="s">
        <v>9</v>
      </c>
      <c r="AM52" s="31">
        <v>0.6</v>
      </c>
    </row>
    <row r="53" spans="2:39" ht="16" thickTop="1">
      <c r="B53" s="4">
        <v>1</v>
      </c>
      <c r="C53" s="16">
        <v>0.28433019999999998</v>
      </c>
      <c r="D53" s="16">
        <v>0.81564250000000005</v>
      </c>
      <c r="E53" s="16">
        <v>0.49222199999999999</v>
      </c>
      <c r="F53" s="15">
        <v>0.58888890000000005</v>
      </c>
      <c r="H53" s="3" t="s">
        <v>6</v>
      </c>
      <c r="I53" s="12">
        <v>10</v>
      </c>
      <c r="L53" s="4">
        <v>1</v>
      </c>
      <c r="M53" s="16">
        <v>0.29161880000000001</v>
      </c>
      <c r="N53" s="16">
        <v>0.79329609999999995</v>
      </c>
      <c r="O53" s="16">
        <v>0.46011370000000001</v>
      </c>
      <c r="P53" s="15">
        <v>0.62777780000000005</v>
      </c>
      <c r="R53" s="21" t="s">
        <v>6</v>
      </c>
      <c r="S53" s="25" t="s">
        <v>14</v>
      </c>
      <c r="V53" s="4">
        <v>1</v>
      </c>
      <c r="W53" s="16">
        <v>0.1515446</v>
      </c>
      <c r="X53" s="16">
        <v>0.91433889999999995</v>
      </c>
      <c r="Y53" s="16">
        <v>0.68433569999999999</v>
      </c>
      <c r="Z53" s="15">
        <v>0.60555559999999997</v>
      </c>
      <c r="AB53" s="28" t="s">
        <v>6</v>
      </c>
      <c r="AC53" s="29">
        <v>20</v>
      </c>
      <c r="AF53" s="4">
        <v>1</v>
      </c>
      <c r="AG53" s="16">
        <v>0.21739810000000001</v>
      </c>
      <c r="AH53" s="16">
        <v>0.87523280000000003</v>
      </c>
      <c r="AI53" s="16">
        <v>0.69864150000000003</v>
      </c>
      <c r="AJ53" s="15">
        <v>0.62222219999999995</v>
      </c>
      <c r="AL53" s="28" t="s">
        <v>6</v>
      </c>
      <c r="AM53" s="33" t="s">
        <v>21</v>
      </c>
    </row>
    <row r="54" spans="2:39">
      <c r="B54" s="4">
        <v>2</v>
      </c>
      <c r="C54" s="16">
        <v>0.32419009999999998</v>
      </c>
      <c r="D54" s="16">
        <v>0.76951670000000005</v>
      </c>
      <c r="E54" s="16">
        <v>0.3826039</v>
      </c>
      <c r="F54" s="15">
        <v>0.69832399999999994</v>
      </c>
      <c r="H54" s="3" t="s">
        <v>10</v>
      </c>
      <c r="I54" s="12">
        <v>2000</v>
      </c>
      <c r="L54" s="4">
        <v>2</v>
      </c>
      <c r="M54" s="16">
        <v>0.32900040000000003</v>
      </c>
      <c r="N54" s="1">
        <v>0.77881040000000001</v>
      </c>
      <c r="O54" s="16">
        <v>0.38077620000000001</v>
      </c>
      <c r="P54" s="15">
        <v>0.27374300000000001</v>
      </c>
      <c r="R54" s="3" t="s">
        <v>10</v>
      </c>
      <c r="S54" s="12">
        <v>2000</v>
      </c>
      <c r="V54" s="4">
        <v>2</v>
      </c>
      <c r="W54" s="16">
        <v>0.18289179999999999</v>
      </c>
      <c r="X54" s="16">
        <v>0.88847580000000004</v>
      </c>
      <c r="Y54" s="16">
        <v>0.64031150000000003</v>
      </c>
      <c r="Z54" s="15">
        <v>0.60893850000000005</v>
      </c>
      <c r="AB54" s="3" t="s">
        <v>10</v>
      </c>
      <c r="AC54" s="12">
        <v>2000</v>
      </c>
      <c r="AF54" s="4">
        <v>2</v>
      </c>
      <c r="AG54" s="16">
        <v>0.23456949999999999</v>
      </c>
      <c r="AH54" s="16">
        <v>0.8587361</v>
      </c>
      <c r="AI54" s="16">
        <v>0.66022700000000001</v>
      </c>
      <c r="AJ54" s="15">
        <v>0.64245810000000003</v>
      </c>
      <c r="AL54" s="3" t="s">
        <v>10</v>
      </c>
      <c r="AM54" s="12">
        <v>2000</v>
      </c>
    </row>
    <row r="55" spans="2:39">
      <c r="B55" s="4">
        <v>3</v>
      </c>
      <c r="C55" s="16">
        <v>0.31937260000000001</v>
      </c>
      <c r="D55" s="16">
        <v>0.76951670000000005</v>
      </c>
      <c r="E55" s="16">
        <v>0.37493910000000003</v>
      </c>
      <c r="F55" s="15">
        <v>0.70949720000000005</v>
      </c>
      <c r="H55" s="13" t="s">
        <v>8</v>
      </c>
      <c r="I55" s="14">
        <v>9</v>
      </c>
      <c r="L55" s="4">
        <v>3</v>
      </c>
      <c r="M55" s="16">
        <v>0.32723200000000002</v>
      </c>
      <c r="N55" s="16">
        <v>0.27137549999999999</v>
      </c>
      <c r="O55" s="16">
        <v>0.37175710000000001</v>
      </c>
      <c r="P55" s="15">
        <v>0.27932960000000001</v>
      </c>
      <c r="R55" s="23" t="s">
        <v>8</v>
      </c>
      <c r="S55" s="24">
        <v>2</v>
      </c>
      <c r="V55" s="4">
        <v>3</v>
      </c>
      <c r="W55" s="16">
        <v>0.19344220000000001</v>
      </c>
      <c r="X55" s="16">
        <v>0.87360590000000005</v>
      </c>
      <c r="Y55" s="16">
        <v>0.4905214</v>
      </c>
      <c r="Z55" s="15">
        <v>0.70391060000000005</v>
      </c>
      <c r="AB55" s="23" t="s">
        <v>8</v>
      </c>
      <c r="AC55" s="24">
        <v>2</v>
      </c>
      <c r="AF55" s="4">
        <v>3</v>
      </c>
      <c r="AG55" s="16">
        <v>2.253728E-2</v>
      </c>
      <c r="AH55" s="16">
        <v>0.98884760000000005</v>
      </c>
      <c r="AI55" s="16">
        <v>0.58992120000000003</v>
      </c>
      <c r="AJ55" s="15">
        <v>0.67039110000000002</v>
      </c>
      <c r="AL55" s="23" t="s">
        <v>8</v>
      </c>
      <c r="AM55" s="24">
        <v>2</v>
      </c>
    </row>
    <row r="56" spans="2:39">
      <c r="B56" s="4">
        <v>4</v>
      </c>
      <c r="C56" s="16">
        <v>0.28654109999999999</v>
      </c>
      <c r="D56" s="16">
        <v>0.7806691</v>
      </c>
      <c r="E56" s="16">
        <v>0.61782269999999995</v>
      </c>
      <c r="F56" s="15">
        <v>0.41899439999999999</v>
      </c>
      <c r="L56" s="4">
        <v>4</v>
      </c>
      <c r="M56" s="16">
        <v>0.27853670000000003</v>
      </c>
      <c r="N56" s="16">
        <v>0.80297399999999997</v>
      </c>
      <c r="O56" s="16">
        <v>0.6608887</v>
      </c>
      <c r="P56" s="15">
        <v>0.35195530000000003</v>
      </c>
      <c r="V56" s="4">
        <v>4</v>
      </c>
      <c r="W56" s="16">
        <v>0.12722839999999999</v>
      </c>
      <c r="X56" s="16">
        <v>0.92936799999999997</v>
      </c>
      <c r="Y56" s="16">
        <v>1.140703</v>
      </c>
      <c r="Z56" s="15">
        <v>0.39106150000000001</v>
      </c>
      <c r="AF56" s="4">
        <v>4</v>
      </c>
      <c r="AG56" s="16">
        <v>3.7947700000000001E-2</v>
      </c>
      <c r="AH56" s="16">
        <v>0.97769519999999999</v>
      </c>
      <c r="AI56" s="16">
        <v>1.0369090000000001</v>
      </c>
      <c r="AJ56" s="15">
        <v>0.44134079999999998</v>
      </c>
    </row>
    <row r="57" spans="2:39">
      <c r="B57" s="8" t="s">
        <v>5</v>
      </c>
      <c r="C57" s="9">
        <f>SUM(C53:C56)/4</f>
        <v>0.30360849999999995</v>
      </c>
      <c r="D57" s="9">
        <f>SUM(D53:D56)/4</f>
        <v>0.78383625000000001</v>
      </c>
      <c r="E57" s="9">
        <f t="shared" ref="E57:F57" si="19">SUM(E53:E56)/4</f>
        <v>0.46689692500000002</v>
      </c>
      <c r="F57" s="20">
        <f t="shared" si="19"/>
        <v>0.60392612499999998</v>
      </c>
      <c r="L57" s="8" t="s">
        <v>5</v>
      </c>
      <c r="M57" s="9">
        <f>SUM(M53:M56)/4</f>
        <v>0.30659697500000005</v>
      </c>
      <c r="N57" s="19">
        <f>SUM(N53:N56)/4</f>
        <v>0.66161399999999992</v>
      </c>
      <c r="O57" s="19">
        <f>SUM(O53:O56)/4</f>
        <v>0.46838392500000003</v>
      </c>
      <c r="P57" s="10">
        <f>SUM(P53:P56)/4</f>
        <v>0.38320142500000004</v>
      </c>
      <c r="V57" s="8" t="s">
        <v>5</v>
      </c>
      <c r="W57" s="9">
        <f>SUM(W53:W56)/4</f>
        <v>0.16377675</v>
      </c>
      <c r="X57" s="19">
        <f>SUM(X53:X56)/4</f>
        <v>0.90144715000000009</v>
      </c>
      <c r="Y57" s="19">
        <f t="shared" ref="Y57:Z57" si="20">SUM(Y53:Y56)/4</f>
        <v>0.73896790000000001</v>
      </c>
      <c r="Z57" s="10">
        <f t="shared" si="20"/>
        <v>0.57736655000000003</v>
      </c>
      <c r="AF57" s="8" t="s">
        <v>5</v>
      </c>
      <c r="AG57" s="9">
        <f>SUM(AG53:AG56)/4</f>
        <v>0.12811314500000001</v>
      </c>
      <c r="AH57" s="19">
        <f>SUM(AH53:AH56)/4</f>
        <v>0.92512792499999996</v>
      </c>
      <c r="AI57" s="19">
        <f t="shared" ref="AI57:AJ57" si="21">SUM(AI53:AI56)/4</f>
        <v>0.74642467500000009</v>
      </c>
      <c r="AJ57" s="10">
        <f t="shared" si="21"/>
        <v>0.59410304999999997</v>
      </c>
    </row>
    <row r="59" spans="2:39" ht="16" thickBot="1"/>
    <row r="60" spans="2:39" ht="16" thickBot="1">
      <c r="C60" s="1">
        <f>MIN(C9,C17,C25,C33,C41,C49,C57)</f>
        <v>0.3015757</v>
      </c>
      <c r="D60" s="1">
        <f>MAX(D57,D49,D41,D33,D25,D17,D9)</f>
        <v>0.78847877499999997</v>
      </c>
      <c r="E60" s="1">
        <f>MIN(E57,E49,E41,E33,E25,E17,E9)</f>
        <v>0.45845089999999999</v>
      </c>
      <c r="F60" s="1">
        <f>MAX(F57,F49,F41,F33,F25,F17,F9)</f>
        <v>0.61922717500000002</v>
      </c>
      <c r="L60" s="5" t="s">
        <v>0</v>
      </c>
      <c r="M60" s="6" t="s">
        <v>1</v>
      </c>
      <c r="N60" s="6" t="s">
        <v>3</v>
      </c>
      <c r="O60" s="6" t="s">
        <v>2</v>
      </c>
      <c r="P60" s="7" t="s">
        <v>4</v>
      </c>
      <c r="R60" s="2" t="s">
        <v>9</v>
      </c>
      <c r="S60" s="11">
        <v>0.01</v>
      </c>
      <c r="V60" s="5" t="s">
        <v>0</v>
      </c>
      <c r="W60" s="6" t="s">
        <v>1</v>
      </c>
      <c r="X60" s="6" t="s">
        <v>3</v>
      </c>
      <c r="Y60" s="6" t="s">
        <v>2</v>
      </c>
      <c r="Z60" s="7" t="s">
        <v>4</v>
      </c>
      <c r="AB60" s="30" t="s">
        <v>9</v>
      </c>
      <c r="AC60" s="31">
        <v>0.7</v>
      </c>
      <c r="AF60" s="5" t="s">
        <v>0</v>
      </c>
      <c r="AG60" s="6" t="s">
        <v>1</v>
      </c>
      <c r="AH60" s="6" t="s">
        <v>3</v>
      </c>
      <c r="AI60" s="6" t="s">
        <v>2</v>
      </c>
      <c r="AJ60" s="7" t="s">
        <v>4</v>
      </c>
      <c r="AL60" s="30" t="s">
        <v>9</v>
      </c>
      <c r="AM60" s="31">
        <v>0.7</v>
      </c>
    </row>
    <row r="61" spans="2:39" ht="16" thickTop="1">
      <c r="L61" s="4">
        <v>1</v>
      </c>
      <c r="M61" s="16">
        <v>0.28727619999999998</v>
      </c>
      <c r="N61" s="16">
        <v>0.80260710000000002</v>
      </c>
      <c r="O61" s="16">
        <v>0.48978749999999999</v>
      </c>
      <c r="P61" s="15">
        <v>0.6</v>
      </c>
      <c r="R61" s="21" t="s">
        <v>6</v>
      </c>
      <c r="S61" s="25" t="s">
        <v>15</v>
      </c>
      <c r="V61" s="4">
        <v>1</v>
      </c>
      <c r="W61" s="16">
        <v>0.15372250000000001</v>
      </c>
      <c r="X61" s="16">
        <v>0.91806330000000003</v>
      </c>
      <c r="Y61" s="16">
        <v>0.73821499999999995</v>
      </c>
      <c r="Z61" s="15">
        <v>0.57777780000000001</v>
      </c>
      <c r="AB61" s="28" t="s">
        <v>6</v>
      </c>
      <c r="AC61" s="29">
        <v>20</v>
      </c>
      <c r="AF61" s="4">
        <v>1</v>
      </c>
      <c r="AG61" s="16">
        <v>9.406689E-2</v>
      </c>
      <c r="AH61" s="16">
        <v>0.94599630000000001</v>
      </c>
      <c r="AI61" s="16">
        <v>0.84002639999999995</v>
      </c>
      <c r="AJ61" s="15">
        <v>0.56111109999999997</v>
      </c>
      <c r="AL61" s="28" t="s">
        <v>6</v>
      </c>
      <c r="AM61" s="33" t="s">
        <v>21</v>
      </c>
    </row>
    <row r="62" spans="2:39">
      <c r="L62" s="4">
        <v>2</v>
      </c>
      <c r="M62" s="16">
        <v>0.32951580000000003</v>
      </c>
      <c r="N62" s="1">
        <v>0.77881040000000001</v>
      </c>
      <c r="O62" s="16">
        <v>0.39618740000000002</v>
      </c>
      <c r="P62" s="15">
        <v>0.27374300000000001</v>
      </c>
      <c r="R62" s="3" t="s">
        <v>10</v>
      </c>
      <c r="S62" s="12">
        <v>2000</v>
      </c>
      <c r="V62" s="4">
        <v>2</v>
      </c>
      <c r="W62" s="16">
        <v>0.17545830000000001</v>
      </c>
      <c r="X62" s="16">
        <v>0.89591080000000001</v>
      </c>
      <c r="Y62" s="16">
        <v>0.57933520000000005</v>
      </c>
      <c r="Z62" s="15">
        <v>0.67039110000000002</v>
      </c>
      <c r="AB62" s="3" t="s">
        <v>10</v>
      </c>
      <c r="AC62" s="12">
        <v>2000</v>
      </c>
      <c r="AF62" s="4">
        <v>2</v>
      </c>
      <c r="AG62" s="1">
        <v>0.25364189999999998</v>
      </c>
      <c r="AH62" s="16">
        <v>0.85501859999999996</v>
      </c>
      <c r="AI62" s="16">
        <v>0.49668709999999999</v>
      </c>
      <c r="AJ62" s="15">
        <v>0.72067040000000004</v>
      </c>
      <c r="AL62" s="3" t="s">
        <v>10</v>
      </c>
      <c r="AM62" s="12">
        <v>2000</v>
      </c>
    </row>
    <row r="63" spans="2:39">
      <c r="L63" s="4">
        <v>3</v>
      </c>
      <c r="M63" s="16">
        <v>0.32282650000000002</v>
      </c>
      <c r="N63" s="16">
        <v>0.76951670000000005</v>
      </c>
      <c r="O63" s="16">
        <v>0.3755387</v>
      </c>
      <c r="P63" s="15">
        <v>0.73184360000000004</v>
      </c>
      <c r="R63" s="23" t="s">
        <v>8</v>
      </c>
      <c r="S63" s="24">
        <v>2</v>
      </c>
      <c r="V63" s="4">
        <v>3</v>
      </c>
      <c r="W63" s="16">
        <v>0.13196469999999999</v>
      </c>
      <c r="X63" s="16">
        <v>0.91821560000000002</v>
      </c>
      <c r="Y63" s="16">
        <v>0.52905709999999995</v>
      </c>
      <c r="Z63" s="15">
        <v>0.70949720000000005</v>
      </c>
      <c r="AB63" s="23" t="s">
        <v>8</v>
      </c>
      <c r="AC63" s="24">
        <v>2</v>
      </c>
      <c r="AF63" s="4">
        <v>3</v>
      </c>
      <c r="AG63" s="16">
        <v>8.3405480000000004E-2</v>
      </c>
      <c r="AH63" s="16">
        <v>0.95167290000000004</v>
      </c>
      <c r="AI63" s="16">
        <v>0.44411279999999997</v>
      </c>
      <c r="AJ63" s="15">
        <v>0.75977649999999997</v>
      </c>
      <c r="AL63" s="23" t="s">
        <v>8</v>
      </c>
      <c r="AM63" s="24">
        <v>2</v>
      </c>
    </row>
    <row r="64" spans="2:39">
      <c r="L64" s="4">
        <v>4</v>
      </c>
      <c r="M64" s="16">
        <v>0.27112700000000001</v>
      </c>
      <c r="N64" s="16">
        <v>0.81784389999999996</v>
      </c>
      <c r="O64" s="16">
        <v>0.67310619999999999</v>
      </c>
      <c r="P64" s="15">
        <v>0.38547490000000001</v>
      </c>
      <c r="V64" s="4">
        <v>4</v>
      </c>
      <c r="W64" s="16">
        <v>0.1405322</v>
      </c>
      <c r="X64" s="16">
        <v>0.92565059999999999</v>
      </c>
      <c r="Y64" s="16">
        <v>0.80283599999999999</v>
      </c>
      <c r="Z64" s="15">
        <v>0.56424580000000002</v>
      </c>
      <c r="AF64" s="4">
        <v>4</v>
      </c>
      <c r="AG64" s="16">
        <v>4.0957630000000002E-2</v>
      </c>
      <c r="AH64" s="16">
        <v>0.97397769999999995</v>
      </c>
      <c r="AI64" s="16">
        <v>0.91146360000000004</v>
      </c>
      <c r="AJ64" s="15">
        <v>0.5027933</v>
      </c>
    </row>
    <row r="65" spans="12:39">
      <c r="L65" s="8" t="s">
        <v>5</v>
      </c>
      <c r="M65" s="9">
        <f>SUM(M61:M64)/4</f>
        <v>0.30268637500000001</v>
      </c>
      <c r="N65" s="19">
        <f>SUM(N61:N64)/4</f>
        <v>0.79219452499999998</v>
      </c>
      <c r="O65" s="19">
        <f>SUM(O61:O64)/4</f>
        <v>0.48365495000000003</v>
      </c>
      <c r="P65" s="10">
        <f>SUM(P61:P64)/4</f>
        <v>0.49776537500000001</v>
      </c>
      <c r="V65" s="8" t="s">
        <v>5</v>
      </c>
      <c r="W65" s="9">
        <f>SUM(W61:W64)/4</f>
        <v>0.150419425</v>
      </c>
      <c r="X65" s="19">
        <f>SUM(X61:X64)/4</f>
        <v>0.91446007500000004</v>
      </c>
      <c r="Y65" s="19">
        <f t="shared" ref="Y65:Z65" si="22">SUM(Y61:Y64)/4</f>
        <v>0.66236082499999993</v>
      </c>
      <c r="Z65" s="18">
        <f t="shared" si="22"/>
        <v>0.63047797500000002</v>
      </c>
      <c r="AF65" s="8" t="s">
        <v>5</v>
      </c>
      <c r="AG65" s="9">
        <f>SUM(AG61:AG64)/4</f>
        <v>0.11801797500000001</v>
      </c>
      <c r="AH65" s="19">
        <f>SUM(AH61:AH64)/4</f>
        <v>0.93166637499999994</v>
      </c>
      <c r="AI65" s="19">
        <f t="shared" ref="AI65:AJ65" si="23">SUM(AI61:AI64)/4</f>
        <v>0.67307247499999989</v>
      </c>
      <c r="AJ65" s="10">
        <f t="shared" si="23"/>
        <v>0.63608782500000005</v>
      </c>
    </row>
    <row r="67" spans="12:39" ht="16" thickBot="1"/>
    <row r="68" spans="12:39" ht="16" thickBot="1">
      <c r="L68" s="5" t="s">
        <v>0</v>
      </c>
      <c r="M68" s="6" t="s">
        <v>1</v>
      </c>
      <c r="N68" s="6" t="s">
        <v>3</v>
      </c>
      <c r="O68" s="6" t="s">
        <v>2</v>
      </c>
      <c r="P68" s="7" t="s">
        <v>4</v>
      </c>
      <c r="R68" s="2" t="s">
        <v>9</v>
      </c>
      <c r="S68" s="11">
        <v>0.01</v>
      </c>
      <c r="V68" s="5" t="s">
        <v>0</v>
      </c>
      <c r="W68" s="6" t="s">
        <v>1</v>
      </c>
      <c r="X68" s="6" t="s">
        <v>3</v>
      </c>
      <c r="Y68" s="6" t="s">
        <v>2</v>
      </c>
      <c r="Z68" s="7" t="s">
        <v>4</v>
      </c>
      <c r="AB68" s="30" t="s">
        <v>9</v>
      </c>
      <c r="AC68" s="31">
        <v>0.8</v>
      </c>
      <c r="AF68" s="5" t="s">
        <v>0</v>
      </c>
      <c r="AG68" s="6" t="s">
        <v>1</v>
      </c>
      <c r="AH68" s="6" t="s">
        <v>3</v>
      </c>
      <c r="AI68" s="6" t="s">
        <v>2</v>
      </c>
      <c r="AJ68" s="7" t="s">
        <v>4</v>
      </c>
      <c r="AL68" s="30" t="s">
        <v>9</v>
      </c>
      <c r="AM68" s="31">
        <v>0.8</v>
      </c>
    </row>
    <row r="69" spans="12:39" ht="16" thickTop="1">
      <c r="L69" s="4">
        <v>1</v>
      </c>
      <c r="M69" s="16">
        <v>0.28566599999999998</v>
      </c>
      <c r="N69" s="16">
        <v>0.79702050000000002</v>
      </c>
      <c r="O69" s="16">
        <v>0.46470650000000002</v>
      </c>
      <c r="P69" s="15">
        <v>0.58333330000000005</v>
      </c>
      <c r="R69" s="21" t="s">
        <v>6</v>
      </c>
      <c r="S69" s="25" t="s">
        <v>20</v>
      </c>
      <c r="V69" s="4">
        <v>1</v>
      </c>
      <c r="W69" s="16">
        <v>0.16805919999999999</v>
      </c>
      <c r="X69" s="16">
        <v>0.90316569999999996</v>
      </c>
      <c r="Y69" s="16">
        <v>0.82203490000000001</v>
      </c>
      <c r="Z69" s="15">
        <v>0.54444440000000005</v>
      </c>
      <c r="AB69" s="28" t="s">
        <v>6</v>
      </c>
      <c r="AC69" s="29">
        <v>20</v>
      </c>
      <c r="AF69" s="4">
        <v>1</v>
      </c>
      <c r="AG69" s="16">
        <v>1.919175E-2</v>
      </c>
      <c r="AH69" s="16">
        <v>0.98882680000000001</v>
      </c>
      <c r="AI69" s="16">
        <v>0.72984629999999995</v>
      </c>
      <c r="AJ69" s="15">
        <v>0.58888890000000005</v>
      </c>
      <c r="AL69" s="28" t="s">
        <v>6</v>
      </c>
      <c r="AM69" s="33" t="s">
        <v>21</v>
      </c>
    </row>
    <row r="70" spans="12:39">
      <c r="L70" s="4">
        <v>2</v>
      </c>
      <c r="M70" s="1">
        <v>0.31440210000000002</v>
      </c>
      <c r="N70" s="1">
        <v>0.7806691</v>
      </c>
      <c r="O70" s="16">
        <v>0.372861</v>
      </c>
      <c r="P70" s="15">
        <v>0.73184360000000004</v>
      </c>
      <c r="R70" s="3" t="s">
        <v>10</v>
      </c>
      <c r="S70" s="12">
        <v>2000</v>
      </c>
      <c r="V70" s="4">
        <v>2</v>
      </c>
      <c r="W70" s="16">
        <v>0.1690265</v>
      </c>
      <c r="X70" s="16">
        <v>0.89405199999999996</v>
      </c>
      <c r="Y70" s="16">
        <v>0.5545445</v>
      </c>
      <c r="Z70" s="15">
        <v>0.70391060000000005</v>
      </c>
      <c r="AB70" s="3" t="s">
        <v>10</v>
      </c>
      <c r="AC70" s="12">
        <v>2000</v>
      </c>
      <c r="AF70" s="4">
        <v>2</v>
      </c>
      <c r="AG70" s="16">
        <v>4.7011190000000001E-2</v>
      </c>
      <c r="AH70" s="16">
        <v>0.97397769999999995</v>
      </c>
      <c r="AI70" s="16">
        <v>0.59364919999999999</v>
      </c>
      <c r="AJ70" s="15">
        <v>0.65921790000000002</v>
      </c>
      <c r="AL70" s="3" t="s">
        <v>10</v>
      </c>
      <c r="AM70" s="12">
        <v>2000</v>
      </c>
    </row>
    <row r="71" spans="12:39">
      <c r="L71" s="4">
        <v>3</v>
      </c>
      <c r="M71" s="16">
        <v>0.3174322</v>
      </c>
      <c r="N71" s="16">
        <v>0.76765799999999995</v>
      </c>
      <c r="O71" s="16">
        <v>0.37418380000000001</v>
      </c>
      <c r="P71" s="15">
        <v>0.70949720000000005</v>
      </c>
      <c r="R71" s="23" t="s">
        <v>8</v>
      </c>
      <c r="S71" s="24">
        <v>2</v>
      </c>
      <c r="V71" s="4">
        <v>3</v>
      </c>
      <c r="W71" s="16">
        <v>0.1690152</v>
      </c>
      <c r="X71" s="16">
        <v>0.89405199999999996</v>
      </c>
      <c r="Y71" s="16">
        <v>0.4879868</v>
      </c>
      <c r="Z71" s="15">
        <v>0.73743020000000004</v>
      </c>
      <c r="AB71" s="23" t="s">
        <v>8</v>
      </c>
      <c r="AC71" s="24">
        <v>2</v>
      </c>
      <c r="AF71" s="4">
        <v>3</v>
      </c>
      <c r="AG71" s="16">
        <v>3.6763650000000002E-2</v>
      </c>
      <c r="AH71" s="16">
        <v>0.97955389999999998</v>
      </c>
      <c r="AI71" s="16">
        <v>0.42983260000000001</v>
      </c>
      <c r="AJ71" s="15">
        <v>0.74860340000000003</v>
      </c>
      <c r="AL71" s="23" t="s">
        <v>8</v>
      </c>
      <c r="AM71" s="24">
        <v>2</v>
      </c>
    </row>
    <row r="72" spans="12:39">
      <c r="L72" s="4">
        <v>4</v>
      </c>
      <c r="M72" s="16">
        <v>0.27055170000000001</v>
      </c>
      <c r="N72" s="16">
        <v>0.8085502</v>
      </c>
      <c r="O72" s="16">
        <v>0.66466670000000005</v>
      </c>
      <c r="P72" s="15">
        <v>0.37988830000000001</v>
      </c>
      <c r="V72" s="4">
        <v>4</v>
      </c>
      <c r="W72" s="16">
        <v>0.1071925</v>
      </c>
      <c r="X72" s="16">
        <v>0.94237919999999997</v>
      </c>
      <c r="Y72" s="16">
        <v>0.96679680000000001</v>
      </c>
      <c r="Z72" s="15">
        <v>0.46927370000000002</v>
      </c>
      <c r="AF72" s="4">
        <v>4</v>
      </c>
      <c r="AG72" s="16">
        <v>3.4093579999999998E-2</v>
      </c>
      <c r="AH72" s="16">
        <v>0.97955389999999998</v>
      </c>
      <c r="AI72" s="16">
        <v>0.89538249999999997</v>
      </c>
      <c r="AJ72" s="15">
        <v>0.51955309999999999</v>
      </c>
    </row>
    <row r="73" spans="12:39">
      <c r="L73" s="8" t="s">
        <v>5</v>
      </c>
      <c r="M73" s="17">
        <f>SUM(M69:M72)/4</f>
        <v>0.29701299999999997</v>
      </c>
      <c r="N73" s="19">
        <f>SUM(N69:N72)/4</f>
        <v>0.78847445000000005</v>
      </c>
      <c r="O73" s="19">
        <f>SUM(O69:O72)/4</f>
        <v>0.46910450000000004</v>
      </c>
      <c r="P73" s="10">
        <f>SUM(P69:P72)/4</f>
        <v>0.60114060000000002</v>
      </c>
      <c r="V73" s="8" t="s">
        <v>5</v>
      </c>
      <c r="W73" s="9">
        <f>SUM(W69:W72)/4</f>
        <v>0.15332335</v>
      </c>
      <c r="X73" s="19">
        <f>SUM(X69:X72)/4</f>
        <v>0.90841222499999996</v>
      </c>
      <c r="Y73" s="19">
        <f t="shared" ref="Y73:Z73" si="24">SUM(Y69:Y72)/4</f>
        <v>0.70784075000000002</v>
      </c>
      <c r="Z73" s="10">
        <f t="shared" si="24"/>
        <v>0.61376472500000001</v>
      </c>
      <c r="AF73" s="8" t="s">
        <v>5</v>
      </c>
      <c r="AG73" s="9">
        <f>SUM(AG69:AG72)/4</f>
        <v>3.4265042499999995E-2</v>
      </c>
      <c r="AH73" s="19">
        <f>SUM(AH69:AH72)/4</f>
        <v>0.98047807499999995</v>
      </c>
      <c r="AI73" s="19">
        <f t="shared" ref="AI73:AJ73" si="25">SUM(AI69:AI72)/4</f>
        <v>0.66217765000000006</v>
      </c>
      <c r="AJ73" s="10">
        <f t="shared" si="25"/>
        <v>0.62906582499999997</v>
      </c>
    </row>
    <row r="75" spans="12:39" ht="16" thickBot="1"/>
    <row r="76" spans="12:39" ht="16" thickBot="1">
      <c r="L76" s="5" t="s">
        <v>0</v>
      </c>
      <c r="M76" s="6" t="s">
        <v>1</v>
      </c>
      <c r="N76" s="6" t="s">
        <v>3</v>
      </c>
      <c r="O76" s="6" t="s">
        <v>2</v>
      </c>
      <c r="P76" s="7" t="s">
        <v>4</v>
      </c>
      <c r="R76" s="2" t="s">
        <v>9</v>
      </c>
      <c r="S76" s="11">
        <v>0.01</v>
      </c>
      <c r="V76" s="5" t="s">
        <v>0</v>
      </c>
      <c r="W76" s="6" t="s">
        <v>1</v>
      </c>
      <c r="X76" s="6" t="s">
        <v>3</v>
      </c>
      <c r="Y76" s="6" t="s">
        <v>2</v>
      </c>
      <c r="Z76" s="7" t="s">
        <v>4</v>
      </c>
      <c r="AB76" s="30" t="s">
        <v>9</v>
      </c>
      <c r="AC76" s="31">
        <v>0.9</v>
      </c>
      <c r="AF76" s="5" t="s">
        <v>0</v>
      </c>
      <c r="AG76" s="6" t="s">
        <v>1</v>
      </c>
      <c r="AH76" s="6" t="s">
        <v>3</v>
      </c>
      <c r="AI76" s="6" t="s">
        <v>2</v>
      </c>
      <c r="AJ76" s="7" t="s">
        <v>4</v>
      </c>
      <c r="AL76" s="30" t="s">
        <v>9</v>
      </c>
      <c r="AM76" s="31">
        <v>0.9</v>
      </c>
    </row>
    <row r="77" spans="12:39" ht="16" thickTop="1">
      <c r="L77" s="4">
        <v>1</v>
      </c>
      <c r="M77" s="1">
        <v>0.28053820000000002</v>
      </c>
      <c r="N77" s="16">
        <v>0.80819370000000001</v>
      </c>
      <c r="O77" s="16">
        <v>0.47362530000000003</v>
      </c>
      <c r="P77" s="15">
        <v>0.60555559999999997</v>
      </c>
      <c r="R77" s="21" t="s">
        <v>6</v>
      </c>
      <c r="S77" s="25" t="s">
        <v>21</v>
      </c>
      <c r="V77" s="4">
        <v>1</v>
      </c>
      <c r="W77" s="16">
        <v>0.13322200000000001</v>
      </c>
      <c r="X77" s="16">
        <v>0.92178769999999999</v>
      </c>
      <c r="Y77" s="16">
        <v>0.80119079999999998</v>
      </c>
      <c r="Z77" s="15">
        <v>0.54444440000000005</v>
      </c>
      <c r="AB77" s="28" t="s">
        <v>6</v>
      </c>
      <c r="AC77" s="29">
        <v>20</v>
      </c>
      <c r="AF77" s="4">
        <v>1</v>
      </c>
      <c r="AG77" s="16">
        <v>0.11598749999999999</v>
      </c>
      <c r="AH77" s="16">
        <v>0.92737429999999998</v>
      </c>
      <c r="AI77" s="16">
        <v>0.71063370000000003</v>
      </c>
      <c r="AJ77" s="15">
        <v>0.57777780000000001</v>
      </c>
      <c r="AL77" s="28" t="s">
        <v>6</v>
      </c>
      <c r="AM77" s="33" t="s">
        <v>21</v>
      </c>
    </row>
    <row r="78" spans="12:39">
      <c r="L78" s="4">
        <v>2</v>
      </c>
      <c r="M78" s="1">
        <v>0.31414700000000001</v>
      </c>
      <c r="N78" s="1">
        <v>0.78438660000000004</v>
      </c>
      <c r="O78" s="16">
        <v>0.36797200000000002</v>
      </c>
      <c r="P78" s="15">
        <v>0.74301680000000003</v>
      </c>
      <c r="R78" s="3" t="s">
        <v>10</v>
      </c>
      <c r="S78" s="12">
        <v>2000</v>
      </c>
      <c r="V78" s="4">
        <v>2</v>
      </c>
      <c r="W78" s="16">
        <v>0.12952569999999999</v>
      </c>
      <c r="X78" s="16">
        <v>0.92565059999999999</v>
      </c>
      <c r="Y78" s="16">
        <v>0.61575939999999996</v>
      </c>
      <c r="Z78" s="15">
        <v>0.63687150000000003</v>
      </c>
      <c r="AB78" s="3" t="s">
        <v>10</v>
      </c>
      <c r="AC78" s="12">
        <v>2000</v>
      </c>
      <c r="AF78" s="4">
        <v>2</v>
      </c>
      <c r="AG78" s="16">
        <v>0.120334</v>
      </c>
      <c r="AH78" s="16">
        <v>0.92750929999999998</v>
      </c>
      <c r="AI78" s="16">
        <v>0.47500949999999997</v>
      </c>
      <c r="AJ78" s="15">
        <v>0.74301680000000003</v>
      </c>
      <c r="AL78" s="3" t="s">
        <v>10</v>
      </c>
      <c r="AM78" s="12">
        <v>2000</v>
      </c>
    </row>
    <row r="79" spans="12:39">
      <c r="L79" s="4">
        <v>3</v>
      </c>
      <c r="M79" s="16">
        <v>0.31547720000000001</v>
      </c>
      <c r="N79" s="16">
        <v>0.76765799999999995</v>
      </c>
      <c r="O79" s="16">
        <v>0.36729790000000001</v>
      </c>
      <c r="P79" s="15">
        <v>0.72625700000000004</v>
      </c>
      <c r="R79" s="23" t="s">
        <v>8</v>
      </c>
      <c r="S79" s="24">
        <v>2</v>
      </c>
      <c r="V79" s="4">
        <v>3</v>
      </c>
      <c r="W79" s="16">
        <v>0.15575820000000001</v>
      </c>
      <c r="X79" s="16">
        <v>0.90892189999999995</v>
      </c>
      <c r="Y79" s="16">
        <v>0.55176340000000001</v>
      </c>
      <c r="Z79" s="15">
        <v>0.69832399999999994</v>
      </c>
      <c r="AB79" s="23" t="s">
        <v>8</v>
      </c>
      <c r="AC79" s="24">
        <v>2</v>
      </c>
      <c r="AF79" s="4">
        <v>3</v>
      </c>
      <c r="AG79" s="16">
        <v>5.8462119999999999E-2</v>
      </c>
      <c r="AH79" s="16">
        <v>0.96468399999999999</v>
      </c>
      <c r="AI79" s="16">
        <v>0.3987715</v>
      </c>
      <c r="AJ79" s="15">
        <v>0.75977649999999997</v>
      </c>
      <c r="AL79" s="23" t="s">
        <v>8</v>
      </c>
      <c r="AM79" s="24">
        <v>2</v>
      </c>
    </row>
    <row r="80" spans="12:39">
      <c r="L80" s="4">
        <v>4</v>
      </c>
      <c r="M80" s="16">
        <v>0.27831909999999999</v>
      </c>
      <c r="N80" s="16">
        <v>0.79739780000000005</v>
      </c>
      <c r="O80" s="16">
        <v>0.62116819999999995</v>
      </c>
      <c r="P80" s="15">
        <v>0.40782119999999999</v>
      </c>
      <c r="V80" s="4">
        <v>4</v>
      </c>
      <c r="W80" s="16">
        <v>0.14689869999999999</v>
      </c>
      <c r="X80" s="16">
        <v>0.91449809999999998</v>
      </c>
      <c r="Y80" s="16">
        <v>1.1609940000000001</v>
      </c>
      <c r="Z80" s="15">
        <v>0.38547490000000001</v>
      </c>
      <c r="AF80" s="4">
        <v>4</v>
      </c>
      <c r="AG80" s="16">
        <v>5.4420209999999997E-2</v>
      </c>
      <c r="AH80" s="16">
        <v>0.96840150000000003</v>
      </c>
      <c r="AI80" s="16">
        <v>0.86104000000000003</v>
      </c>
      <c r="AJ80" s="15">
        <v>0.52513969999999999</v>
      </c>
    </row>
    <row r="81" spans="12:36">
      <c r="L81" s="8" t="s">
        <v>5</v>
      </c>
      <c r="M81" s="9">
        <f>SUM(M77:M80)/4</f>
        <v>0.29712037499999999</v>
      </c>
      <c r="N81" s="19">
        <f>SUM(N77:N80)/4</f>
        <v>0.78940902499999999</v>
      </c>
      <c r="O81" s="19">
        <f>SUM(O77:O80)/4</f>
        <v>0.45751585000000006</v>
      </c>
      <c r="P81" s="18">
        <f>SUM(P77:P80)/4</f>
        <v>0.62066264999999998</v>
      </c>
      <c r="V81" s="8" t="s">
        <v>5</v>
      </c>
      <c r="W81" s="9">
        <f>SUM(W77:W80)/4</f>
        <v>0.14135115000000001</v>
      </c>
      <c r="X81" s="19">
        <f>SUM(X77:X80)/4</f>
        <v>0.91771457499999987</v>
      </c>
      <c r="Y81" s="19">
        <f t="shared" ref="Y81:Z81" si="26">SUM(Y77:Y80)/4</f>
        <v>0.78242690000000004</v>
      </c>
      <c r="Z81" s="10">
        <f t="shared" si="26"/>
        <v>0.56627870000000002</v>
      </c>
      <c r="AF81" s="8" t="s">
        <v>5</v>
      </c>
      <c r="AG81" s="9">
        <f>SUM(AG77:AG80)/4</f>
        <v>8.7300957499999998E-2</v>
      </c>
      <c r="AH81" s="19">
        <f>SUM(AH77:AH80)/4</f>
        <v>0.94699227500000005</v>
      </c>
      <c r="AI81" s="19">
        <f t="shared" ref="AI81:AJ81" si="27">SUM(AI77:AI80)/4</f>
        <v>0.611363675</v>
      </c>
      <c r="AJ81" s="10">
        <f t="shared" si="27"/>
        <v>0.65142770000000005</v>
      </c>
    </row>
    <row r="83" spans="12:36" ht="16" thickBot="1"/>
    <row r="84" spans="12:36" ht="16" thickBot="1">
      <c r="L84" s="5" t="s">
        <v>0</v>
      </c>
      <c r="M84" s="6" t="s">
        <v>1</v>
      </c>
      <c r="N84" s="6" t="s">
        <v>3</v>
      </c>
      <c r="O84" s="6" t="s">
        <v>2</v>
      </c>
      <c r="P84" s="7" t="s">
        <v>4</v>
      </c>
      <c r="R84" s="2" t="s">
        <v>9</v>
      </c>
      <c r="S84" s="11">
        <v>0.01</v>
      </c>
      <c r="W84" s="1">
        <f>MIN(W41,W49,W57,W65,W33,W25,W17,W9,W73,W81)</f>
        <v>0.14055072499999999</v>
      </c>
      <c r="X84" s="1">
        <f>MAX(X65,X57,X49,X41,X33,X25,X17,X9,X73,X81)</f>
        <v>0.91818097500000007</v>
      </c>
      <c r="Y84" s="1">
        <f>MIN(Y65,Y57,Y49,Y41,Y33,Y25,Y17,Y9,Y73,Y81)</f>
        <v>0.60126265000000001</v>
      </c>
      <c r="Z84" s="1">
        <f>MAX(Z65,Z57,Z49,Z41,Z33,Z25,Z17,Z9,Z73,Z81)</f>
        <v>0.63047797500000002</v>
      </c>
      <c r="AG84" s="1">
        <f>MIN(AG81,AG73,AG65,AG57,AG49,AG41,AG33,AG25,AG17,AG9)</f>
        <v>2.9247592750000002E-2</v>
      </c>
      <c r="AH84" s="1">
        <f>MAX(AH81,AH73,AH65,AH57,AH49,AH41,AH33,AH25,AH17,AH9)</f>
        <v>0.98465417500000008</v>
      </c>
      <c r="AI84" s="1">
        <f>MIN(AI81,AI73,AI65,AI57,AI49,AI41,AI33,AI25,AI17,AI9)</f>
        <v>0.59004214999999993</v>
      </c>
      <c r="AJ84" s="1">
        <f>MAX(AJ81,AJ73,AJ65,AJ57,AJ49,AJ41,AJ33,AJ25,AJ17,AJ9)</f>
        <v>0.65973775000000001</v>
      </c>
    </row>
    <row r="85" spans="12:36" ht="16" thickTop="1">
      <c r="L85" s="4">
        <v>1</v>
      </c>
      <c r="M85" s="1">
        <v>0.43672109999999997</v>
      </c>
      <c r="N85" s="16">
        <v>6.7039109999999999E-2</v>
      </c>
      <c r="O85" s="16">
        <v>0.43505319999999997</v>
      </c>
      <c r="P85" s="15">
        <v>6.6666669999999997E-2</v>
      </c>
      <c r="R85" s="21" t="s">
        <v>6</v>
      </c>
      <c r="S85" s="25" t="s">
        <v>22</v>
      </c>
    </row>
    <row r="86" spans="12:36">
      <c r="L86" s="4">
        <v>2</v>
      </c>
      <c r="M86" s="1">
        <v>0.43617939999999999</v>
      </c>
      <c r="N86" s="1">
        <v>6.6914500000000002E-2</v>
      </c>
      <c r="O86" s="16">
        <v>0.43691429999999998</v>
      </c>
      <c r="P86" s="15">
        <v>6.7039109999999999E-2</v>
      </c>
      <c r="R86" s="3" t="s">
        <v>10</v>
      </c>
      <c r="S86" s="12">
        <v>2000</v>
      </c>
    </row>
    <row r="87" spans="12:36">
      <c r="L87" s="4">
        <v>3</v>
      </c>
      <c r="M87" s="16">
        <v>0.43620009999999998</v>
      </c>
      <c r="N87" s="16">
        <v>6.6914500000000002E-2</v>
      </c>
      <c r="O87" s="16">
        <v>0.43677719999999998</v>
      </c>
      <c r="P87" s="15">
        <v>6.7039109999999999E-2</v>
      </c>
      <c r="R87" s="23" t="s">
        <v>8</v>
      </c>
      <c r="S87" s="24">
        <v>2</v>
      </c>
    </row>
    <row r="88" spans="12:36">
      <c r="L88" s="4">
        <v>4</v>
      </c>
      <c r="M88" s="16">
        <v>0.43579519999999999</v>
      </c>
      <c r="N88" s="16">
        <v>6.6914500000000002E-2</v>
      </c>
      <c r="O88" s="16">
        <v>0.43732589999999999</v>
      </c>
      <c r="P88" s="15">
        <v>6.7039109999999999E-2</v>
      </c>
    </row>
    <row r="89" spans="12:36">
      <c r="L89" s="8" t="s">
        <v>5</v>
      </c>
      <c r="M89" s="9">
        <f>SUM(M85:M88)/4</f>
        <v>0.43622394999999997</v>
      </c>
      <c r="N89" s="19">
        <f>SUM(N85:N88)/4</f>
        <v>6.6945652499999994E-2</v>
      </c>
      <c r="O89" s="19">
        <f>SUM(O85:O88)/4</f>
        <v>0.43651765000000003</v>
      </c>
      <c r="P89" s="10">
        <f>SUM(P85:P88)/4</f>
        <v>6.6946000000000006E-2</v>
      </c>
    </row>
    <row r="91" spans="12:36" ht="16" thickBot="1"/>
    <row r="92" spans="12:36" ht="16" thickBot="1">
      <c r="L92" s="5" t="s">
        <v>0</v>
      </c>
      <c r="M92" s="6" t="s">
        <v>1</v>
      </c>
      <c r="N92" s="6" t="s">
        <v>3</v>
      </c>
      <c r="O92" s="6" t="s">
        <v>2</v>
      </c>
      <c r="P92" s="7" t="s">
        <v>4</v>
      </c>
      <c r="R92" s="2" t="s">
        <v>9</v>
      </c>
      <c r="S92" s="11">
        <v>0.01</v>
      </c>
    </row>
    <row r="93" spans="12:36" ht="16" thickTop="1">
      <c r="L93" s="4">
        <v>1</v>
      </c>
      <c r="M93" s="1">
        <v>0.43642599999999998</v>
      </c>
      <c r="N93" s="16">
        <v>6.7039109999999999E-2</v>
      </c>
      <c r="O93" s="16">
        <v>0.43495889999999998</v>
      </c>
      <c r="P93" s="15">
        <v>6.6666669999999997E-2</v>
      </c>
      <c r="R93" s="21" t="s">
        <v>6</v>
      </c>
      <c r="S93" s="25" t="s">
        <v>23</v>
      </c>
    </row>
    <row r="94" spans="12:36">
      <c r="L94" s="4">
        <v>2</v>
      </c>
      <c r="M94" s="1">
        <v>0.43600280000000002</v>
      </c>
      <c r="N94" s="1">
        <v>6.6914500000000002E-2</v>
      </c>
      <c r="O94" s="16">
        <v>0.4370308</v>
      </c>
      <c r="P94" s="15">
        <v>6.7039109999999999E-2</v>
      </c>
      <c r="R94" s="3" t="s">
        <v>10</v>
      </c>
      <c r="S94" s="12">
        <v>2000</v>
      </c>
    </row>
    <row r="95" spans="12:36">
      <c r="L95" s="4">
        <v>3</v>
      </c>
      <c r="M95" s="16">
        <v>0.43609940000000003</v>
      </c>
      <c r="N95" s="16">
        <v>6.6914500000000002E-2</v>
      </c>
      <c r="O95" s="16">
        <v>0.43670819999999999</v>
      </c>
      <c r="P95" s="15">
        <v>6.7039109999999999E-2</v>
      </c>
      <c r="R95" s="23" t="s">
        <v>8</v>
      </c>
      <c r="S95" s="24">
        <v>2</v>
      </c>
    </row>
    <row r="96" spans="12:36">
      <c r="L96" s="4">
        <v>4</v>
      </c>
      <c r="M96" s="16">
        <v>0.37552180000000002</v>
      </c>
      <c r="N96" s="16">
        <v>0.14498140000000001</v>
      </c>
      <c r="O96" s="16">
        <v>0.7005169</v>
      </c>
      <c r="P96" s="15">
        <v>0.16759779999999999</v>
      </c>
    </row>
    <row r="97" spans="12:19">
      <c r="L97" s="8" t="s">
        <v>5</v>
      </c>
      <c r="M97" s="9">
        <f>SUM(M93:M96)/4</f>
        <v>0.42101250000000001</v>
      </c>
      <c r="N97" s="19">
        <f>SUM(N93:N96)/4</f>
        <v>8.6462377499999993E-2</v>
      </c>
      <c r="O97" s="19">
        <f>SUM(O93:O96)/4</f>
        <v>0.50230369999999991</v>
      </c>
      <c r="P97" s="10">
        <f>SUM(P93:P96)/4</f>
        <v>9.2085672499999993E-2</v>
      </c>
    </row>
    <row r="99" spans="12:19" ht="16" thickBot="1"/>
    <row r="100" spans="12:19" ht="16" thickBot="1">
      <c r="L100" s="5" t="s">
        <v>0</v>
      </c>
      <c r="M100" s="6" t="s">
        <v>1</v>
      </c>
      <c r="N100" s="6" t="s">
        <v>3</v>
      </c>
      <c r="O100" s="6" t="s">
        <v>2</v>
      </c>
      <c r="P100" s="7" t="s">
        <v>4</v>
      </c>
      <c r="R100" s="2" t="s">
        <v>9</v>
      </c>
      <c r="S100" s="11">
        <v>0.01</v>
      </c>
    </row>
    <row r="101" spans="12:19" ht="16" thickTop="1">
      <c r="L101" s="4">
        <v>1</v>
      </c>
      <c r="M101" s="1">
        <v>0.35488229999999998</v>
      </c>
      <c r="N101" s="16">
        <v>0.26815640000000002</v>
      </c>
      <c r="O101" s="16">
        <v>0.36826429999999999</v>
      </c>
      <c r="P101" s="15">
        <v>0.25</v>
      </c>
      <c r="R101" s="21" t="s">
        <v>6</v>
      </c>
      <c r="S101" s="25" t="s">
        <v>24</v>
      </c>
    </row>
    <row r="102" spans="12:19">
      <c r="L102" s="4">
        <v>2</v>
      </c>
      <c r="M102" s="1">
        <v>0.35307820000000001</v>
      </c>
      <c r="N102" s="1">
        <v>0.27881040000000001</v>
      </c>
      <c r="O102" s="16">
        <v>0.37266749999999998</v>
      </c>
      <c r="P102" s="15">
        <v>0.27374300000000001</v>
      </c>
      <c r="R102" s="3" t="s">
        <v>10</v>
      </c>
      <c r="S102" s="12">
        <v>2000</v>
      </c>
    </row>
    <row r="103" spans="12:19">
      <c r="L103" s="4">
        <v>3</v>
      </c>
      <c r="M103" s="16">
        <v>0.3561782</v>
      </c>
      <c r="N103" s="16">
        <v>0.2695167</v>
      </c>
      <c r="O103" s="16">
        <v>0.39994190000000002</v>
      </c>
      <c r="P103" s="15">
        <v>0.27932960000000001</v>
      </c>
      <c r="R103" s="23" t="s">
        <v>8</v>
      </c>
      <c r="S103" s="24">
        <v>2</v>
      </c>
    </row>
    <row r="104" spans="12:19">
      <c r="L104" s="4">
        <v>4</v>
      </c>
      <c r="M104" s="16">
        <v>0.30446099999999998</v>
      </c>
      <c r="N104" s="16">
        <v>0.7806691</v>
      </c>
      <c r="O104" s="16">
        <v>0.57922399999999996</v>
      </c>
      <c r="P104" s="15">
        <v>0.4022346</v>
      </c>
    </row>
    <row r="105" spans="12:19">
      <c r="L105" s="8" t="s">
        <v>5</v>
      </c>
      <c r="M105" s="9">
        <f>SUM(M101:M104)/4</f>
        <v>0.34214992499999997</v>
      </c>
      <c r="N105" s="19">
        <f>SUM(N101:N104)/4</f>
        <v>0.39928815000000006</v>
      </c>
      <c r="O105" s="17">
        <f>SUM(O101:O104)/4</f>
        <v>0.43002442499999999</v>
      </c>
      <c r="P105" s="18">
        <f>SUM(P101:P104)/4</f>
        <v>0.30132680000000001</v>
      </c>
    </row>
    <row r="107" spans="12:19" ht="16" thickBot="1"/>
    <row r="108" spans="12:19" ht="16" thickBot="1">
      <c r="L108" s="5" t="s">
        <v>0</v>
      </c>
      <c r="M108" s="6" t="s">
        <v>1</v>
      </c>
      <c r="N108" s="6" t="s">
        <v>3</v>
      </c>
      <c r="O108" s="6" t="s">
        <v>2</v>
      </c>
      <c r="P108" s="7" t="s">
        <v>4</v>
      </c>
      <c r="R108" s="2" t="s">
        <v>9</v>
      </c>
      <c r="S108" s="11">
        <v>0.01</v>
      </c>
    </row>
    <row r="109" spans="12:19" ht="16" thickTop="1">
      <c r="L109" s="4">
        <v>1</v>
      </c>
      <c r="M109" s="1">
        <v>0.34606720000000002</v>
      </c>
      <c r="N109" s="16">
        <v>0.2700186</v>
      </c>
      <c r="O109" s="16">
        <v>0.36415249999999999</v>
      </c>
      <c r="P109" s="15">
        <v>0.25</v>
      </c>
      <c r="R109" s="21" t="s">
        <v>6</v>
      </c>
      <c r="S109" s="25" t="s">
        <v>25</v>
      </c>
    </row>
    <row r="110" spans="12:19">
      <c r="L110" s="4">
        <v>2</v>
      </c>
      <c r="M110" s="1">
        <v>0.36517070000000001</v>
      </c>
      <c r="N110" s="1">
        <v>0.27695170000000002</v>
      </c>
      <c r="O110" s="16">
        <v>0.40280270000000001</v>
      </c>
      <c r="P110" s="15">
        <v>0.26815640000000002</v>
      </c>
      <c r="R110" s="3" t="s">
        <v>10</v>
      </c>
      <c r="S110" s="12">
        <v>2000</v>
      </c>
    </row>
    <row r="111" spans="12:19">
      <c r="L111" s="4">
        <v>3</v>
      </c>
      <c r="M111" s="16">
        <v>0.35884389999999999</v>
      </c>
      <c r="N111" s="16">
        <v>0.2695167</v>
      </c>
      <c r="O111" s="16">
        <v>0.40528239999999999</v>
      </c>
      <c r="P111" s="15">
        <v>0.27932960000000001</v>
      </c>
      <c r="R111" s="23" t="s">
        <v>8</v>
      </c>
      <c r="S111" s="24">
        <v>2</v>
      </c>
    </row>
    <row r="112" spans="12:19">
      <c r="L112" s="4">
        <v>4</v>
      </c>
      <c r="M112" s="16">
        <v>0.29602820000000002</v>
      </c>
      <c r="N112" s="16">
        <v>0.78810409999999997</v>
      </c>
      <c r="O112" s="16">
        <v>0.61355219999999999</v>
      </c>
      <c r="P112" s="15">
        <v>0.36871510000000002</v>
      </c>
    </row>
    <row r="113" spans="11:16">
      <c r="L113" s="8" t="s">
        <v>5</v>
      </c>
      <c r="M113" s="17">
        <f>SUM(M109:M112)/4</f>
        <v>0.34152750000000004</v>
      </c>
      <c r="N113" s="17">
        <f>SUM(N109:N112)/4</f>
        <v>0.40114777499999998</v>
      </c>
      <c r="O113" s="19">
        <f>SUM(O109:O112)/4</f>
        <v>0.44644744999999997</v>
      </c>
      <c r="P113" s="10">
        <f>SUM(P109:P112)/4</f>
        <v>0.29155027500000003</v>
      </c>
    </row>
    <row r="116" spans="11:16">
      <c r="K116" s="1" t="s">
        <v>26</v>
      </c>
      <c r="M116" s="1">
        <f>MIN(M113,M105,M97,M89)</f>
        <v>0.34152750000000004</v>
      </c>
      <c r="N116" s="1">
        <f>MAX(N113,N105,N97,N89)</f>
        <v>0.40114777499999998</v>
      </c>
      <c r="O116" s="1">
        <f>MIN(O113,O105,O97,O89)</f>
        <v>0.43002442499999999</v>
      </c>
      <c r="P116" s="1">
        <f>MAX(P113,P105,P97,P89,P97)</f>
        <v>0.30132680000000001</v>
      </c>
    </row>
    <row r="118" spans="11:16">
      <c r="K118" s="1" t="s">
        <v>27</v>
      </c>
      <c r="M118" s="1">
        <f>MIN(M113,M105,M97,M89,M81,M73,M65,M57,M49,M41,M33,M25,M17,M9)</f>
        <v>0.29701299999999997</v>
      </c>
      <c r="N118" s="1">
        <f>MAX(N113,N105,N97,N89,N81,N73,N65,N57,N49,N41,N33,N25,N17,N9)</f>
        <v>0.7921988499999999</v>
      </c>
      <c r="O118" s="1">
        <f>MIN(O113,O105,O97,O89,O81,O73,O65,O57,O49,O41,O33,O25,O17,O9)</f>
        <v>0.43002442499999999</v>
      </c>
      <c r="P118" s="1">
        <f>MAX(P113,P105,P97,P89,P81,P73,P65,P57,P49,P41,P33,P25,P17,P9)</f>
        <v>0.62066264999999998</v>
      </c>
    </row>
  </sheetData>
  <mergeCells count="9">
    <mergeCell ref="V2:Y2"/>
    <mergeCell ref="AB41:AD42"/>
    <mergeCell ref="AF2:AI2"/>
    <mergeCell ref="B2:C2"/>
    <mergeCell ref="L2:M2"/>
    <mergeCell ref="R17:T17"/>
    <mergeCell ref="R25:T25"/>
    <mergeCell ref="R33:T33"/>
    <mergeCell ref="H17:J1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Fernández</dc:creator>
  <cp:lastModifiedBy>Ramiro Leal Meseguer</cp:lastModifiedBy>
  <dcterms:created xsi:type="dcterms:W3CDTF">2020-11-26T11:39:21Z</dcterms:created>
  <dcterms:modified xsi:type="dcterms:W3CDTF">2020-12-10T11:40:23Z</dcterms:modified>
</cp:coreProperties>
</file>