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zhann\OneDrive\NUS\OneDrive - National University of Singapore\TEACHING\AY2223 S1 ACC 1701X\Lecture 04\"/>
    </mc:Choice>
  </mc:AlternateContent>
  <xr:revisionPtr revIDLastSave="7" documentId="8_{C56B36DE-1ED0-497B-9651-D8033D937674}" xr6:coauthVersionLast="36" xr6:coauthVersionMax="36" xr10:uidLastSave="{21402BAE-F323-4594-B3D4-2C7DA0AEE1E6}"/>
  <bookViews>
    <workbookView xWindow="-110" yWindow="-110" windowWidth="19430" windowHeight="10430" xr2:uid="{A16AB46A-F7A5-410D-B005-81CCA8FFE00A}"/>
  </bookViews>
  <sheets>
    <sheet name="Minion Co WORKING FI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1" l="1"/>
  <c r="S21" i="1" s="1"/>
  <c r="P17" i="1"/>
  <c r="T17" i="1" s="1"/>
  <c r="C18" i="1"/>
  <c r="AH4" i="1" l="1"/>
  <c r="AA4" i="1"/>
  <c r="Q30" i="1"/>
  <c r="R30" i="1"/>
  <c r="N30" i="1"/>
  <c r="M30" i="1"/>
  <c r="K30" i="1"/>
  <c r="J30" i="1"/>
  <c r="O29" i="1"/>
  <c r="S29" i="1" s="1"/>
  <c r="O28" i="1"/>
  <c r="S28" i="1" s="1"/>
  <c r="O27" i="1"/>
  <c r="S27" i="1" s="1"/>
  <c r="O26" i="1"/>
  <c r="S26" i="1" s="1"/>
  <c r="O25" i="1"/>
  <c r="S25" i="1" s="1"/>
  <c r="O24" i="1"/>
  <c r="S24" i="1" s="1"/>
  <c r="O23" i="1"/>
  <c r="S23" i="1" s="1"/>
  <c r="P22" i="1"/>
  <c r="T22" i="1" s="1"/>
  <c r="P20" i="1"/>
  <c r="T20" i="1" s="1"/>
  <c r="P19" i="1"/>
  <c r="T19" i="1" s="1"/>
  <c r="P18" i="1"/>
  <c r="T18" i="1" s="1"/>
  <c r="P16" i="1"/>
  <c r="T16" i="1" s="1"/>
  <c r="P15" i="1"/>
  <c r="T15" i="1" s="1"/>
  <c r="C15" i="1"/>
  <c r="P14" i="1"/>
  <c r="T14" i="1" s="1"/>
  <c r="P13" i="1"/>
  <c r="T13" i="1" s="1"/>
  <c r="C13" i="1"/>
  <c r="O12" i="1"/>
  <c r="S12" i="1" s="1"/>
  <c r="O11" i="1"/>
  <c r="S11" i="1" s="1"/>
  <c r="C11" i="1"/>
  <c r="O10" i="1"/>
  <c r="S10" i="1" s="1"/>
  <c r="P9" i="1"/>
  <c r="T9" i="1" s="1"/>
  <c r="C9" i="1"/>
  <c r="O8" i="1"/>
  <c r="S8" i="1" s="1"/>
  <c r="O7" i="1"/>
  <c r="S7" i="1" s="1"/>
  <c r="C7" i="1"/>
  <c r="T30" i="1" l="1"/>
  <c r="S30" i="1"/>
  <c r="P30" i="1"/>
  <c r="O30" i="1"/>
</calcChain>
</file>

<file path=xl/sharedStrings.xml><?xml version="1.0" encoding="utf-8"?>
<sst xmlns="http://schemas.openxmlformats.org/spreadsheetml/2006/main" count="125" uniqueCount="92">
  <si>
    <t>TRIAL BALANCE</t>
  </si>
  <si>
    <t>Adjusting Journal Entries</t>
  </si>
  <si>
    <t>Account Types</t>
  </si>
  <si>
    <t>Unadjusted</t>
  </si>
  <si>
    <t>Adjusted</t>
  </si>
  <si>
    <t>QUESTIONS</t>
  </si>
  <si>
    <t>Date/Ref</t>
  </si>
  <si>
    <t>Account</t>
  </si>
  <si>
    <t>Debit</t>
  </si>
  <si>
    <t>Credit</t>
  </si>
  <si>
    <t>(a)</t>
  </si>
  <si>
    <t>Cash</t>
  </si>
  <si>
    <t>Accounts Receivable</t>
  </si>
  <si>
    <t>(b)</t>
  </si>
  <si>
    <t>The cost of sales from event (a) above is $1,700.</t>
  </si>
  <si>
    <t>Allowance for Bad Debts</t>
  </si>
  <si>
    <t>Inventory</t>
  </si>
  <si>
    <t xml:space="preserve">(c)  </t>
  </si>
  <si>
    <t>Prepaid Expenses</t>
  </si>
  <si>
    <t>Property, Plant &amp; Equipment</t>
  </si>
  <si>
    <t>(d)</t>
  </si>
  <si>
    <t>Accumulated Depreciation</t>
  </si>
  <si>
    <t>Accounts Payable</t>
  </si>
  <si>
    <t>(e)</t>
  </si>
  <si>
    <t>Income Tax Payable</t>
  </si>
  <si>
    <t>Unearned Revenue</t>
  </si>
  <si>
    <t>Long-term Debt</t>
  </si>
  <si>
    <t>(f)</t>
  </si>
  <si>
    <t>Common Stock</t>
  </si>
  <si>
    <t>Retained earnings</t>
  </si>
  <si>
    <t>Sales Revenue</t>
  </si>
  <si>
    <t>Cost of Sales</t>
  </si>
  <si>
    <t>Salaries Expense</t>
  </si>
  <si>
    <t>General Admin Expense</t>
  </si>
  <si>
    <t>Rent Expense</t>
  </si>
  <si>
    <t>Depreciation Expense</t>
  </si>
  <si>
    <t>Bad Debt Expense</t>
  </si>
  <si>
    <t>Income Tax Expense</t>
  </si>
  <si>
    <t xml:space="preserve">Total </t>
  </si>
  <si>
    <t>Lecture Example: MINION CO</t>
  </si>
  <si>
    <t>Income Statement</t>
  </si>
  <si>
    <t>Statement of Changes in Equity</t>
  </si>
  <si>
    <t>Statement of Financial Position</t>
  </si>
  <si>
    <t>Assets</t>
  </si>
  <si>
    <t>Share</t>
  </si>
  <si>
    <t xml:space="preserve">Retained </t>
  </si>
  <si>
    <t>Current Assets</t>
  </si>
  <si>
    <t>Capital</t>
  </si>
  <si>
    <t>Earnings</t>
  </si>
  <si>
    <t>Equity</t>
  </si>
  <si>
    <t>Gross Profit</t>
  </si>
  <si>
    <t>Beginning Balance</t>
  </si>
  <si>
    <t>Accounts Receivables (net)</t>
  </si>
  <si>
    <t>Less Expenses:</t>
  </si>
  <si>
    <t>Net Income</t>
  </si>
  <si>
    <t>Dividends Declared</t>
  </si>
  <si>
    <t>Prepaids</t>
  </si>
  <si>
    <t>Ending Balance</t>
  </si>
  <si>
    <t>Total Current Assets</t>
  </si>
  <si>
    <t>Non-current Assets</t>
  </si>
  <si>
    <t>Property, Plant &amp; Equipment (net)</t>
  </si>
  <si>
    <t>Total Non-current Assets</t>
  </si>
  <si>
    <t>Operating Income</t>
  </si>
  <si>
    <t>Total Assets</t>
  </si>
  <si>
    <t>Liabilities</t>
  </si>
  <si>
    <t>Current Liabilities</t>
  </si>
  <si>
    <t>Accounts payable</t>
  </si>
  <si>
    <t>Total Current Liabilities</t>
  </si>
  <si>
    <t>Non-current Liabilities</t>
  </si>
  <si>
    <t>Total Non-current Liabilities</t>
  </si>
  <si>
    <t>Total Liabilities</t>
  </si>
  <si>
    <t>Stockholders' Equity</t>
  </si>
  <si>
    <t>Share Capital</t>
  </si>
  <si>
    <t>Retained Earnings</t>
  </si>
  <si>
    <t>Total Equity</t>
  </si>
  <si>
    <t>Total Liabilities &amp; Shareholders' Equity</t>
  </si>
  <si>
    <t>Minion Co</t>
  </si>
  <si>
    <t>Dividends Payable</t>
  </si>
  <si>
    <t>Closing Entries</t>
  </si>
  <si>
    <t>AJEs</t>
  </si>
  <si>
    <t>Post Closing</t>
  </si>
  <si>
    <t>AJEs, Adjusted Trial Balance, Financial Statements &amp; Closing</t>
  </si>
  <si>
    <t xml:space="preserve">Close dividends to retained earnings. </t>
  </si>
  <si>
    <t>Close revenue &amp; expense accounts to retained earnings</t>
  </si>
  <si>
    <t>ACC 1701X - Lecture 04</t>
  </si>
  <si>
    <t>Minion had paid rent in advance in 2020. The rent allocation for period 2022 is $7,000.</t>
  </si>
  <si>
    <t xml:space="preserve">In 2020, Minion had purchased PP&amp;E for $100,000. The allocation of expense is $10k per year for 10 years. </t>
  </si>
  <si>
    <t xml:space="preserve">Based on past experience, Minion estimate bad debt expense for 2022 is 4% of $45,000 = $1,800. The contra account to Receivable is Allowance for Bad Debts. </t>
  </si>
  <si>
    <t xml:space="preserve">Minion estimate income tax in 2022 to be $1,000. </t>
  </si>
  <si>
    <t>For the Year Ended December 31, 2022</t>
  </si>
  <si>
    <t>At December 31, 2022</t>
  </si>
  <si>
    <t>Minion delivered $8,500 worth of goods this period (2022), of which it has already received advance payment for last year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</si>
</sst>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Calibri"/>
      <family val="2"/>
      <scheme val="minor"/>
    </font>
    <font>
      <i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i/>
      <sz val="14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BFE4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rgb="FF40404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/>
      <diagonal/>
    </border>
    <border>
      <left style="medium">
        <color rgb="FF404040"/>
      </left>
      <right/>
      <top style="medium">
        <color rgb="FF404040"/>
      </top>
      <bottom style="medium">
        <color rgb="FF404040"/>
      </bottom>
      <diagonal/>
    </border>
    <border>
      <left/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/>
      <right/>
      <top style="medium">
        <color rgb="FF404040"/>
      </top>
      <bottom style="medium">
        <color rgb="FF40404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404040"/>
      </left>
      <right style="medium">
        <color rgb="FF404040"/>
      </right>
      <top/>
      <bottom style="thick">
        <color rgb="FF404040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thick">
        <color rgb="FF404040"/>
      </bottom>
      <diagonal/>
    </border>
    <border>
      <left style="medium">
        <color rgb="FF404040"/>
      </left>
      <right/>
      <top style="medium">
        <color rgb="FF404040"/>
      </top>
      <bottom style="thick">
        <color rgb="FF404040"/>
      </bottom>
      <diagonal/>
    </border>
    <border>
      <left/>
      <right style="medium">
        <color rgb="FF404040"/>
      </right>
      <top style="medium">
        <color rgb="FF404040"/>
      </top>
      <bottom style="thick">
        <color rgb="FF404040"/>
      </bottom>
      <diagonal/>
    </border>
    <border>
      <left style="medium">
        <color rgb="FF404040"/>
      </left>
      <right style="medium">
        <color rgb="FF404040"/>
      </right>
      <top/>
      <bottom style="medium">
        <color rgb="FF404040"/>
      </bottom>
      <diagonal/>
    </border>
    <border>
      <left style="medium">
        <color rgb="FF404040"/>
      </left>
      <right/>
      <top/>
      <bottom style="medium">
        <color rgb="FF404040"/>
      </bottom>
      <diagonal/>
    </border>
    <border>
      <left/>
      <right style="medium">
        <color rgb="FF404040"/>
      </right>
      <top/>
      <bottom style="medium">
        <color rgb="FF40404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4" fillId="0" borderId="0" xfId="0" applyFont="1"/>
    <xf numFmtId="164" fontId="4" fillId="0" borderId="0" xfId="2" applyNumberFormat="1" applyFont="1"/>
    <xf numFmtId="44" fontId="8" fillId="0" borderId="0" xfId="2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 vertical="center" wrapText="1" readingOrder="1"/>
    </xf>
    <xf numFmtId="0" fontId="4" fillId="3" borderId="9" xfId="0" applyFont="1" applyFill="1" applyBorder="1" applyAlignment="1">
      <alignment horizontal="left" vertical="top"/>
    </xf>
    <xf numFmtId="0" fontId="10" fillId="0" borderId="11" xfId="0" applyFont="1" applyBorder="1"/>
    <xf numFmtId="0" fontId="10" fillId="0" borderId="2" xfId="0" applyFont="1" applyBorder="1"/>
    <xf numFmtId="0" fontId="10" fillId="0" borderId="4" xfId="0" applyFont="1" applyBorder="1"/>
    <xf numFmtId="164" fontId="10" fillId="0" borderId="11" xfId="2" applyNumberFormat="1" applyFont="1" applyBorder="1"/>
    <xf numFmtId="44" fontId="10" fillId="0" borderId="0" xfId="2" applyFont="1" applyBorder="1"/>
    <xf numFmtId="0" fontId="5" fillId="5" borderId="16" xfId="0" applyFont="1" applyFill="1" applyBorder="1" applyAlignment="1">
      <alignment horizontal="left" vertical="center" wrapText="1"/>
    </xf>
    <xf numFmtId="165" fontId="5" fillId="5" borderId="16" xfId="1" applyNumberFormat="1" applyFont="1" applyFill="1" applyBorder="1" applyAlignment="1">
      <alignment vertical="center" wrapText="1" readingOrder="1"/>
    </xf>
    <xf numFmtId="165" fontId="11" fillId="5" borderId="17" xfId="1" applyNumberFormat="1" applyFont="1" applyFill="1" applyBorder="1" applyAlignment="1">
      <alignment vertical="center" wrapText="1" readingOrder="1"/>
    </xf>
    <xf numFmtId="165" fontId="11" fillId="5" borderId="18" xfId="1" applyNumberFormat="1" applyFont="1" applyFill="1" applyBorder="1" applyAlignment="1">
      <alignment vertical="center" wrapText="1" readingOrder="1"/>
    </xf>
    <xf numFmtId="165" fontId="11" fillId="5" borderId="16" xfId="1" applyNumberFormat="1" applyFont="1" applyFill="1" applyBorder="1" applyAlignment="1">
      <alignment vertical="center" wrapText="1" readingOrder="1"/>
    </xf>
    <xf numFmtId="0" fontId="4" fillId="3" borderId="19" xfId="0" applyFont="1" applyFill="1" applyBorder="1" applyAlignment="1">
      <alignment horizontal="left"/>
    </xf>
    <xf numFmtId="164" fontId="10" fillId="0" borderId="11" xfId="2" applyNumberFormat="1" applyFont="1" applyFill="1" applyBorder="1"/>
    <xf numFmtId="44" fontId="10" fillId="0" borderId="0" xfId="2" applyFont="1" applyFill="1" applyBorder="1"/>
    <xf numFmtId="0" fontId="5" fillId="5" borderId="21" xfId="0" applyFont="1" applyFill="1" applyBorder="1" applyAlignment="1">
      <alignment horizontal="left" vertical="center" wrapText="1"/>
    </xf>
    <xf numFmtId="165" fontId="5" fillId="5" borderId="21" xfId="1" applyNumberFormat="1" applyFont="1" applyFill="1" applyBorder="1" applyAlignment="1">
      <alignment vertical="center" wrapText="1" readingOrder="1"/>
    </xf>
    <xf numFmtId="165" fontId="11" fillId="5" borderId="6" xfId="1" applyNumberFormat="1" applyFont="1" applyFill="1" applyBorder="1" applyAlignment="1">
      <alignment vertical="center" wrapText="1" readingOrder="1"/>
    </xf>
    <xf numFmtId="165" fontId="11" fillId="5" borderId="7" xfId="1" applyNumberFormat="1" applyFont="1" applyFill="1" applyBorder="1" applyAlignment="1">
      <alignment vertical="center" wrapText="1" readingOrder="1"/>
    </xf>
    <xf numFmtId="165" fontId="11" fillId="5" borderId="21" xfId="1" applyNumberFormat="1" applyFont="1" applyFill="1" applyBorder="1" applyAlignment="1">
      <alignment vertical="center" wrapText="1" readingOrder="1"/>
    </xf>
    <xf numFmtId="0" fontId="10" fillId="0" borderId="2" xfId="0" applyFont="1" applyBorder="1" applyAlignment="1">
      <alignment horizontal="left" indent="1"/>
    </xf>
    <xf numFmtId="0" fontId="10" fillId="0" borderId="4" xfId="0" applyFont="1" applyBorder="1" applyAlignment="1">
      <alignment horizontal="left" indent="1"/>
    </xf>
    <xf numFmtId="0" fontId="4" fillId="3" borderId="9" xfId="0" quotePrefix="1" applyFont="1" applyFill="1" applyBorder="1" applyAlignment="1">
      <alignment horizontal="left" vertical="top"/>
    </xf>
    <xf numFmtId="0" fontId="10" fillId="0" borderId="11" xfId="0" applyFont="1" applyBorder="1" applyAlignment="1">
      <alignment horizontal="center" vertical="top"/>
    </xf>
    <xf numFmtId="0" fontId="4" fillId="3" borderId="22" xfId="0" applyFont="1" applyFill="1" applyBorder="1"/>
    <xf numFmtId="0" fontId="5" fillId="0" borderId="0" xfId="0" applyFont="1"/>
    <xf numFmtId="0" fontId="4" fillId="0" borderId="0" xfId="0" applyFont="1" applyAlignment="1">
      <alignment wrapText="1"/>
    </xf>
    <xf numFmtId="0" fontId="9" fillId="0" borderId="0" xfId="0" applyFont="1"/>
    <xf numFmtId="165" fontId="4" fillId="0" borderId="0" xfId="0" applyNumberFormat="1" applyFont="1"/>
    <xf numFmtId="165" fontId="9" fillId="0" borderId="0" xfId="0" applyNumberFormat="1" applyFont="1"/>
    <xf numFmtId="0" fontId="2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5" fillId="6" borderId="21" xfId="0" applyFont="1" applyFill="1" applyBorder="1" applyAlignment="1">
      <alignment horizontal="center" vertical="center" wrapText="1" readingOrder="1"/>
    </xf>
    <xf numFmtId="0" fontId="4" fillId="0" borderId="21" xfId="0" applyFont="1" applyBorder="1"/>
    <xf numFmtId="165" fontId="4" fillId="0" borderId="21" xfId="0" applyNumberFormat="1" applyFont="1" applyBorder="1"/>
    <xf numFmtId="0" fontId="4" fillId="0" borderId="0" xfId="0" applyFont="1" applyAlignment="1">
      <alignment horizontal="center"/>
    </xf>
    <xf numFmtId="0" fontId="4" fillId="0" borderId="22" xfId="0" applyFont="1" applyBorder="1"/>
    <xf numFmtId="0" fontId="4" fillId="0" borderId="23" xfId="0" applyFont="1" applyBorder="1"/>
    <xf numFmtId="0" fontId="5" fillId="0" borderId="22" xfId="0" applyFont="1" applyBorder="1"/>
    <xf numFmtId="0" fontId="4" fillId="0" borderId="23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164" fontId="4" fillId="0" borderId="0" xfId="0" applyNumberFormat="1" applyFont="1"/>
    <xf numFmtId="164" fontId="4" fillId="0" borderId="25" xfId="2" applyNumberFormat="1" applyFont="1" applyFill="1" applyBorder="1"/>
    <xf numFmtId="164" fontId="4" fillId="0" borderId="0" xfId="2" applyNumberFormat="1" applyFont="1" applyFill="1" applyBorder="1"/>
    <xf numFmtId="164" fontId="4" fillId="0" borderId="26" xfId="2" applyNumberFormat="1" applyFont="1" applyFill="1" applyBorder="1"/>
    <xf numFmtId="164" fontId="4" fillId="0" borderId="23" xfId="2" applyNumberFormat="1" applyFont="1" applyFill="1" applyBorder="1"/>
    <xf numFmtId="164" fontId="4" fillId="0" borderId="24" xfId="0" applyNumberFormat="1" applyFont="1" applyBorder="1"/>
    <xf numFmtId="0" fontId="4" fillId="0" borderId="20" xfId="0" applyFont="1" applyBorder="1"/>
    <xf numFmtId="164" fontId="4" fillId="0" borderId="23" xfId="0" applyNumberFormat="1" applyFont="1" applyBorder="1"/>
    <xf numFmtId="0" fontId="4" fillId="0" borderId="19" xfId="0" applyFont="1" applyBorder="1"/>
    <xf numFmtId="0" fontId="4" fillId="0" borderId="24" xfId="0" applyFont="1" applyBorder="1"/>
    <xf numFmtId="164" fontId="5" fillId="0" borderId="27" xfId="0" applyNumberFormat="1" applyFont="1" applyBorder="1"/>
    <xf numFmtId="164" fontId="4" fillId="0" borderId="10" xfId="0" applyNumberFormat="1" applyFont="1" applyBorder="1"/>
    <xf numFmtId="164" fontId="4" fillId="0" borderId="20" xfId="0" applyNumberFormat="1" applyFont="1" applyBorder="1"/>
    <xf numFmtId="6" fontId="5" fillId="0" borderId="0" xfId="0" applyNumberFormat="1" applyFont="1"/>
    <xf numFmtId="164" fontId="5" fillId="0" borderId="20" xfId="0" applyNumberFormat="1" applyFont="1" applyBorder="1"/>
    <xf numFmtId="165" fontId="4" fillId="0" borderId="23" xfId="0" applyNumberFormat="1" applyFont="1" applyBorder="1"/>
    <xf numFmtId="165" fontId="5" fillId="0" borderId="23" xfId="0" applyNumberFormat="1" applyFont="1" applyBorder="1"/>
    <xf numFmtId="0" fontId="8" fillId="0" borderId="11" xfId="0" applyFont="1" applyBorder="1"/>
    <xf numFmtId="0" fontId="8" fillId="0" borderId="2" xfId="0" applyFont="1" applyBorder="1" applyAlignment="1">
      <alignment horizontal="left" indent="1"/>
    </xf>
    <xf numFmtId="0" fontId="8" fillId="0" borderId="4" xfId="0" applyFont="1" applyBorder="1" applyAlignment="1">
      <alignment horizontal="left" indent="1"/>
    </xf>
    <xf numFmtId="164" fontId="8" fillId="0" borderId="11" xfId="2" applyNumberFormat="1" applyFont="1" applyFill="1" applyBorder="1"/>
    <xf numFmtId="0" fontId="8" fillId="0" borderId="2" xfId="0" applyFont="1" applyBorder="1"/>
    <xf numFmtId="0" fontId="8" fillId="0" borderId="4" xfId="0" applyFont="1" applyBorder="1"/>
    <xf numFmtId="0" fontId="5" fillId="4" borderId="21" xfId="0" applyFont="1" applyFill="1" applyBorder="1" applyAlignment="1">
      <alignment horizontal="center" vertical="center" wrapText="1" readingOrder="1"/>
    </xf>
    <xf numFmtId="0" fontId="5" fillId="7" borderId="13" xfId="0" applyFont="1" applyFill="1" applyBorder="1" applyAlignment="1">
      <alignment horizontal="center" vertical="center" wrapText="1" readingOrder="1"/>
    </xf>
    <xf numFmtId="0" fontId="8" fillId="8" borderId="11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164" fontId="8" fillId="8" borderId="11" xfId="2" applyNumberFormat="1" applyFont="1" applyFill="1" applyBorder="1" applyAlignment="1">
      <alignment horizontal="center"/>
    </xf>
    <xf numFmtId="0" fontId="9" fillId="9" borderId="14" xfId="0" applyFont="1" applyFill="1" applyBorder="1" applyAlignment="1">
      <alignment horizontal="center" vertical="center" wrapText="1" readingOrder="1"/>
    </xf>
    <xf numFmtId="0" fontId="6" fillId="9" borderId="15" xfId="0" applyFont="1" applyFill="1" applyBorder="1" applyAlignment="1">
      <alignment horizontal="center" vertical="center" wrapText="1" readingOrder="1"/>
    </xf>
    <xf numFmtId="0" fontId="6" fillId="9" borderId="13" xfId="0" applyFont="1" applyFill="1" applyBorder="1" applyAlignment="1">
      <alignment horizontal="center" vertical="center" wrapText="1" readingOrder="1"/>
    </xf>
    <xf numFmtId="0" fontId="4" fillId="0" borderId="0" xfId="0" applyFont="1" applyBorder="1"/>
    <xf numFmtId="0" fontId="4" fillId="0" borderId="22" xfId="0" applyFont="1" applyBorder="1" applyAlignment="1">
      <alignment horizontal="left" indent="1"/>
    </xf>
    <xf numFmtId="0" fontId="4" fillId="0" borderId="0" xfId="0" applyFont="1" applyBorder="1" applyAlignment="1">
      <alignment horizontal="left"/>
    </xf>
    <xf numFmtId="0" fontId="4" fillId="3" borderId="10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22" xfId="0" applyFont="1" applyFill="1" applyBorder="1" applyAlignment="1">
      <alignment horizontal="center" vertical="top" wrapText="1"/>
    </xf>
    <xf numFmtId="0" fontId="4" fillId="3" borderId="23" xfId="0" applyFont="1" applyFill="1" applyBorder="1" applyAlignment="1">
      <alignment horizontal="center" vertical="top" wrapText="1"/>
    </xf>
    <xf numFmtId="0" fontId="4" fillId="3" borderId="19" xfId="0" applyFont="1" applyFill="1" applyBorder="1" applyAlignment="1">
      <alignment horizontal="center" vertical="top" wrapText="1"/>
    </xf>
    <xf numFmtId="0" fontId="4" fillId="3" borderId="20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8" fillId="8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left" vertical="top" wrapText="1"/>
    </xf>
    <xf numFmtId="0" fontId="4" fillId="3" borderId="20" xfId="0" applyFont="1" applyFill="1" applyBorder="1" applyAlignment="1">
      <alignment horizontal="left" vertical="top" wrapText="1"/>
    </xf>
    <xf numFmtId="0" fontId="5" fillId="6" borderId="21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 wrapText="1"/>
    </xf>
    <xf numFmtId="0" fontId="5" fillId="2" borderId="6" xfId="0" applyFont="1" applyFill="1" applyBorder="1" applyAlignment="1">
      <alignment horizontal="center" vertical="center" wrapText="1" readingOrder="1"/>
    </xf>
    <xf numFmtId="0" fontId="5" fillId="2" borderId="7" xfId="0" applyFont="1" applyFill="1" applyBorder="1" applyAlignment="1">
      <alignment horizontal="center" vertical="center" wrapText="1" readingOrder="1"/>
    </xf>
    <xf numFmtId="0" fontId="6" fillId="9" borderId="6" xfId="0" applyFont="1" applyFill="1" applyBorder="1" applyAlignment="1">
      <alignment horizontal="center" vertical="center" wrapText="1" readingOrder="1"/>
    </xf>
    <xf numFmtId="0" fontId="6" fillId="9" borderId="8" xfId="0" applyFont="1" applyFill="1" applyBorder="1" applyAlignment="1">
      <alignment horizontal="center" vertical="center" wrapText="1" readingOrder="1"/>
    </xf>
    <xf numFmtId="0" fontId="6" fillId="9" borderId="7" xfId="0" applyFont="1" applyFill="1" applyBorder="1" applyAlignment="1">
      <alignment horizontal="center" vertical="center" wrapText="1" readingOrder="1"/>
    </xf>
    <xf numFmtId="0" fontId="5" fillId="7" borderId="6" xfId="0" applyFont="1" applyFill="1" applyBorder="1" applyAlignment="1">
      <alignment horizontal="center" vertical="center" wrapText="1" readingOrder="1"/>
    </xf>
    <xf numFmtId="0" fontId="5" fillId="7" borderId="7" xfId="0" applyFont="1" applyFill="1" applyBorder="1" applyAlignment="1">
      <alignment horizontal="center" vertical="center" wrapText="1" readingOrder="1"/>
    </xf>
    <xf numFmtId="0" fontId="5" fillId="0" borderId="19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4" fillId="3" borderId="23" xfId="0" applyFont="1" applyFill="1" applyBorder="1" applyAlignment="1">
      <alignment horizontal="left" vertical="top" wrapText="1"/>
    </xf>
    <xf numFmtId="0" fontId="5" fillId="0" borderId="9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F57C3-B285-4DEA-A106-A223E88784EE}">
  <dimension ref="A1:AL39"/>
  <sheetViews>
    <sheetView tabSelected="1" zoomScale="50" zoomScaleNormal="50" workbookViewId="0">
      <selection activeCell="B9" sqref="B9:B10"/>
    </sheetView>
  </sheetViews>
  <sheetFormatPr defaultColWidth="8.6328125" defaultRowHeight="14" x14ac:dyDescent="0.3"/>
  <cols>
    <col min="1" max="1" width="3.54296875" style="1" customWidth="1"/>
    <col min="2" max="2" width="58.54296875" style="1" customWidth="1"/>
    <col min="3" max="3" width="11.08984375" style="1" bestFit="1" customWidth="1"/>
    <col min="4" max="4" width="8.6328125" style="1"/>
    <col min="5" max="5" width="31.453125" style="1" customWidth="1"/>
    <col min="6" max="7" width="11.6328125" style="2" bestFit="1" customWidth="1"/>
    <col min="8" max="8" width="5.453125" style="1" customWidth="1"/>
    <col min="9" max="9" width="41.54296875" style="36" customWidth="1"/>
    <col min="10" max="11" width="12" style="1" bestFit="1" customWidth="1"/>
    <col min="12" max="12" width="5.54296875" style="37" bestFit="1" customWidth="1"/>
    <col min="13" max="14" width="10.90625" style="38" bestFit="1" customWidth="1"/>
    <col min="15" max="16" width="12" style="1" bestFit="1" customWidth="1"/>
    <col min="17" max="18" width="10.6328125" style="1" customWidth="1"/>
    <col min="19" max="19" width="12" style="1" customWidth="1"/>
    <col min="20" max="20" width="12" style="1" bestFit="1" customWidth="1"/>
    <col min="21" max="22" width="8.6328125" style="1"/>
    <col min="23" max="23" width="23.453125" style="1" customWidth="1"/>
    <col min="24" max="24" width="8.6328125" style="1"/>
    <col min="25" max="25" width="11.6328125" style="1" customWidth="1"/>
    <col min="26" max="26" width="8.6328125" style="1"/>
    <col min="27" max="27" width="22.36328125" style="1" customWidth="1"/>
    <col min="28" max="28" width="11.6328125" style="1" customWidth="1"/>
    <col min="29" max="29" width="2.54296875" style="1" customWidth="1"/>
    <col min="30" max="30" width="11.6328125" style="1" customWidth="1"/>
    <col min="31" max="31" width="3.453125" style="1" customWidth="1"/>
    <col min="32" max="32" width="11.6328125" style="1" customWidth="1"/>
    <col min="33" max="34" width="8.6328125" style="1"/>
    <col min="35" max="35" width="30.36328125" style="1" customWidth="1"/>
    <col min="36" max="36" width="8.6328125" style="1"/>
    <col min="37" max="38" width="10.54296875" style="1" customWidth="1"/>
    <col min="39" max="16384" width="8.6328125" style="1"/>
  </cols>
  <sheetData>
    <row r="1" spans="1:38" s="3" customFormat="1" ht="18" x14ac:dyDescent="0.4">
      <c r="A1" s="31" t="s">
        <v>84</v>
      </c>
      <c r="F1" s="4"/>
      <c r="G1" s="4"/>
      <c r="I1" s="32"/>
      <c r="L1" s="33"/>
      <c r="M1" s="33"/>
      <c r="N1" s="33"/>
    </row>
    <row r="2" spans="1:38" s="3" customFormat="1" ht="18" x14ac:dyDescent="0.4">
      <c r="A2" s="31" t="s">
        <v>39</v>
      </c>
      <c r="F2" s="4"/>
      <c r="G2" s="4"/>
      <c r="I2" s="32"/>
      <c r="L2" s="33"/>
      <c r="M2" s="33"/>
      <c r="N2" s="33"/>
    </row>
    <row r="3" spans="1:38" s="3" customFormat="1" ht="18" x14ac:dyDescent="0.4">
      <c r="A3" s="31" t="s">
        <v>81</v>
      </c>
      <c r="F3" s="4"/>
      <c r="G3" s="4"/>
      <c r="I3" s="112" t="s">
        <v>0</v>
      </c>
      <c r="J3" s="112"/>
      <c r="K3" s="112"/>
      <c r="L3" s="112"/>
      <c r="M3" s="112"/>
      <c r="N3" s="112"/>
      <c r="O3" s="112"/>
      <c r="P3" s="112"/>
    </row>
    <row r="4" spans="1:38" s="3" customFormat="1" ht="18.5" thickBot="1" x14ac:dyDescent="0.45">
      <c r="F4" s="4"/>
      <c r="G4" s="4"/>
      <c r="I4" s="113"/>
      <c r="J4" s="113"/>
      <c r="K4" s="113"/>
      <c r="L4" s="113"/>
      <c r="M4" s="113"/>
      <c r="N4" s="113"/>
      <c r="O4" s="113"/>
      <c r="P4" s="113"/>
      <c r="V4" s="115" t="s">
        <v>76</v>
      </c>
      <c r="W4" s="116"/>
      <c r="X4" s="116"/>
      <c r="Y4" s="117"/>
      <c r="AA4" s="115" t="str">
        <f>V4</f>
        <v>Minion Co</v>
      </c>
      <c r="AB4" s="116"/>
      <c r="AC4" s="116"/>
      <c r="AD4" s="116"/>
      <c r="AE4" s="116"/>
      <c r="AF4" s="117"/>
      <c r="AH4" s="115" t="str">
        <f>V4</f>
        <v>Minion Co</v>
      </c>
      <c r="AI4" s="116"/>
      <c r="AJ4" s="116"/>
      <c r="AK4" s="116"/>
      <c r="AL4" s="117"/>
    </row>
    <row r="5" spans="1:38" s="3" customFormat="1" ht="18.5" thickBot="1" x14ac:dyDescent="0.45">
      <c r="C5" s="92" t="s">
        <v>1</v>
      </c>
      <c r="D5" s="93"/>
      <c r="E5" s="93"/>
      <c r="F5" s="93"/>
      <c r="G5" s="94"/>
      <c r="I5" s="121" t="s">
        <v>2</v>
      </c>
      <c r="J5" s="102" t="s">
        <v>3</v>
      </c>
      <c r="K5" s="103"/>
      <c r="L5" s="104" t="s">
        <v>79</v>
      </c>
      <c r="M5" s="105"/>
      <c r="N5" s="106"/>
      <c r="O5" s="107" t="s">
        <v>4</v>
      </c>
      <c r="P5" s="108"/>
      <c r="Q5" s="100" t="s">
        <v>78</v>
      </c>
      <c r="R5" s="100"/>
      <c r="S5" s="101" t="s">
        <v>80</v>
      </c>
      <c r="T5" s="101"/>
      <c r="V5" s="118" t="s">
        <v>40</v>
      </c>
      <c r="W5" s="119"/>
      <c r="X5" s="119"/>
      <c r="Y5" s="120"/>
      <c r="AA5" s="118" t="s">
        <v>41</v>
      </c>
      <c r="AB5" s="119"/>
      <c r="AC5" s="119"/>
      <c r="AD5" s="119"/>
      <c r="AE5" s="119"/>
      <c r="AF5" s="120"/>
      <c r="AH5" s="118" t="s">
        <v>42</v>
      </c>
      <c r="AI5" s="119"/>
      <c r="AJ5" s="119"/>
      <c r="AK5" s="119"/>
      <c r="AL5" s="120"/>
    </row>
    <row r="6" spans="1:38" s="3" customFormat="1" ht="19" thickBot="1" x14ac:dyDescent="0.5">
      <c r="A6" s="95" t="s">
        <v>5</v>
      </c>
      <c r="B6" s="96"/>
      <c r="C6" s="74" t="s">
        <v>6</v>
      </c>
      <c r="D6" s="97" t="s">
        <v>7</v>
      </c>
      <c r="E6" s="97"/>
      <c r="F6" s="76" t="s">
        <v>8</v>
      </c>
      <c r="G6" s="76" t="s">
        <v>9</v>
      </c>
      <c r="H6" s="5"/>
      <c r="I6" s="122"/>
      <c r="J6" s="6" t="s">
        <v>8</v>
      </c>
      <c r="K6" s="6" t="s">
        <v>9</v>
      </c>
      <c r="L6" s="77"/>
      <c r="M6" s="78" t="s">
        <v>8</v>
      </c>
      <c r="N6" s="79" t="s">
        <v>9</v>
      </c>
      <c r="O6" s="73" t="s">
        <v>8</v>
      </c>
      <c r="P6" s="73" t="s">
        <v>9</v>
      </c>
      <c r="Q6" s="39" t="s">
        <v>8</v>
      </c>
      <c r="R6" s="39" t="s">
        <v>9</v>
      </c>
      <c r="S6" s="72" t="s">
        <v>8</v>
      </c>
      <c r="T6" s="72" t="s">
        <v>9</v>
      </c>
      <c r="V6" s="109" t="s">
        <v>89</v>
      </c>
      <c r="W6" s="110"/>
      <c r="X6" s="110"/>
      <c r="Y6" s="111"/>
      <c r="AA6" s="109" t="s">
        <v>89</v>
      </c>
      <c r="AB6" s="110"/>
      <c r="AC6" s="110"/>
      <c r="AD6" s="110"/>
      <c r="AE6" s="110"/>
      <c r="AF6" s="111"/>
      <c r="AH6" s="109" t="s">
        <v>90</v>
      </c>
      <c r="AI6" s="110"/>
      <c r="AJ6" s="110"/>
      <c r="AK6" s="110"/>
      <c r="AL6" s="111"/>
    </row>
    <row r="7" spans="1:38" s="3" customFormat="1" ht="19.5" customHeight="1" thickTop="1" thickBot="1" x14ac:dyDescent="0.5">
      <c r="A7" s="7" t="s">
        <v>10</v>
      </c>
      <c r="B7" s="98" t="s">
        <v>91</v>
      </c>
      <c r="C7" s="8" t="str">
        <f>A7</f>
        <v>(a)</v>
      </c>
      <c r="D7" s="9"/>
      <c r="E7" s="10"/>
      <c r="F7" s="11"/>
      <c r="G7" s="11"/>
      <c r="H7" s="12"/>
      <c r="I7" s="13" t="s">
        <v>11</v>
      </c>
      <c r="J7" s="14">
        <v>130000</v>
      </c>
      <c r="K7" s="14"/>
      <c r="L7" s="15"/>
      <c r="M7" s="16"/>
      <c r="N7" s="17"/>
      <c r="O7" s="14">
        <f>J7+M7-N7</f>
        <v>130000</v>
      </c>
      <c r="P7" s="14"/>
      <c r="Q7" s="40"/>
      <c r="R7" s="40"/>
      <c r="S7" s="14">
        <f>O7+Q7-R7</f>
        <v>130000</v>
      </c>
      <c r="T7" s="14"/>
      <c r="V7" s="43"/>
      <c r="W7" s="80"/>
      <c r="X7" s="80"/>
      <c r="Y7" s="44"/>
      <c r="AA7" s="43"/>
      <c r="AF7" s="44"/>
      <c r="AH7" s="45" t="s">
        <v>43</v>
      </c>
      <c r="AL7" s="44"/>
    </row>
    <row r="8" spans="1:38" s="3" customFormat="1" ht="48" customHeight="1" thickBot="1" x14ac:dyDescent="0.5">
      <c r="A8" s="18"/>
      <c r="B8" s="99"/>
      <c r="C8" s="8"/>
      <c r="D8" s="9"/>
      <c r="E8" s="10"/>
      <c r="F8" s="19"/>
      <c r="G8" s="19"/>
      <c r="H8" s="20"/>
      <c r="I8" s="21" t="s">
        <v>12</v>
      </c>
      <c r="J8" s="22">
        <v>45000</v>
      </c>
      <c r="K8" s="22"/>
      <c r="L8" s="23"/>
      <c r="M8" s="24"/>
      <c r="N8" s="25"/>
      <c r="O8" s="14">
        <f>J8+M8-N8</f>
        <v>45000</v>
      </c>
      <c r="P8" s="22"/>
      <c r="Q8" s="40"/>
      <c r="R8" s="40"/>
      <c r="S8" s="14">
        <f>O8+Q8-R8</f>
        <v>45000</v>
      </c>
      <c r="T8" s="22"/>
      <c r="V8" s="43" t="s">
        <v>30</v>
      </c>
      <c r="W8" s="80"/>
      <c r="X8" s="80"/>
      <c r="Y8" s="56"/>
      <c r="AA8" s="43"/>
      <c r="AB8" s="42" t="s">
        <v>44</v>
      </c>
      <c r="AC8" s="42"/>
      <c r="AD8" s="42" t="s">
        <v>45</v>
      </c>
      <c r="AE8" s="42"/>
      <c r="AF8" s="46" t="s">
        <v>38</v>
      </c>
      <c r="AH8" s="43" t="s">
        <v>46</v>
      </c>
      <c r="AL8" s="44"/>
    </row>
    <row r="9" spans="1:38" s="3" customFormat="1" ht="19" thickBot="1" x14ac:dyDescent="0.5">
      <c r="A9" s="7" t="s">
        <v>13</v>
      </c>
      <c r="B9" s="98" t="s">
        <v>14</v>
      </c>
      <c r="C9" s="8" t="str">
        <f>A9</f>
        <v>(b)</v>
      </c>
      <c r="D9" s="9"/>
      <c r="E9" s="10"/>
      <c r="F9" s="19"/>
      <c r="G9" s="19"/>
      <c r="H9" s="20"/>
      <c r="I9" s="21" t="s">
        <v>15</v>
      </c>
      <c r="J9" s="22">
        <v>0</v>
      </c>
      <c r="K9" s="22"/>
      <c r="L9" s="23"/>
      <c r="M9" s="24"/>
      <c r="N9" s="25"/>
      <c r="O9" s="14"/>
      <c r="P9" s="22">
        <f>K9+N9-M9</f>
        <v>0</v>
      </c>
      <c r="Q9" s="40"/>
      <c r="R9" s="40"/>
      <c r="S9" s="14"/>
      <c r="T9" s="22">
        <f>P9+R9-Q9</f>
        <v>0</v>
      </c>
      <c r="V9" s="81"/>
      <c r="W9" s="82" t="s">
        <v>31</v>
      </c>
      <c r="X9" s="80"/>
      <c r="Y9" s="61"/>
      <c r="AA9" s="43"/>
      <c r="AB9" s="47" t="s">
        <v>47</v>
      </c>
      <c r="AC9" s="42"/>
      <c r="AD9" s="47" t="s">
        <v>48</v>
      </c>
      <c r="AE9" s="42"/>
      <c r="AF9" s="48" t="s">
        <v>49</v>
      </c>
      <c r="AH9" s="43"/>
      <c r="AI9" s="3" t="s">
        <v>11</v>
      </c>
      <c r="AK9" s="49"/>
      <c r="AL9" s="44"/>
    </row>
    <row r="10" spans="1:38" s="3" customFormat="1" ht="19" thickBot="1" x14ac:dyDescent="0.5">
      <c r="A10" s="18"/>
      <c r="B10" s="99"/>
      <c r="C10" s="8"/>
      <c r="D10" s="26"/>
      <c r="E10" s="27"/>
      <c r="F10" s="19"/>
      <c r="G10" s="19"/>
      <c r="H10" s="20"/>
      <c r="I10" s="21" t="s">
        <v>16</v>
      </c>
      <c r="J10" s="22">
        <v>20000</v>
      </c>
      <c r="K10" s="22"/>
      <c r="L10" s="23"/>
      <c r="M10" s="24"/>
      <c r="N10" s="25"/>
      <c r="O10" s="14">
        <f>J10+M10-N10</f>
        <v>20000</v>
      </c>
      <c r="P10" s="22"/>
      <c r="Q10" s="40"/>
      <c r="R10" s="40"/>
      <c r="S10" s="14">
        <f>O10+Q10-R10</f>
        <v>20000</v>
      </c>
      <c r="T10" s="22"/>
      <c r="V10" s="43" t="s">
        <v>50</v>
      </c>
      <c r="W10" s="80"/>
      <c r="X10" s="80"/>
      <c r="Y10" s="61"/>
      <c r="AA10" s="43" t="s">
        <v>51</v>
      </c>
      <c r="AB10" s="50"/>
      <c r="AC10" s="51"/>
      <c r="AD10" s="50"/>
      <c r="AE10" s="51"/>
      <c r="AF10" s="52"/>
      <c r="AH10" s="43"/>
      <c r="AI10" s="3" t="s">
        <v>52</v>
      </c>
      <c r="AK10" s="49"/>
      <c r="AL10" s="44"/>
    </row>
    <row r="11" spans="1:38" s="3" customFormat="1" ht="19" customHeight="1" thickBot="1" x14ac:dyDescent="0.5">
      <c r="A11" s="28" t="s">
        <v>17</v>
      </c>
      <c r="B11" s="98" t="s">
        <v>85</v>
      </c>
      <c r="C11" s="8" t="str">
        <f>A11</f>
        <v xml:space="preserve">(c)  </v>
      </c>
      <c r="D11" s="9"/>
      <c r="E11" s="10"/>
      <c r="F11" s="19"/>
      <c r="G11" s="19"/>
      <c r="H11" s="20"/>
      <c r="I11" s="21" t="s">
        <v>18</v>
      </c>
      <c r="J11" s="22">
        <v>14000</v>
      </c>
      <c r="K11" s="22"/>
      <c r="L11" s="23"/>
      <c r="M11" s="24"/>
      <c r="N11" s="25"/>
      <c r="O11" s="14">
        <f>J11+M11-N11</f>
        <v>14000</v>
      </c>
      <c r="P11" s="22"/>
      <c r="Q11" s="40"/>
      <c r="R11" s="40"/>
      <c r="S11" s="14">
        <f>O11+Q11-R11</f>
        <v>14000</v>
      </c>
      <c r="T11" s="22"/>
      <c r="V11" s="43" t="s">
        <v>53</v>
      </c>
      <c r="W11" s="80"/>
      <c r="X11" s="80"/>
      <c r="Y11" s="56"/>
      <c r="AA11" s="43" t="s">
        <v>54</v>
      </c>
      <c r="AB11" s="51"/>
      <c r="AC11" s="51"/>
      <c r="AD11" s="51"/>
      <c r="AE11" s="51"/>
      <c r="AF11" s="53"/>
      <c r="AH11" s="43"/>
      <c r="AI11" s="3" t="s">
        <v>16</v>
      </c>
      <c r="AK11" s="49"/>
      <c r="AL11" s="44"/>
    </row>
    <row r="12" spans="1:38" s="3" customFormat="1" ht="19" thickBot="1" x14ac:dyDescent="0.5">
      <c r="A12" s="18"/>
      <c r="B12" s="99"/>
      <c r="C12" s="8"/>
      <c r="D12" s="9"/>
      <c r="E12" s="10"/>
      <c r="F12" s="19"/>
      <c r="G12" s="19"/>
      <c r="H12" s="20"/>
      <c r="I12" s="21" t="s">
        <v>19</v>
      </c>
      <c r="J12" s="22">
        <v>100000</v>
      </c>
      <c r="K12" s="22"/>
      <c r="L12" s="23"/>
      <c r="M12" s="24"/>
      <c r="N12" s="25"/>
      <c r="O12" s="14">
        <f>J12+M12-N12</f>
        <v>100000</v>
      </c>
      <c r="P12" s="22"/>
      <c r="Q12" s="40"/>
      <c r="R12" s="40"/>
      <c r="S12" s="14">
        <f>O12+Q12-R12</f>
        <v>100000</v>
      </c>
      <c r="T12" s="22"/>
      <c r="V12" s="43"/>
      <c r="W12" s="82" t="s">
        <v>32</v>
      </c>
      <c r="X12" s="80"/>
      <c r="Y12" s="56"/>
      <c r="AA12" s="43" t="s">
        <v>55</v>
      </c>
      <c r="AB12" s="51"/>
      <c r="AC12" s="51"/>
      <c r="AD12" s="51"/>
      <c r="AE12" s="51"/>
      <c r="AF12" s="53"/>
      <c r="AH12" s="43"/>
      <c r="AI12" s="3" t="s">
        <v>56</v>
      </c>
      <c r="AK12" s="54"/>
      <c r="AL12" s="55"/>
    </row>
    <row r="13" spans="1:38" s="3" customFormat="1" ht="19" customHeight="1" thickBot="1" x14ac:dyDescent="0.5">
      <c r="A13" s="7" t="s">
        <v>20</v>
      </c>
      <c r="B13" s="98" t="s">
        <v>86</v>
      </c>
      <c r="C13" s="8" t="str">
        <f>A13</f>
        <v>(d)</v>
      </c>
      <c r="D13" s="9"/>
      <c r="E13" s="27"/>
      <c r="F13" s="19"/>
      <c r="G13" s="19"/>
      <c r="H13" s="20"/>
      <c r="I13" s="21" t="s">
        <v>21</v>
      </c>
      <c r="J13" s="22"/>
      <c r="K13" s="22">
        <v>20000</v>
      </c>
      <c r="L13" s="23"/>
      <c r="M13" s="24"/>
      <c r="N13" s="25"/>
      <c r="O13" s="22"/>
      <c r="P13" s="22">
        <f t="shared" ref="P13:P22" si="0">K13+N13-M13</f>
        <v>20000</v>
      </c>
      <c r="Q13" s="40"/>
      <c r="R13" s="40"/>
      <c r="S13" s="22"/>
      <c r="T13" s="22">
        <f t="shared" ref="T13:T20" si="1">P13+R13-Q13</f>
        <v>20000</v>
      </c>
      <c r="V13" s="43"/>
      <c r="W13" s="82" t="s">
        <v>33</v>
      </c>
      <c r="X13" s="80"/>
      <c r="Y13" s="56"/>
      <c r="AA13" s="43" t="s">
        <v>57</v>
      </c>
      <c r="AB13" s="50"/>
      <c r="AC13" s="51"/>
      <c r="AD13" s="50"/>
      <c r="AE13" s="51"/>
      <c r="AF13" s="52"/>
      <c r="AH13" s="43"/>
      <c r="AI13" s="3" t="s">
        <v>58</v>
      </c>
      <c r="AK13" s="49"/>
      <c r="AL13" s="56"/>
    </row>
    <row r="14" spans="1:38" s="3" customFormat="1" ht="19" thickBot="1" x14ac:dyDescent="0.5">
      <c r="A14" s="18"/>
      <c r="B14" s="99"/>
      <c r="C14" s="29"/>
      <c r="D14" s="9"/>
      <c r="E14" s="10"/>
      <c r="F14" s="19"/>
      <c r="G14" s="19"/>
      <c r="H14" s="20"/>
      <c r="I14" s="21" t="s">
        <v>22</v>
      </c>
      <c r="J14" s="22"/>
      <c r="K14" s="22">
        <v>44000</v>
      </c>
      <c r="L14" s="23"/>
      <c r="M14" s="24"/>
      <c r="N14" s="25"/>
      <c r="O14" s="22"/>
      <c r="P14" s="22">
        <f t="shared" si="0"/>
        <v>44000</v>
      </c>
      <c r="Q14" s="40"/>
      <c r="R14" s="40"/>
      <c r="S14" s="22"/>
      <c r="T14" s="22">
        <f t="shared" si="1"/>
        <v>44000</v>
      </c>
      <c r="V14" s="43"/>
      <c r="W14" s="82" t="s">
        <v>34</v>
      </c>
      <c r="X14" s="80"/>
      <c r="Y14" s="56"/>
      <c r="AA14" s="57"/>
      <c r="AB14" s="58"/>
      <c r="AC14" s="58"/>
      <c r="AD14" s="58"/>
      <c r="AE14" s="58"/>
      <c r="AF14" s="55"/>
      <c r="AH14" s="43" t="s">
        <v>59</v>
      </c>
      <c r="AK14" s="49"/>
      <c r="AL14" s="44"/>
    </row>
    <row r="15" spans="1:38" s="3" customFormat="1" ht="19" customHeight="1" thickBot="1" x14ac:dyDescent="0.5">
      <c r="A15" s="7" t="s">
        <v>23</v>
      </c>
      <c r="B15" s="98" t="s">
        <v>87</v>
      </c>
      <c r="C15" s="8" t="str">
        <f>A15</f>
        <v>(e)</v>
      </c>
      <c r="D15" s="9"/>
      <c r="E15" s="10"/>
      <c r="F15" s="19"/>
      <c r="G15" s="19"/>
      <c r="H15" s="20"/>
      <c r="I15" s="21" t="s">
        <v>24</v>
      </c>
      <c r="J15" s="22"/>
      <c r="K15" s="22">
        <v>1500</v>
      </c>
      <c r="L15" s="23"/>
      <c r="M15" s="24"/>
      <c r="N15" s="25"/>
      <c r="O15" s="22"/>
      <c r="P15" s="22">
        <f t="shared" si="0"/>
        <v>1500</v>
      </c>
      <c r="Q15" s="40"/>
      <c r="R15" s="40"/>
      <c r="S15" s="22"/>
      <c r="T15" s="22">
        <f t="shared" si="1"/>
        <v>1500</v>
      </c>
      <c r="V15" s="43"/>
      <c r="W15" s="82" t="s">
        <v>35</v>
      </c>
      <c r="X15" s="80"/>
      <c r="Y15" s="56"/>
      <c r="AH15" s="43"/>
      <c r="AI15" s="3" t="s">
        <v>60</v>
      </c>
      <c r="AK15" s="54"/>
      <c r="AL15" s="55"/>
    </row>
    <row r="16" spans="1:38" s="3" customFormat="1" ht="19" thickBot="1" x14ac:dyDescent="0.5">
      <c r="A16" s="30"/>
      <c r="B16" s="114"/>
      <c r="C16" s="8"/>
      <c r="D16" s="9"/>
      <c r="E16" s="10"/>
      <c r="F16" s="19"/>
      <c r="G16" s="19"/>
      <c r="H16" s="20"/>
      <c r="I16" s="21" t="s">
        <v>25</v>
      </c>
      <c r="J16" s="22"/>
      <c r="K16" s="22">
        <v>19500</v>
      </c>
      <c r="L16" s="23"/>
      <c r="M16" s="24"/>
      <c r="N16" s="25"/>
      <c r="O16" s="22"/>
      <c r="P16" s="22">
        <f t="shared" si="0"/>
        <v>19500</v>
      </c>
      <c r="Q16" s="40"/>
      <c r="R16" s="40"/>
      <c r="S16" s="22"/>
      <c r="T16" s="22">
        <f t="shared" si="1"/>
        <v>19500</v>
      </c>
      <c r="V16" s="43"/>
      <c r="W16" s="82" t="s">
        <v>36</v>
      </c>
      <c r="X16" s="80"/>
      <c r="Y16" s="61"/>
      <c r="AH16" s="43"/>
      <c r="AI16" s="3" t="s">
        <v>61</v>
      </c>
      <c r="AK16" s="49"/>
      <c r="AL16" s="56"/>
    </row>
    <row r="17" spans="1:38" s="3" customFormat="1" ht="19" thickBot="1" x14ac:dyDescent="0.5">
      <c r="A17" s="18"/>
      <c r="B17" s="99"/>
      <c r="C17" s="8"/>
      <c r="D17" s="26"/>
      <c r="E17" s="27"/>
      <c r="F17" s="19"/>
      <c r="G17" s="19"/>
      <c r="H17" s="20"/>
      <c r="I17" s="21" t="s">
        <v>77</v>
      </c>
      <c r="J17" s="22"/>
      <c r="K17" s="22">
        <v>4500</v>
      </c>
      <c r="L17" s="23"/>
      <c r="M17" s="24"/>
      <c r="N17" s="25"/>
      <c r="O17" s="22"/>
      <c r="P17" s="22">
        <f t="shared" si="0"/>
        <v>4500</v>
      </c>
      <c r="Q17" s="40"/>
      <c r="R17" s="40"/>
      <c r="S17" s="22"/>
      <c r="T17" s="22">
        <f t="shared" si="1"/>
        <v>4500</v>
      </c>
      <c r="V17" s="43" t="s">
        <v>62</v>
      </c>
      <c r="W17" s="80"/>
      <c r="X17" s="80"/>
      <c r="Y17" s="61"/>
      <c r="AH17" s="45" t="s">
        <v>63</v>
      </c>
      <c r="AK17" s="49"/>
      <c r="AL17" s="59"/>
    </row>
    <row r="18" spans="1:38" s="3" customFormat="1" ht="19.5" customHeight="1" thickBot="1" x14ac:dyDescent="0.5">
      <c r="A18" s="7" t="s">
        <v>27</v>
      </c>
      <c r="B18" s="98" t="s">
        <v>88</v>
      </c>
      <c r="C18" s="8" t="str">
        <f>A18</f>
        <v>(f)</v>
      </c>
      <c r="D18" s="67"/>
      <c r="E18" s="68"/>
      <c r="F18" s="69"/>
      <c r="G18" s="69"/>
      <c r="H18" s="20"/>
      <c r="I18" s="21" t="s">
        <v>26</v>
      </c>
      <c r="J18" s="22"/>
      <c r="K18" s="22">
        <v>50000</v>
      </c>
      <c r="L18" s="23"/>
      <c r="M18" s="24"/>
      <c r="N18" s="25"/>
      <c r="O18" s="22"/>
      <c r="P18" s="22">
        <f t="shared" si="0"/>
        <v>50000</v>
      </c>
      <c r="Q18" s="40"/>
      <c r="R18" s="40"/>
      <c r="S18" s="22"/>
      <c r="T18" s="22">
        <f t="shared" si="1"/>
        <v>50000</v>
      </c>
      <c r="V18" s="43"/>
      <c r="W18" s="82" t="s">
        <v>37</v>
      </c>
      <c r="X18" s="80"/>
      <c r="Y18" s="56"/>
      <c r="AH18" s="43"/>
      <c r="AL18" s="44"/>
    </row>
    <row r="19" spans="1:38" s="3" customFormat="1" ht="19" thickBot="1" x14ac:dyDescent="0.5">
      <c r="A19" s="18"/>
      <c r="B19" s="99"/>
      <c r="C19" s="66"/>
      <c r="D19" s="70"/>
      <c r="E19" s="71"/>
      <c r="F19" s="69"/>
      <c r="G19" s="69"/>
      <c r="H19" s="20"/>
      <c r="I19" s="21" t="s">
        <v>28</v>
      </c>
      <c r="J19" s="22"/>
      <c r="K19" s="22">
        <v>120000</v>
      </c>
      <c r="L19" s="23"/>
      <c r="M19" s="24"/>
      <c r="N19" s="25"/>
      <c r="O19" s="22"/>
      <c r="P19" s="22">
        <f t="shared" si="0"/>
        <v>120000</v>
      </c>
      <c r="Q19" s="40"/>
      <c r="R19" s="40"/>
      <c r="S19" s="22"/>
      <c r="T19" s="22">
        <f t="shared" si="1"/>
        <v>120000</v>
      </c>
      <c r="V19" s="45" t="s">
        <v>54</v>
      </c>
      <c r="W19" s="80"/>
      <c r="X19" s="80"/>
      <c r="Y19" s="59"/>
      <c r="AH19" s="45" t="s">
        <v>64</v>
      </c>
      <c r="AL19" s="44"/>
    </row>
    <row r="20" spans="1:38" s="3" customFormat="1" ht="19" thickBot="1" x14ac:dyDescent="0.5">
      <c r="F20" s="4"/>
      <c r="G20" s="4"/>
      <c r="H20" s="20"/>
      <c r="I20" s="21" t="s">
        <v>29</v>
      </c>
      <c r="J20" s="22"/>
      <c r="K20" s="22">
        <v>31000</v>
      </c>
      <c r="L20" s="23"/>
      <c r="M20" s="24"/>
      <c r="N20" s="25"/>
      <c r="O20" s="22"/>
      <c r="P20" s="22">
        <f t="shared" si="0"/>
        <v>31000</v>
      </c>
      <c r="Q20" s="40"/>
      <c r="R20" s="40"/>
      <c r="S20" s="22"/>
      <c r="T20" s="22">
        <f t="shared" si="1"/>
        <v>31000</v>
      </c>
      <c r="V20" s="57"/>
      <c r="W20" s="58"/>
      <c r="X20" s="58"/>
      <c r="Y20" s="55"/>
      <c r="AH20" s="43" t="s">
        <v>65</v>
      </c>
      <c r="AL20" s="44"/>
    </row>
    <row r="21" spans="1:38" s="3" customFormat="1" ht="19" thickBot="1" x14ac:dyDescent="0.5">
      <c r="F21" s="4"/>
      <c r="G21" s="4"/>
      <c r="H21" s="20"/>
      <c r="I21" s="21" t="s">
        <v>55</v>
      </c>
      <c r="J21" s="22">
        <v>4500</v>
      </c>
      <c r="K21" s="22"/>
      <c r="L21" s="23"/>
      <c r="M21" s="24"/>
      <c r="N21" s="25"/>
      <c r="O21" s="14">
        <f t="shared" ref="O21:O29" si="2">J21+M21-N21</f>
        <v>4500</v>
      </c>
      <c r="P21" s="22"/>
      <c r="Q21" s="40"/>
      <c r="R21" s="40"/>
      <c r="S21" s="14">
        <f>O21+Q21-R21</f>
        <v>4500</v>
      </c>
      <c r="T21" s="22"/>
      <c r="AH21" s="43"/>
      <c r="AI21" s="3" t="s">
        <v>66</v>
      </c>
      <c r="AK21" s="49"/>
      <c r="AL21" s="44"/>
    </row>
    <row r="22" spans="1:38" s="3" customFormat="1" ht="19" thickBot="1" x14ac:dyDescent="0.5">
      <c r="C22" s="92" t="s">
        <v>78</v>
      </c>
      <c r="D22" s="93"/>
      <c r="E22" s="93"/>
      <c r="F22" s="93"/>
      <c r="G22" s="94"/>
      <c r="H22" s="20"/>
      <c r="I22" s="21" t="s">
        <v>30</v>
      </c>
      <c r="J22" s="22"/>
      <c r="K22" s="22">
        <v>65000</v>
      </c>
      <c r="L22" s="23"/>
      <c r="M22" s="24"/>
      <c r="N22" s="25"/>
      <c r="O22" s="22"/>
      <c r="P22" s="22">
        <f t="shared" si="0"/>
        <v>65000</v>
      </c>
      <c r="Q22" s="41"/>
      <c r="R22" s="41"/>
      <c r="S22" s="22"/>
      <c r="T22" s="22">
        <f>P22+R22-Q22</f>
        <v>65000</v>
      </c>
      <c r="AH22" s="43"/>
      <c r="AI22" s="3" t="s">
        <v>24</v>
      </c>
      <c r="AK22" s="49"/>
      <c r="AL22" s="44"/>
    </row>
    <row r="23" spans="1:38" s="3" customFormat="1" ht="19" thickBot="1" x14ac:dyDescent="0.5">
      <c r="A23" s="95"/>
      <c r="B23" s="96"/>
      <c r="C23" s="75" t="s">
        <v>6</v>
      </c>
      <c r="D23" s="97" t="s">
        <v>7</v>
      </c>
      <c r="E23" s="97"/>
      <c r="F23" s="76" t="s">
        <v>8</v>
      </c>
      <c r="G23" s="76" t="s">
        <v>9</v>
      </c>
      <c r="H23" s="20"/>
      <c r="I23" s="21" t="s">
        <v>31</v>
      </c>
      <c r="J23" s="22">
        <v>15000</v>
      </c>
      <c r="K23" s="22"/>
      <c r="L23" s="23"/>
      <c r="M23" s="24"/>
      <c r="N23" s="25"/>
      <c r="O23" s="14">
        <f t="shared" si="2"/>
        <v>15000</v>
      </c>
      <c r="P23" s="22"/>
      <c r="Q23" s="41"/>
      <c r="R23" s="41"/>
      <c r="S23" s="14">
        <f t="shared" ref="S23:S29" si="3">O23+Q23-R23</f>
        <v>15000</v>
      </c>
      <c r="T23" s="22"/>
      <c r="AH23" s="43"/>
      <c r="AI23" s="3" t="s">
        <v>25</v>
      </c>
      <c r="AK23" s="49"/>
      <c r="AL23" s="44"/>
    </row>
    <row r="24" spans="1:38" s="3" customFormat="1" ht="18.649999999999999" customHeight="1" thickBot="1" x14ac:dyDescent="0.5">
      <c r="A24" s="86" t="s">
        <v>83</v>
      </c>
      <c r="B24" s="87"/>
      <c r="C24" s="8"/>
      <c r="D24" s="9"/>
      <c r="E24" s="10"/>
      <c r="F24" s="11"/>
      <c r="G24" s="11"/>
      <c r="H24" s="20"/>
      <c r="I24" s="21" t="s">
        <v>32</v>
      </c>
      <c r="J24" s="22">
        <v>20000</v>
      </c>
      <c r="K24" s="22"/>
      <c r="L24" s="23"/>
      <c r="M24" s="24"/>
      <c r="N24" s="25"/>
      <c r="O24" s="14">
        <f t="shared" si="2"/>
        <v>20000</v>
      </c>
      <c r="P24" s="22"/>
      <c r="Q24" s="41"/>
      <c r="R24" s="41"/>
      <c r="S24" s="14">
        <f t="shared" si="3"/>
        <v>20000</v>
      </c>
      <c r="T24" s="22"/>
      <c r="AH24" s="43"/>
      <c r="AI24" s="3" t="s">
        <v>77</v>
      </c>
      <c r="AK24" s="54"/>
      <c r="AL24" s="44"/>
    </row>
    <row r="25" spans="1:38" s="3" customFormat="1" ht="19" thickBot="1" x14ac:dyDescent="0.5">
      <c r="A25" s="88"/>
      <c r="B25" s="89"/>
      <c r="C25" s="8"/>
      <c r="D25" s="9"/>
      <c r="E25" s="10"/>
      <c r="F25" s="19"/>
      <c r="G25" s="19"/>
      <c r="H25" s="20"/>
      <c r="I25" s="21" t="s">
        <v>33</v>
      </c>
      <c r="J25" s="22">
        <v>7000</v>
      </c>
      <c r="K25" s="22"/>
      <c r="L25" s="23"/>
      <c r="M25" s="24"/>
      <c r="N25" s="25"/>
      <c r="O25" s="14">
        <f t="shared" si="2"/>
        <v>7000</v>
      </c>
      <c r="P25" s="22"/>
      <c r="Q25" s="41"/>
      <c r="R25" s="41"/>
      <c r="S25" s="14">
        <f t="shared" si="3"/>
        <v>7000</v>
      </c>
      <c r="T25" s="22"/>
      <c r="AH25" s="43"/>
      <c r="AI25" s="3" t="s">
        <v>67</v>
      </c>
      <c r="AK25" s="49"/>
      <c r="AL25" s="60"/>
    </row>
    <row r="26" spans="1:38" s="3" customFormat="1" ht="19" thickBot="1" x14ac:dyDescent="0.5">
      <c r="A26" s="88"/>
      <c r="B26" s="89"/>
      <c r="C26" s="8"/>
      <c r="D26" s="9"/>
      <c r="E26" s="10"/>
      <c r="F26" s="19"/>
      <c r="G26" s="19"/>
      <c r="H26" s="20"/>
      <c r="I26" s="21" t="s">
        <v>34</v>
      </c>
      <c r="J26" s="22">
        <v>0</v>
      </c>
      <c r="K26" s="22"/>
      <c r="L26" s="23"/>
      <c r="M26" s="24"/>
      <c r="N26" s="25"/>
      <c r="O26" s="14">
        <f t="shared" si="2"/>
        <v>0</v>
      </c>
      <c r="P26" s="22"/>
      <c r="Q26" s="41"/>
      <c r="R26" s="40"/>
      <c r="S26" s="14">
        <f t="shared" si="3"/>
        <v>0</v>
      </c>
      <c r="T26" s="22"/>
      <c r="AH26" s="43" t="s">
        <v>68</v>
      </c>
      <c r="AK26" s="49"/>
      <c r="AL26" s="56"/>
    </row>
    <row r="27" spans="1:38" s="3" customFormat="1" ht="19" thickBot="1" x14ac:dyDescent="0.5">
      <c r="A27" s="88"/>
      <c r="B27" s="89"/>
      <c r="C27" s="8"/>
      <c r="D27" s="26"/>
      <c r="E27" s="27"/>
      <c r="F27" s="19"/>
      <c r="G27" s="19"/>
      <c r="H27" s="20"/>
      <c r="I27" s="21" t="s">
        <v>35</v>
      </c>
      <c r="J27" s="22">
        <v>0</v>
      </c>
      <c r="K27" s="22"/>
      <c r="L27" s="23"/>
      <c r="M27" s="24"/>
      <c r="N27" s="25"/>
      <c r="O27" s="14">
        <f t="shared" si="2"/>
        <v>0</v>
      </c>
      <c r="P27" s="22"/>
      <c r="Q27" s="41"/>
      <c r="R27" s="40"/>
      <c r="S27" s="14">
        <f t="shared" si="3"/>
        <v>0</v>
      </c>
      <c r="T27" s="22"/>
      <c r="Z27" s="31"/>
      <c r="AA27" s="31"/>
      <c r="AB27" s="31"/>
      <c r="AC27" s="31"/>
      <c r="AD27" s="31"/>
      <c r="AE27" s="31"/>
      <c r="AF27" s="31"/>
      <c r="AG27" s="31"/>
      <c r="AH27" s="43"/>
      <c r="AI27" s="3" t="s">
        <v>26</v>
      </c>
      <c r="AK27" s="54"/>
      <c r="AL27" s="55"/>
    </row>
    <row r="28" spans="1:38" s="3" customFormat="1" ht="19" thickBot="1" x14ac:dyDescent="0.5">
      <c r="A28" s="88"/>
      <c r="B28" s="89"/>
      <c r="C28" s="8"/>
      <c r="D28" s="9"/>
      <c r="E28" s="10"/>
      <c r="F28" s="19"/>
      <c r="G28" s="19"/>
      <c r="H28" s="20"/>
      <c r="I28" s="21" t="s">
        <v>36</v>
      </c>
      <c r="J28" s="22">
        <v>0</v>
      </c>
      <c r="K28" s="22"/>
      <c r="L28" s="23"/>
      <c r="M28" s="24"/>
      <c r="N28" s="25"/>
      <c r="O28" s="14">
        <f t="shared" si="2"/>
        <v>0</v>
      </c>
      <c r="P28" s="22"/>
      <c r="Q28" s="41"/>
      <c r="R28" s="40"/>
      <c r="S28" s="14">
        <f t="shared" si="3"/>
        <v>0</v>
      </c>
      <c r="T28" s="22"/>
      <c r="AH28" s="43"/>
      <c r="AI28" s="3" t="s">
        <v>69</v>
      </c>
      <c r="AK28" s="49"/>
      <c r="AL28" s="61"/>
    </row>
    <row r="29" spans="1:38" s="31" customFormat="1" ht="19" thickBot="1" x14ac:dyDescent="0.5">
      <c r="A29" s="88"/>
      <c r="B29" s="89"/>
      <c r="C29" s="8"/>
      <c r="D29" s="9"/>
      <c r="E29" s="10"/>
      <c r="F29" s="19"/>
      <c r="G29" s="19"/>
      <c r="H29" s="20"/>
      <c r="I29" s="21" t="s">
        <v>37</v>
      </c>
      <c r="J29" s="22">
        <v>0</v>
      </c>
      <c r="K29" s="22"/>
      <c r="L29" s="23"/>
      <c r="M29" s="24"/>
      <c r="N29" s="25"/>
      <c r="O29" s="14">
        <f t="shared" si="2"/>
        <v>0</v>
      </c>
      <c r="P29" s="22"/>
      <c r="Q29" s="41"/>
      <c r="R29" s="40"/>
      <c r="S29" s="14">
        <f t="shared" si="3"/>
        <v>0</v>
      </c>
      <c r="T29" s="22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45"/>
      <c r="AI29" s="31" t="s">
        <v>70</v>
      </c>
      <c r="AK29" s="62"/>
      <c r="AL29" s="63"/>
    </row>
    <row r="30" spans="1:38" s="3" customFormat="1" ht="19" thickBot="1" x14ac:dyDescent="0.5">
      <c r="A30" s="88"/>
      <c r="B30" s="89"/>
      <c r="C30" s="8"/>
      <c r="D30" s="9"/>
      <c r="E30" s="27"/>
      <c r="F30" s="19"/>
      <c r="G30" s="19"/>
      <c r="I30" s="21" t="s">
        <v>38</v>
      </c>
      <c r="J30" s="22">
        <f>SUM(J7:J29)</f>
        <v>355500</v>
      </c>
      <c r="K30" s="22">
        <f>SUM(K7:K29)</f>
        <v>355500</v>
      </c>
      <c r="L30" s="23"/>
      <c r="M30" s="24">
        <f t="shared" ref="M30:T30" si="4">SUM(M7:M29)</f>
        <v>0</v>
      </c>
      <c r="N30" s="24">
        <f t="shared" si="4"/>
        <v>0</v>
      </c>
      <c r="O30" s="22">
        <f t="shared" si="4"/>
        <v>355500</v>
      </c>
      <c r="P30" s="22">
        <f t="shared" si="4"/>
        <v>355500</v>
      </c>
      <c r="Q30" s="22">
        <f t="shared" si="4"/>
        <v>0</v>
      </c>
      <c r="R30" s="22">
        <f t="shared" si="4"/>
        <v>0</v>
      </c>
      <c r="S30" s="22">
        <f t="shared" si="4"/>
        <v>355500</v>
      </c>
      <c r="T30" s="22">
        <f t="shared" si="4"/>
        <v>355500</v>
      </c>
      <c r="AH30" s="45" t="s">
        <v>71</v>
      </c>
      <c r="AL30" s="44"/>
    </row>
    <row r="31" spans="1:38" s="3" customFormat="1" ht="19.5" customHeight="1" x14ac:dyDescent="0.45">
      <c r="A31" s="88"/>
      <c r="B31" s="89"/>
      <c r="C31" s="29"/>
      <c r="D31" s="9"/>
      <c r="E31" s="10"/>
      <c r="F31" s="19"/>
      <c r="G31" s="19"/>
      <c r="I31" s="32"/>
      <c r="L31" s="33"/>
      <c r="M31" s="33"/>
      <c r="N31" s="33"/>
      <c r="O31" s="1"/>
      <c r="P31" s="1"/>
      <c r="Q31" s="1"/>
      <c r="R31" s="1"/>
      <c r="S31" s="1"/>
      <c r="T31" s="1"/>
      <c r="AH31" s="43"/>
      <c r="AI31" s="3" t="s">
        <v>72</v>
      </c>
      <c r="AL31" s="64"/>
    </row>
    <row r="32" spans="1:38" s="3" customFormat="1" ht="18.5" x14ac:dyDescent="0.45">
      <c r="A32" s="88"/>
      <c r="B32" s="89"/>
      <c r="C32" s="8"/>
      <c r="D32" s="9"/>
      <c r="E32" s="10"/>
      <c r="F32" s="19"/>
      <c r="G32" s="19"/>
      <c r="I32" s="32"/>
      <c r="J32" s="34"/>
      <c r="L32" s="33"/>
      <c r="M32" s="35"/>
      <c r="N32" s="33"/>
      <c r="O32" s="1"/>
      <c r="P32" s="1"/>
      <c r="Q32" s="1"/>
      <c r="R32" s="1"/>
      <c r="S32" s="1"/>
      <c r="T32" s="1"/>
      <c r="AH32" s="43"/>
      <c r="AI32" s="3" t="s">
        <v>73</v>
      </c>
      <c r="AL32" s="61"/>
    </row>
    <row r="33" spans="1:38" ht="18.5" x14ac:dyDescent="0.45">
      <c r="A33" s="88"/>
      <c r="B33" s="89"/>
      <c r="C33" s="8"/>
      <c r="D33" s="9"/>
      <c r="E33" s="10"/>
      <c r="F33" s="19"/>
      <c r="G33" s="19"/>
      <c r="I33" s="32"/>
      <c r="J33" s="3"/>
      <c r="K33" s="3"/>
      <c r="L33" s="33"/>
      <c r="M33" s="33"/>
      <c r="N33" s="33"/>
      <c r="O33" s="3"/>
      <c r="P33" s="3"/>
      <c r="Q33" s="3"/>
      <c r="R33" s="3"/>
      <c r="S33" s="3"/>
      <c r="T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43"/>
      <c r="AI33" s="31" t="s">
        <v>74</v>
      </c>
      <c r="AJ33" s="3"/>
      <c r="AK33" s="3"/>
      <c r="AL33" s="65"/>
    </row>
    <row r="34" spans="1:38" ht="19" thickBot="1" x14ac:dyDescent="0.5">
      <c r="A34" s="88"/>
      <c r="B34" s="89"/>
      <c r="C34" s="8"/>
      <c r="D34" s="26"/>
      <c r="E34" s="27"/>
      <c r="F34" s="19"/>
      <c r="G34" s="19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45" t="s">
        <v>75</v>
      </c>
      <c r="AI34" s="3"/>
      <c r="AJ34" s="3"/>
      <c r="AK34" s="3"/>
      <c r="AL34" s="59"/>
    </row>
    <row r="35" spans="1:38" ht="19" thickTop="1" x14ac:dyDescent="0.45">
      <c r="A35" s="88"/>
      <c r="B35" s="89"/>
      <c r="C35" s="8"/>
      <c r="D35" s="67"/>
      <c r="E35" s="68"/>
      <c r="F35" s="69"/>
      <c r="G35" s="69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57"/>
      <c r="AI35" s="58"/>
      <c r="AJ35" s="58"/>
      <c r="AK35" s="58"/>
      <c r="AL35" s="55"/>
    </row>
    <row r="36" spans="1:38" ht="18.5" x14ac:dyDescent="0.45">
      <c r="A36" s="90"/>
      <c r="B36" s="91"/>
      <c r="C36" s="66"/>
      <c r="D36" s="70"/>
      <c r="E36" s="71"/>
      <c r="F36" s="69"/>
      <c r="G36" s="69"/>
      <c r="V36"/>
      <c r="W36"/>
      <c r="X36"/>
      <c r="Y36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ht="18.5" x14ac:dyDescent="0.45">
      <c r="A37" s="7" t="s">
        <v>82</v>
      </c>
      <c r="B37" s="83"/>
      <c r="C37" s="8"/>
      <c r="D37" s="9"/>
      <c r="E37" s="10"/>
      <c r="F37" s="19"/>
      <c r="G37" s="19"/>
      <c r="AH37"/>
      <c r="AI37"/>
      <c r="AJ37"/>
      <c r="AK37"/>
      <c r="AL37"/>
    </row>
    <row r="38" spans="1:38" ht="18.5" x14ac:dyDescent="0.45">
      <c r="A38" s="30"/>
      <c r="B38" s="85"/>
      <c r="C38" s="8"/>
      <c r="D38" s="9"/>
      <c r="E38" s="10"/>
      <c r="F38" s="19"/>
      <c r="G38" s="19"/>
    </row>
    <row r="39" spans="1:38" ht="18.5" x14ac:dyDescent="0.45">
      <c r="A39" s="18"/>
      <c r="B39" s="84"/>
      <c r="C39" s="8"/>
      <c r="D39" s="26"/>
      <c r="E39" s="27"/>
      <c r="F39" s="19"/>
      <c r="G39" s="19"/>
    </row>
  </sheetData>
  <mergeCells count="29">
    <mergeCell ref="V6:Y6"/>
    <mergeCell ref="AA6:AF6"/>
    <mergeCell ref="AH6:AL6"/>
    <mergeCell ref="I3:P4"/>
    <mergeCell ref="B15:B17"/>
    <mergeCell ref="V4:Y4"/>
    <mergeCell ref="AA4:AF4"/>
    <mergeCell ref="AH4:AL4"/>
    <mergeCell ref="V5:Y5"/>
    <mergeCell ref="AA5:AF5"/>
    <mergeCell ref="AH5:AL5"/>
    <mergeCell ref="B9:B10"/>
    <mergeCell ref="B11:B12"/>
    <mergeCell ref="B13:B14"/>
    <mergeCell ref="C5:G5"/>
    <mergeCell ref="I5:I6"/>
    <mergeCell ref="Q5:R5"/>
    <mergeCell ref="S5:T5"/>
    <mergeCell ref="A6:B6"/>
    <mergeCell ref="D6:E6"/>
    <mergeCell ref="B7:B8"/>
    <mergeCell ref="J5:K5"/>
    <mergeCell ref="L5:N5"/>
    <mergeCell ref="O5:P5"/>
    <mergeCell ref="A24:B36"/>
    <mergeCell ref="C22:G22"/>
    <mergeCell ref="A23:B23"/>
    <mergeCell ref="D23:E23"/>
    <mergeCell ref="B18:B19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6FBF6E6E37447827B60E0C4C792C8" ma:contentTypeVersion="14" ma:contentTypeDescription="Create a new document." ma:contentTypeScope="" ma:versionID="7021e23df4dd7ba6e474718922029cb9">
  <xsd:schema xmlns:xsd="http://www.w3.org/2001/XMLSchema" xmlns:xs="http://www.w3.org/2001/XMLSchema" xmlns:p="http://schemas.microsoft.com/office/2006/metadata/properties" xmlns:ns3="a53cfe13-88a2-4d8a-921a-26acc93ffab7" xmlns:ns4="e3370fb0-917d-486d-8ec5-33c5248dbdec" targetNamespace="http://schemas.microsoft.com/office/2006/metadata/properties" ma:root="true" ma:fieldsID="2c1bcd713acd49c7d0b86ac80bb3140c" ns3:_="" ns4:_="">
    <xsd:import namespace="a53cfe13-88a2-4d8a-921a-26acc93ffab7"/>
    <xsd:import namespace="e3370fb0-917d-486d-8ec5-33c5248dbde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3cfe13-88a2-4d8a-921a-26acc93ffa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70fb0-917d-486d-8ec5-33c5248dbde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9CE45E-4DC4-437A-BBC4-7C691DFD598B}">
  <ds:schemaRefs>
    <ds:schemaRef ds:uri="e3370fb0-917d-486d-8ec5-33c5248dbdec"/>
    <ds:schemaRef ds:uri="a53cfe13-88a2-4d8a-921a-26acc93ffab7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7B40A2B-E5FA-4A58-9EB9-15DB549784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093A87-EF04-4E0B-9F73-6A64EB6B50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3cfe13-88a2-4d8a-921a-26acc93ffab7"/>
    <ds:schemaRef ds:uri="e3370fb0-917d-486d-8ec5-33c5248dbd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Minion Co WORKING 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Hanny Kusnadi</dc:creator>
  <cp:lastModifiedBy>Hanny Kusnadi</cp:lastModifiedBy>
  <dcterms:created xsi:type="dcterms:W3CDTF">2021-01-29T16:33:35Z</dcterms:created>
  <dcterms:modified xsi:type="dcterms:W3CDTF">2022-08-26T09:28:00Z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0x0101001916FBF6E6E37447827B60E0C4C792C8</vt:lpwstr>
  </property>
</Properties>
</file>