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4.png" ContentType="image/png"/>
  <Override PartName="/xl/media/image63.jpeg" ContentType="image/jpeg"/>
  <Override PartName="/xl/media/image62.jpeg" ContentType="image/jpeg"/>
  <Override PartName="/xl/media/image61.jpeg" ContentType="image/jpeg"/>
  <Override PartName="/xl/media/image60.jpeg" ContentType="image/jpeg"/>
  <Override PartName="/xl/media/image59.jpeg" ContentType="image/jpeg"/>
  <Override PartName="/xl/media/image52.jpeg" ContentType="image/jpeg"/>
  <Override PartName="/xl/media/image51.jpeg" ContentType="image/jpeg"/>
  <Override PartName="/xl/media/image50.jpeg" ContentType="image/jpeg"/>
  <Override PartName="/xl/media/image49.jpeg" ContentType="image/jpeg"/>
  <Override PartName="/xl/media/image53.jpeg" ContentType="image/jpeg"/>
  <Override PartName="/xl/media/image54.jpeg" ContentType="image/jpeg"/>
  <Override PartName="/xl/media/image55.jpeg" ContentType="image/jpeg"/>
  <Override PartName="/xl/media/image56.jpeg" ContentType="image/jpeg"/>
  <Override PartName="/xl/media/image57.jpeg" ContentType="image/jpeg"/>
  <Override PartName="/xl/media/image58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YUNTAMIENTOS" sheetId="1" state="visible" r:id="rId2"/>
  </sheets>
  <definedNames>
    <definedName function="false" hidden="false" localSheetId="0" name="distribucion" vbProcedure="false">AYUNTAMIENTOS!$C$44:$Q$45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<sst xmlns="http://schemas.openxmlformats.org/spreadsheetml/2006/main" count="90" uniqueCount="83">
  <si>
    <t xml:space="preserve">ELECCION DE AYUNTAMIENTOS
PROCESO ELECTORAL 2016 - 2017</t>
  </si>
  <si>
    <t xml:space="preserve">NO.</t>
  </si>
  <si>
    <t xml:space="preserve">AYUNTAMIENTO</t>
  </si>
  <si>
    <t xml:space="preserve">PAN</t>
  </si>
  <si>
    <t xml:space="preserve">PRI</t>
  </si>
  <si>
    <t xml:space="preserve">PRD</t>
  </si>
  <si>
    <t xml:space="preserve">PT</t>
  </si>
  <si>
    <t xml:space="preserve">PVEM</t>
  </si>
  <si>
    <t xml:space="preserve">UDC</t>
  </si>
  <si>
    <t xml:space="preserve">PMC</t>
  </si>
  <si>
    <t xml:space="preserve">PNA</t>
  </si>
  <si>
    <t xml:space="preserve">PSI</t>
  </si>
  <si>
    <t xml:space="preserve">PPC</t>
  </si>
  <si>
    <t xml:space="preserve">PJ</t>
  </si>
  <si>
    <t xml:space="preserve">PRC</t>
  </si>
  <si>
    <t xml:space="preserve">PCP</t>
  </si>
  <si>
    <t xml:space="preserve">MORENA</t>
  </si>
  <si>
    <t xml:space="preserve">ES</t>
  </si>
  <si>
    <t xml:space="preserve">INDEP.</t>
  </si>
  <si>
    <t xml:space="preserve">VALIDOS</t>
  </si>
  <si>
    <t xml:space="preserve">NO. REG</t>
  </si>
  <si>
    <t xml:space="preserve">NULOS</t>
  </si>
  <si>
    <t xml:space="preserve">TOTAL</t>
  </si>
  <si>
    <t xml:space="preserve">coalpan</t>
  </si>
  <si>
    <t xml:space="preserve">coalpri</t>
  </si>
  <si>
    <t xml:space="preserve">pan-udc-ppc-pes</t>
  </si>
  <si>
    <t xml:space="preserve">pri-pvem-panal-si-pj-prc-pcp</t>
  </si>
  <si>
    <t xml:space="preserve">01</t>
  </si>
  <si>
    <t xml:space="preserve">ABASOLO</t>
  </si>
  <si>
    <t xml:space="preserve">02</t>
  </si>
  <si>
    <t xml:space="preserve">ACUÑA</t>
  </si>
  <si>
    <t xml:space="preserve">03</t>
  </si>
  <si>
    <t xml:space="preserve">ALLENDE</t>
  </si>
  <si>
    <t xml:space="preserve">04</t>
  </si>
  <si>
    <t xml:space="preserve">ARTEAGA</t>
  </si>
  <si>
    <t xml:space="preserve">05</t>
  </si>
  <si>
    <t xml:space="preserve">CANDELA</t>
  </si>
  <si>
    <t xml:space="preserve">06</t>
  </si>
  <si>
    <t xml:space="preserve">CASTAÑOS</t>
  </si>
  <si>
    <t xml:space="preserve">07</t>
  </si>
  <si>
    <t xml:space="preserve">CUATROCIÉNEGAS</t>
  </si>
  <si>
    <t xml:space="preserve">08</t>
  </si>
  <si>
    <t xml:space="preserve">ESCOBEDO</t>
  </si>
  <si>
    <t xml:space="preserve">09</t>
  </si>
  <si>
    <t xml:space="preserve">FRANCISCO I. MADERO</t>
  </si>
  <si>
    <t xml:space="preserve">10</t>
  </si>
  <si>
    <t xml:space="preserve">FRONTERA</t>
  </si>
  <si>
    <t xml:space="preserve">no</t>
  </si>
  <si>
    <t xml:space="preserve">11</t>
  </si>
  <si>
    <t xml:space="preserve">GENERAL CEPEDA</t>
  </si>
  <si>
    <t xml:space="preserve">12</t>
  </si>
  <si>
    <t xml:space="preserve">GUERRERO</t>
  </si>
  <si>
    <t xml:space="preserve">13</t>
  </si>
  <si>
    <t xml:space="preserve">HIDALGO</t>
  </si>
  <si>
    <t xml:space="preserve">14</t>
  </si>
  <si>
    <t xml:space="preserve">JIMÉNEZ</t>
  </si>
  <si>
    <t xml:space="preserve">15</t>
  </si>
  <si>
    <t xml:space="preserve">JUÁREZ</t>
  </si>
  <si>
    <t xml:space="preserve">16</t>
  </si>
  <si>
    <t xml:space="preserve">LAMADRID</t>
  </si>
  <si>
    <t xml:space="preserve">MATAMOROS</t>
  </si>
  <si>
    <t xml:space="preserve">MONCLOVA</t>
  </si>
  <si>
    <t xml:space="preserve">MORELOS</t>
  </si>
  <si>
    <t xml:space="preserve">MUZQUIZ</t>
  </si>
  <si>
    <t xml:space="preserve">NADADORES</t>
  </si>
  <si>
    <t xml:space="preserve">NAVA</t>
  </si>
  <si>
    <t xml:space="preserve">OCAMPO</t>
  </si>
  <si>
    <t xml:space="preserve">PARRAS</t>
  </si>
  <si>
    <t xml:space="preserve">PIEDRAS NEGRAS</t>
  </si>
  <si>
    <t xml:space="preserve">PROGRESO</t>
  </si>
  <si>
    <t xml:space="preserve">RAMOS ARIZPE</t>
  </si>
  <si>
    <t xml:space="preserve">SABINAS</t>
  </si>
  <si>
    <t xml:space="preserve">SACRAMENTO</t>
  </si>
  <si>
    <t xml:space="preserve">SALTILLO</t>
  </si>
  <si>
    <t xml:space="preserve">SAN BUENAVENTURA</t>
  </si>
  <si>
    <t xml:space="preserve">SAN JUAN DE SABINAS</t>
  </si>
  <si>
    <t xml:space="preserve">SAN PEDRO</t>
  </si>
  <si>
    <t xml:space="preserve">SIERRA MOJADA</t>
  </si>
  <si>
    <t xml:space="preserve">TORREÓN</t>
  </si>
  <si>
    <t xml:space="preserve">VIESCA</t>
  </si>
  <si>
    <t xml:space="preserve">VILLA UNIÓN</t>
  </si>
  <si>
    <t xml:space="preserve">ZARAGOZA</t>
  </si>
  <si>
    <t xml:space="preserve">Porcentaje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</si>
</sst>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9.jpeg"/><Relationship Id="rId2" Type="http://schemas.openxmlformats.org/officeDocument/2006/relationships/image" Target="../media/image50.jpeg"/><Relationship Id="rId3" Type="http://schemas.openxmlformats.org/officeDocument/2006/relationships/image" Target="../media/image51.jpeg"/><Relationship Id="rId4" Type="http://schemas.openxmlformats.org/officeDocument/2006/relationships/image" Target="../media/image52.jpeg"/><Relationship Id="rId5" Type="http://schemas.openxmlformats.org/officeDocument/2006/relationships/image" Target="../media/image53.jpeg"/><Relationship Id="rId6" Type="http://schemas.openxmlformats.org/officeDocument/2006/relationships/image" Target="../media/image54.jpeg"/><Relationship Id="rId7" Type="http://schemas.openxmlformats.org/officeDocument/2006/relationships/image" Target="../media/image55.jpeg"/><Relationship Id="rId8" Type="http://schemas.openxmlformats.org/officeDocument/2006/relationships/image" Target="../media/image56.jpeg"/><Relationship Id="rId9" Type="http://schemas.openxmlformats.org/officeDocument/2006/relationships/image" Target="../media/image57.jpeg"/><Relationship Id="rId10" Type="http://schemas.openxmlformats.org/officeDocument/2006/relationships/image" Target="../media/image58.jpeg"/><Relationship Id="rId11" Type="http://schemas.openxmlformats.org/officeDocument/2006/relationships/image" Target="../media/image59.jpeg"/><Relationship Id="rId12" Type="http://schemas.openxmlformats.org/officeDocument/2006/relationships/image" Target="../media/image60.jpeg"/><Relationship Id="rId13" Type="http://schemas.openxmlformats.org/officeDocument/2006/relationships/image" Target="../media/image61.jpeg"/><Relationship Id="rId14" Type="http://schemas.openxmlformats.org/officeDocument/2006/relationships/image" Target="../media/image62.jpeg"/><Relationship Id="rId15" Type="http://schemas.openxmlformats.org/officeDocument/2006/relationships/image" Target="../media/image63.jpeg"/><Relationship Id="rId16" Type="http://schemas.openxmlformats.org/officeDocument/2006/relationships/image" Target="../media/image6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53640</xdr:colOff>
      <xdr:row>3</xdr:row>
      <xdr:rowOff>7920</xdr:rowOff>
    </xdr:from>
    <xdr:to>
      <xdr:col>2</xdr:col>
      <xdr:colOff>409320</xdr:colOff>
      <xdr:row>3</xdr:row>
      <xdr:rowOff>360000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415600" y="777240"/>
          <a:ext cx="35568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53640</xdr:colOff>
      <xdr:row>3</xdr:row>
      <xdr:rowOff>7920</xdr:rowOff>
    </xdr:from>
    <xdr:to>
      <xdr:col>3</xdr:col>
      <xdr:colOff>428040</xdr:colOff>
      <xdr:row>3</xdr:row>
      <xdr:rowOff>352080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3082320" y="777240"/>
          <a:ext cx="374400" cy="344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30960</xdr:colOff>
      <xdr:row>3</xdr:row>
      <xdr:rowOff>7920</xdr:rowOff>
    </xdr:from>
    <xdr:to>
      <xdr:col>4</xdr:col>
      <xdr:colOff>399960</xdr:colOff>
      <xdr:row>4</xdr:row>
      <xdr:rowOff>20880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3726360" y="777240"/>
          <a:ext cx="369000" cy="39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30960</xdr:colOff>
      <xdr:row>3</xdr:row>
      <xdr:rowOff>7920</xdr:rowOff>
    </xdr:from>
    <xdr:to>
      <xdr:col>5</xdr:col>
      <xdr:colOff>419040</xdr:colOff>
      <xdr:row>3</xdr:row>
      <xdr:rowOff>379080</xdr:rowOff>
    </xdr:to>
    <xdr:pic>
      <xdr:nvPicPr>
        <xdr:cNvPr id="3" name="Imagen 4" descr=""/>
        <xdr:cNvPicPr/>
      </xdr:nvPicPr>
      <xdr:blipFill>
        <a:blip r:embed="rId4"/>
        <a:stretch/>
      </xdr:blipFill>
      <xdr:spPr>
        <a:xfrm>
          <a:off x="4393080" y="777240"/>
          <a:ext cx="388080" cy="37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30600</xdr:colOff>
      <xdr:row>3</xdr:row>
      <xdr:rowOff>7920</xdr:rowOff>
    </xdr:from>
    <xdr:to>
      <xdr:col>6</xdr:col>
      <xdr:colOff>370800</xdr:colOff>
      <xdr:row>4</xdr:row>
      <xdr:rowOff>17640</xdr:rowOff>
    </xdr:to>
    <xdr:pic>
      <xdr:nvPicPr>
        <xdr:cNvPr id="4" name="Imagen 5" descr=""/>
        <xdr:cNvPicPr/>
      </xdr:nvPicPr>
      <xdr:blipFill>
        <a:blip r:embed="rId5"/>
        <a:stretch/>
      </xdr:blipFill>
      <xdr:spPr>
        <a:xfrm>
          <a:off x="5059800" y="777240"/>
          <a:ext cx="340200" cy="390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3</xdr:row>
      <xdr:rowOff>15480</xdr:rowOff>
    </xdr:from>
    <xdr:to>
      <xdr:col>7</xdr:col>
      <xdr:colOff>380520</xdr:colOff>
      <xdr:row>3</xdr:row>
      <xdr:rowOff>381240</xdr:rowOff>
    </xdr:to>
    <xdr:pic>
      <xdr:nvPicPr>
        <xdr:cNvPr id="5" name="Imagen 6" descr=""/>
        <xdr:cNvPicPr/>
      </xdr:nvPicPr>
      <xdr:blipFill>
        <a:blip r:embed="rId6"/>
        <a:stretch/>
      </xdr:blipFill>
      <xdr:spPr>
        <a:xfrm>
          <a:off x="5726520" y="784800"/>
          <a:ext cx="349920" cy="365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106560</xdr:colOff>
      <xdr:row>3</xdr:row>
      <xdr:rowOff>7920</xdr:rowOff>
    </xdr:from>
    <xdr:to>
      <xdr:col>8</xdr:col>
      <xdr:colOff>380160</xdr:colOff>
      <xdr:row>3</xdr:row>
      <xdr:rowOff>352080</xdr:rowOff>
    </xdr:to>
    <xdr:pic>
      <xdr:nvPicPr>
        <xdr:cNvPr id="6" name="Imagen 7" descr=""/>
        <xdr:cNvPicPr/>
      </xdr:nvPicPr>
      <xdr:blipFill>
        <a:blip r:embed="rId7"/>
        <a:stretch/>
      </xdr:blipFill>
      <xdr:spPr>
        <a:xfrm>
          <a:off x="6469200" y="777240"/>
          <a:ext cx="273600" cy="344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68760</xdr:colOff>
      <xdr:row>3</xdr:row>
      <xdr:rowOff>46080</xdr:rowOff>
    </xdr:from>
    <xdr:to>
      <xdr:col>9</xdr:col>
      <xdr:colOff>399600</xdr:colOff>
      <xdr:row>3</xdr:row>
      <xdr:rowOff>375120</xdr:rowOff>
    </xdr:to>
    <xdr:pic>
      <xdr:nvPicPr>
        <xdr:cNvPr id="7" name="Imagen 8" descr=""/>
        <xdr:cNvPicPr/>
      </xdr:nvPicPr>
      <xdr:blipFill>
        <a:blip r:embed="rId8"/>
        <a:stretch/>
      </xdr:blipFill>
      <xdr:spPr>
        <a:xfrm>
          <a:off x="7098120" y="815400"/>
          <a:ext cx="330840" cy="329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68400</xdr:colOff>
      <xdr:row>3</xdr:row>
      <xdr:rowOff>47160</xdr:rowOff>
    </xdr:from>
    <xdr:to>
      <xdr:col>10</xdr:col>
      <xdr:colOff>389520</xdr:colOff>
      <xdr:row>4</xdr:row>
      <xdr:rowOff>6840</xdr:rowOff>
    </xdr:to>
    <xdr:pic>
      <xdr:nvPicPr>
        <xdr:cNvPr id="8" name="Imagen 9" descr=""/>
        <xdr:cNvPicPr/>
      </xdr:nvPicPr>
      <xdr:blipFill>
        <a:blip r:embed="rId9"/>
        <a:stretch/>
      </xdr:blipFill>
      <xdr:spPr>
        <a:xfrm>
          <a:off x="7764480" y="816480"/>
          <a:ext cx="321120" cy="34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38160</xdr:colOff>
      <xdr:row>3</xdr:row>
      <xdr:rowOff>7920</xdr:rowOff>
    </xdr:from>
    <xdr:to>
      <xdr:col>11</xdr:col>
      <xdr:colOff>399240</xdr:colOff>
      <xdr:row>3</xdr:row>
      <xdr:rowOff>363960</xdr:rowOff>
    </xdr:to>
    <xdr:pic>
      <xdr:nvPicPr>
        <xdr:cNvPr id="9" name="Imagen 10" descr=""/>
        <xdr:cNvPicPr/>
      </xdr:nvPicPr>
      <xdr:blipFill>
        <a:blip r:embed="rId10"/>
        <a:stretch/>
      </xdr:blipFill>
      <xdr:spPr>
        <a:xfrm>
          <a:off x="8400960" y="777240"/>
          <a:ext cx="361080" cy="35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30960</xdr:colOff>
      <xdr:row>3</xdr:row>
      <xdr:rowOff>15480</xdr:rowOff>
    </xdr:from>
    <xdr:to>
      <xdr:col>12</xdr:col>
      <xdr:colOff>380880</xdr:colOff>
      <xdr:row>4</xdr:row>
      <xdr:rowOff>10080</xdr:rowOff>
    </xdr:to>
    <xdr:pic>
      <xdr:nvPicPr>
        <xdr:cNvPr id="10" name="Imagen 11" descr=""/>
        <xdr:cNvPicPr/>
      </xdr:nvPicPr>
      <xdr:blipFill>
        <a:blip r:embed="rId11"/>
        <a:stretch/>
      </xdr:blipFill>
      <xdr:spPr>
        <a:xfrm>
          <a:off x="9060480" y="784800"/>
          <a:ext cx="349920" cy="37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68760</xdr:colOff>
      <xdr:row>3</xdr:row>
      <xdr:rowOff>15480</xdr:rowOff>
    </xdr:from>
    <xdr:to>
      <xdr:col>13</xdr:col>
      <xdr:colOff>428040</xdr:colOff>
      <xdr:row>4</xdr:row>
      <xdr:rowOff>16560</xdr:rowOff>
    </xdr:to>
    <xdr:pic>
      <xdr:nvPicPr>
        <xdr:cNvPr id="11" name="Imagen 12" descr=""/>
        <xdr:cNvPicPr/>
      </xdr:nvPicPr>
      <xdr:blipFill>
        <a:blip r:embed="rId12"/>
        <a:stretch/>
      </xdr:blipFill>
      <xdr:spPr>
        <a:xfrm>
          <a:off x="9765000" y="784800"/>
          <a:ext cx="359280" cy="38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38520</xdr:colOff>
      <xdr:row>3</xdr:row>
      <xdr:rowOff>23400</xdr:rowOff>
    </xdr:from>
    <xdr:to>
      <xdr:col>14</xdr:col>
      <xdr:colOff>390240</xdr:colOff>
      <xdr:row>3</xdr:row>
      <xdr:rowOff>337320</xdr:rowOff>
    </xdr:to>
    <xdr:pic>
      <xdr:nvPicPr>
        <xdr:cNvPr id="12" name="Imagen 13" descr=""/>
        <xdr:cNvPicPr/>
      </xdr:nvPicPr>
      <xdr:blipFill>
        <a:blip r:embed="rId13"/>
        <a:stretch/>
      </xdr:blipFill>
      <xdr:spPr>
        <a:xfrm>
          <a:off x="10401480" y="792720"/>
          <a:ext cx="351720" cy="313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53640</xdr:colOff>
      <xdr:row>3</xdr:row>
      <xdr:rowOff>63360</xdr:rowOff>
    </xdr:from>
    <xdr:to>
      <xdr:col>15</xdr:col>
      <xdr:colOff>437760</xdr:colOff>
      <xdr:row>3</xdr:row>
      <xdr:rowOff>345960</xdr:rowOff>
    </xdr:to>
    <xdr:pic>
      <xdr:nvPicPr>
        <xdr:cNvPr id="13" name="Imagen 14" descr=""/>
        <xdr:cNvPicPr/>
      </xdr:nvPicPr>
      <xdr:blipFill>
        <a:blip r:embed="rId14"/>
        <a:stretch/>
      </xdr:blipFill>
      <xdr:spPr>
        <a:xfrm>
          <a:off x="11083320" y="832680"/>
          <a:ext cx="384120" cy="28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50040</xdr:colOff>
      <xdr:row>3</xdr:row>
      <xdr:rowOff>59400</xdr:rowOff>
    </xdr:from>
    <xdr:to>
      <xdr:col>16</xdr:col>
      <xdr:colOff>438120</xdr:colOff>
      <xdr:row>4</xdr:row>
      <xdr:rowOff>1080</xdr:rowOff>
    </xdr:to>
    <xdr:pic>
      <xdr:nvPicPr>
        <xdr:cNvPr id="14" name="Imagen 15" descr=""/>
        <xdr:cNvPicPr/>
      </xdr:nvPicPr>
      <xdr:blipFill>
        <a:blip r:embed="rId15"/>
        <a:stretch/>
      </xdr:blipFill>
      <xdr:spPr>
        <a:xfrm>
          <a:off x="11746440" y="828720"/>
          <a:ext cx="388080" cy="32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114480</xdr:colOff>
      <xdr:row>0</xdr:row>
      <xdr:rowOff>0</xdr:rowOff>
    </xdr:from>
    <xdr:to>
      <xdr:col>1</xdr:col>
      <xdr:colOff>647280</xdr:colOff>
      <xdr:row>2</xdr:row>
      <xdr:rowOff>401400</xdr:rowOff>
    </xdr:to>
    <xdr:pic>
      <xdr:nvPicPr>
        <xdr:cNvPr id="15" name="Imagen 16" descr=""/>
        <xdr:cNvPicPr/>
      </xdr:nvPicPr>
      <xdr:blipFill>
        <a:blip r:embed="rId16"/>
        <a:stretch/>
      </xdr:blipFill>
      <xdr:spPr>
        <a:xfrm>
          <a:off x="114480" y="0"/>
          <a:ext cx="828000" cy="751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Q45"/>
  <sheetViews>
    <sheetView windowProtection="tru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pane xSplit="0" ySplit="5" topLeftCell="A7" activePane="bottomLeft" state="frozen"/>
      <selection pane="topLeft" activeCell="O1" activeCellId="0" sqref="O1"/>
      <selection pane="bottomLeft" activeCell="AA15" activeCellId="0" sqref="AA15"/>
    </sheetView>
  </sheetViews>
  <sheetFormatPr defaultRowHeight="13.8"/>
  <cols>
    <col collapsed="false" hidden="false" max="1" min="1" style="0" width="3.31983805668016"/>
    <col collapsed="false" hidden="false" max="2" min="2" style="0" width="23.2429149797571"/>
    <col collapsed="false" hidden="false" max="17" min="3" style="0" width="7.49797570850202"/>
    <col collapsed="false" hidden="false" max="18" min="18" style="0" width="6"/>
    <col collapsed="false" hidden="false" max="19" min="19" style="0" width="8.03238866396761"/>
    <col collapsed="false" hidden="false" max="20" min="20" style="0" width="6.74898785425101"/>
    <col collapsed="false" hidden="false" max="21" min="21" style="0" width="6"/>
    <col collapsed="false" hidden="false" max="22" min="22" style="0" width="8.03238866396761"/>
    <col collapsed="false" hidden="false" max="1025" min="23" style="0" width="10.6032388663968"/>
  </cols>
  <sheetData>
    <row r="3" customFormat="false" ht="33" hidden="false" customHeight="true" outlineLevel="0" collapsed="false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s="2" customFormat="true" ht="30" hidden="false" customHeight="true" outlineLevel="0" collapsed="false">
      <c r="A4" s="4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/>
      <c r="S4" s="8"/>
      <c r="T4" s="8"/>
      <c r="U4" s="8"/>
      <c r="V4" s="8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</row>
    <row r="5" s="12" customFormat="true" ht="19.4" hidden="false" customHeight="false" outlineLevel="0" collapsed="false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  <c r="Q5" s="6" t="s">
        <v>17</v>
      </c>
      <c r="R5" s="6" t="s">
        <v>18</v>
      </c>
      <c r="S5" s="6" t="s">
        <v>19</v>
      </c>
      <c r="T5" s="9" t="s">
        <v>20</v>
      </c>
      <c r="U5" s="6" t="s">
        <v>21</v>
      </c>
      <c r="V5" s="9" t="s">
        <v>22</v>
      </c>
      <c r="W5" s="10"/>
      <c r="X5" s="10" t="s">
        <v>23</v>
      </c>
      <c r="Y5" s="10" t="s">
        <v>24</v>
      </c>
      <c r="Z5" s="10" t="s">
        <v>25</v>
      </c>
      <c r="AA5" s="10" t="s">
        <v>26</v>
      </c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customFormat="false" ht="15" hidden="false" customHeight="false" outlineLevel="0" collapsed="false">
      <c r="A6" s="13" t="s">
        <v>27</v>
      </c>
      <c r="B6" s="14" t="s">
        <v>28</v>
      </c>
      <c r="C6" s="14" t="n">
        <v>281</v>
      </c>
      <c r="D6" s="14" t="n">
        <v>433</v>
      </c>
      <c r="E6" s="14" t="n">
        <v>0</v>
      </c>
      <c r="F6" s="14" t="n">
        <v>0</v>
      </c>
      <c r="G6" s="14" t="n">
        <v>1</v>
      </c>
      <c r="H6" s="14" t="n">
        <v>0</v>
      </c>
      <c r="I6" s="14" t="n">
        <v>0</v>
      </c>
      <c r="J6" s="14" t="n">
        <v>0</v>
      </c>
      <c r="K6" s="14" t="n">
        <v>0</v>
      </c>
      <c r="L6" s="14" t="n">
        <v>1</v>
      </c>
      <c r="M6" s="14" t="n">
        <v>1</v>
      </c>
      <c r="N6" s="14" t="n">
        <v>1</v>
      </c>
      <c r="O6" s="14" t="n">
        <v>1</v>
      </c>
      <c r="P6" s="14" t="n">
        <v>23</v>
      </c>
      <c r="Q6" s="14" t="n">
        <v>37</v>
      </c>
      <c r="R6" s="14" t="n">
        <v>0</v>
      </c>
      <c r="S6" s="14" t="n">
        <f aca="false">SUM(C6:R6)</f>
        <v>779</v>
      </c>
      <c r="T6" s="14" t="n">
        <v>0</v>
      </c>
      <c r="U6" s="14" t="n">
        <v>11</v>
      </c>
      <c r="V6" s="14" t="n">
        <f aca="false">S6+T6+U6</f>
        <v>790</v>
      </c>
      <c r="W6" s="15"/>
      <c r="X6" s="15"/>
      <c r="Y6" s="15"/>
    </row>
    <row r="7" customFormat="false" ht="15" hidden="false" customHeight="false" outlineLevel="0" collapsed="false">
      <c r="A7" s="13" t="s">
        <v>29</v>
      </c>
      <c r="B7" s="14" t="s">
        <v>30</v>
      </c>
      <c r="C7" s="14" t="n">
        <v>7343</v>
      </c>
      <c r="D7" s="14" t="n">
        <v>16153</v>
      </c>
      <c r="E7" s="14" t="n">
        <v>3095</v>
      </c>
      <c r="F7" s="14" t="n">
        <v>501</v>
      </c>
      <c r="G7" s="14" t="n">
        <v>677</v>
      </c>
      <c r="H7" s="14" t="n">
        <v>24985</v>
      </c>
      <c r="I7" s="14" t="n">
        <v>0</v>
      </c>
      <c r="J7" s="14" t="n">
        <v>429</v>
      </c>
      <c r="K7" s="14" t="n">
        <v>203</v>
      </c>
      <c r="L7" s="14" t="n">
        <v>222</v>
      </c>
      <c r="M7" s="14" t="n">
        <v>1683</v>
      </c>
      <c r="N7" s="14" t="n">
        <v>118</v>
      </c>
      <c r="O7" s="14" t="n">
        <v>43</v>
      </c>
      <c r="P7" s="14" t="n">
        <v>1915</v>
      </c>
      <c r="Q7" s="14" t="n">
        <v>470</v>
      </c>
      <c r="R7" s="14" t="n">
        <v>0</v>
      </c>
      <c r="S7" s="14" t="n">
        <f aca="false">SUM(C7:R7)</f>
        <v>57837</v>
      </c>
      <c r="T7" s="14" t="n">
        <v>15</v>
      </c>
      <c r="U7" s="14" t="n">
        <v>1009</v>
      </c>
      <c r="V7" s="14" t="n">
        <f aca="false">S7+T7+U7</f>
        <v>58861</v>
      </c>
    </row>
    <row r="8" customFormat="false" ht="15" hidden="false" customHeight="false" outlineLevel="0" collapsed="false">
      <c r="A8" s="13" t="s">
        <v>31</v>
      </c>
      <c r="B8" s="14" t="s">
        <v>32</v>
      </c>
      <c r="C8" s="14" t="n">
        <v>2284</v>
      </c>
      <c r="D8" s="14" t="n">
        <v>3860</v>
      </c>
      <c r="E8" s="14" t="n">
        <v>37</v>
      </c>
      <c r="F8" s="14" t="n">
        <v>289</v>
      </c>
      <c r="G8" s="14" t="n">
        <v>0</v>
      </c>
      <c r="H8" s="14" t="n">
        <v>3348</v>
      </c>
      <c r="I8" s="14" t="n">
        <v>0</v>
      </c>
      <c r="J8" s="14" t="n">
        <v>567</v>
      </c>
      <c r="K8" s="14" t="n">
        <v>16</v>
      </c>
      <c r="L8" s="14" t="n">
        <v>54</v>
      </c>
      <c r="M8" s="14" t="n">
        <v>0</v>
      </c>
      <c r="N8" s="14" t="n">
        <v>0</v>
      </c>
      <c r="O8" s="14" t="n">
        <v>0</v>
      </c>
      <c r="P8" s="14" t="n">
        <v>206</v>
      </c>
      <c r="Q8" s="14" t="n">
        <v>29</v>
      </c>
      <c r="R8" s="14" t="n">
        <v>0</v>
      </c>
      <c r="S8" s="14" t="n">
        <f aca="false">SUM(C8:R8)</f>
        <v>10690</v>
      </c>
      <c r="T8" s="14" t="n">
        <v>0</v>
      </c>
      <c r="U8" s="14" t="n">
        <v>179</v>
      </c>
      <c r="V8" s="14" t="n">
        <f aca="false">S8+T8+U8</f>
        <v>10869</v>
      </c>
    </row>
    <row r="9" customFormat="false" ht="15" hidden="false" customHeight="false" outlineLevel="0" collapsed="false">
      <c r="A9" s="13" t="s">
        <v>33</v>
      </c>
      <c r="B9" s="14" t="s">
        <v>34</v>
      </c>
      <c r="C9" s="14" t="n">
        <v>1449</v>
      </c>
      <c r="D9" s="14" t="n">
        <v>6095</v>
      </c>
      <c r="E9" s="14" t="n">
        <v>335</v>
      </c>
      <c r="F9" s="14" t="n">
        <v>247</v>
      </c>
      <c r="G9" s="14" t="n">
        <v>54</v>
      </c>
      <c r="H9" s="14" t="n">
        <v>54</v>
      </c>
      <c r="I9" s="14" t="n">
        <v>55</v>
      </c>
      <c r="J9" s="14" t="n">
        <v>79</v>
      </c>
      <c r="K9" s="14" t="n">
        <v>57</v>
      </c>
      <c r="L9" s="14" t="n">
        <v>15</v>
      </c>
      <c r="M9" s="14" t="n">
        <v>172</v>
      </c>
      <c r="N9" s="14" t="n">
        <v>33</v>
      </c>
      <c r="O9" s="14" t="n">
        <v>60</v>
      </c>
      <c r="P9" s="14" t="n">
        <v>245</v>
      </c>
      <c r="Q9" s="14" t="n">
        <v>94</v>
      </c>
      <c r="R9" s="14" t="n">
        <v>3066</v>
      </c>
      <c r="S9" s="14" t="n">
        <f aca="false">SUM(C9:R9)</f>
        <v>12110</v>
      </c>
      <c r="T9" s="14" t="n">
        <v>4</v>
      </c>
      <c r="U9" s="14" t="n">
        <v>361</v>
      </c>
      <c r="V9" s="14" t="n">
        <f aca="false">S9+T9+U9</f>
        <v>12475</v>
      </c>
    </row>
    <row r="10" customFormat="false" ht="15" hidden="false" customHeight="false" outlineLevel="0" collapsed="false">
      <c r="A10" s="13" t="s">
        <v>35</v>
      </c>
      <c r="B10" s="14" t="s">
        <v>36</v>
      </c>
      <c r="C10" s="14" t="n">
        <v>570</v>
      </c>
      <c r="D10" s="14" t="n">
        <v>653</v>
      </c>
      <c r="E10" s="14" t="n">
        <v>0</v>
      </c>
      <c r="F10" s="14" t="n">
        <v>0</v>
      </c>
      <c r="G10" s="14" t="n">
        <v>1</v>
      </c>
      <c r="H10" s="14" t="n">
        <v>20</v>
      </c>
      <c r="I10" s="14" t="n">
        <v>0</v>
      </c>
      <c r="J10" s="14" t="n">
        <v>12</v>
      </c>
      <c r="K10" s="14" t="n">
        <v>0</v>
      </c>
      <c r="L10" s="14" t="n">
        <v>1</v>
      </c>
      <c r="M10" s="14" t="n">
        <v>1</v>
      </c>
      <c r="N10" s="14" t="n">
        <v>0</v>
      </c>
      <c r="O10" s="14" t="n">
        <v>0</v>
      </c>
      <c r="P10" s="14" t="n">
        <v>2</v>
      </c>
      <c r="Q10" s="14" t="n">
        <v>23</v>
      </c>
      <c r="R10" s="14" t="n">
        <v>0</v>
      </c>
      <c r="S10" s="14" t="n">
        <f aca="false">SUM(C10:R10)</f>
        <v>1283</v>
      </c>
      <c r="T10" s="14" t="n">
        <v>0</v>
      </c>
      <c r="U10" s="14" t="n">
        <v>11</v>
      </c>
      <c r="V10" s="14" t="n">
        <f aca="false">S10+T10+U10</f>
        <v>1294</v>
      </c>
    </row>
    <row r="11" customFormat="false" ht="15" hidden="false" customHeight="false" outlineLevel="0" collapsed="false">
      <c r="A11" s="13" t="s">
        <v>37</v>
      </c>
      <c r="B11" s="14" t="s">
        <v>38</v>
      </c>
      <c r="C11" s="14" t="n">
        <v>1826</v>
      </c>
      <c r="D11" s="14" t="n">
        <v>5283</v>
      </c>
      <c r="E11" s="14" t="n">
        <v>3413</v>
      </c>
      <c r="F11" s="14" t="n">
        <v>238</v>
      </c>
      <c r="G11" s="14" t="n">
        <v>187</v>
      </c>
      <c r="H11" s="14" t="n">
        <v>159</v>
      </c>
      <c r="I11" s="14" t="n">
        <v>32</v>
      </c>
      <c r="J11" s="14" t="n">
        <v>125</v>
      </c>
      <c r="K11" s="14" t="n">
        <v>20</v>
      </c>
      <c r="L11" s="14" t="n">
        <v>52</v>
      </c>
      <c r="M11" s="14" t="n">
        <v>31</v>
      </c>
      <c r="N11" s="14" t="n">
        <v>11</v>
      </c>
      <c r="O11" s="14" t="n">
        <v>11</v>
      </c>
      <c r="P11" s="14" t="n">
        <v>616</v>
      </c>
      <c r="Q11" s="14" t="n">
        <v>613</v>
      </c>
      <c r="R11" s="14" t="n">
        <v>0</v>
      </c>
      <c r="S11" s="14" t="n">
        <f aca="false">SUM(C11:R11)</f>
        <v>12617</v>
      </c>
      <c r="T11" s="14" t="n">
        <v>2</v>
      </c>
      <c r="U11" s="14" t="n">
        <v>202</v>
      </c>
      <c r="V11" s="14" t="n">
        <f aca="false">S11+T11+U11</f>
        <v>12821</v>
      </c>
    </row>
    <row r="12" customFormat="false" ht="15" hidden="false" customHeight="false" outlineLevel="0" collapsed="false">
      <c r="A12" s="13" t="s">
        <v>39</v>
      </c>
      <c r="B12" s="14" t="s">
        <v>40</v>
      </c>
      <c r="C12" s="14" t="n">
        <v>1948</v>
      </c>
      <c r="D12" s="14" t="n">
        <v>2762</v>
      </c>
      <c r="E12" s="14" t="n">
        <v>291</v>
      </c>
      <c r="F12" s="14" t="n">
        <v>103</v>
      </c>
      <c r="G12" s="14" t="n">
        <v>24</v>
      </c>
      <c r="H12" s="14" t="n">
        <v>29</v>
      </c>
      <c r="I12" s="14" t="n">
        <v>686</v>
      </c>
      <c r="J12" s="14" t="n">
        <v>32</v>
      </c>
      <c r="K12" s="14" t="n">
        <v>11</v>
      </c>
      <c r="L12" s="14" t="n">
        <v>15</v>
      </c>
      <c r="M12" s="14" t="n">
        <v>12</v>
      </c>
      <c r="N12" s="14" t="n">
        <v>3</v>
      </c>
      <c r="O12" s="14" t="n">
        <v>7</v>
      </c>
      <c r="P12" s="14" t="n">
        <v>126</v>
      </c>
      <c r="Q12" s="14" t="n">
        <v>13</v>
      </c>
      <c r="R12" s="14" t="n">
        <v>77</v>
      </c>
      <c r="S12" s="14" t="n">
        <f aca="false">SUM(C12:R12)</f>
        <v>6139</v>
      </c>
      <c r="T12" s="14" t="n">
        <v>1</v>
      </c>
      <c r="U12" s="14" t="n">
        <v>91</v>
      </c>
      <c r="V12" s="14" t="n">
        <f aca="false">S12+T12+U12</f>
        <v>6231</v>
      </c>
    </row>
    <row r="13" customFormat="false" ht="15" hidden="false" customHeight="false" outlineLevel="0" collapsed="false">
      <c r="A13" s="13" t="s">
        <v>41</v>
      </c>
      <c r="B13" s="14" t="s">
        <v>42</v>
      </c>
      <c r="C13" s="14" t="n">
        <v>18</v>
      </c>
      <c r="D13" s="14" t="n">
        <v>852</v>
      </c>
      <c r="E13" s="14" t="n">
        <v>593</v>
      </c>
      <c r="F13" s="14" t="n">
        <v>0</v>
      </c>
      <c r="G13" s="14" t="n">
        <v>3</v>
      </c>
      <c r="H13" s="14" t="n">
        <v>1</v>
      </c>
      <c r="I13" s="14" t="n">
        <v>0</v>
      </c>
      <c r="J13" s="14" t="n">
        <v>4</v>
      </c>
      <c r="K13" s="14" t="n">
        <v>0</v>
      </c>
      <c r="L13" s="14" t="n">
        <v>3</v>
      </c>
      <c r="M13" s="14" t="n">
        <v>2</v>
      </c>
      <c r="N13" s="14" t="n">
        <v>5</v>
      </c>
      <c r="O13" s="14" t="n">
        <v>0</v>
      </c>
      <c r="P13" s="14" t="n">
        <v>199</v>
      </c>
      <c r="Q13" s="14" t="n">
        <v>11</v>
      </c>
      <c r="R13" s="14" t="n">
        <v>0</v>
      </c>
      <c r="S13" s="14" t="n">
        <f aca="false">SUM(C13:R13)</f>
        <v>1691</v>
      </c>
      <c r="T13" s="14" t="n">
        <v>27</v>
      </c>
      <c r="U13" s="14"/>
      <c r="V13" s="14" t="n">
        <f aca="false">S13+T13+U13</f>
        <v>1718</v>
      </c>
    </row>
    <row r="14" customFormat="false" ht="15" hidden="false" customHeight="false" outlineLevel="0" collapsed="false">
      <c r="A14" s="13" t="s">
        <v>43</v>
      </c>
      <c r="B14" s="14" t="s">
        <v>44</v>
      </c>
      <c r="C14" s="14" t="n">
        <v>4702</v>
      </c>
      <c r="D14" s="14" t="n">
        <v>9202</v>
      </c>
      <c r="E14" s="14" t="n">
        <v>452</v>
      </c>
      <c r="F14" s="14" t="n">
        <v>140</v>
      </c>
      <c r="G14" s="14" t="n">
        <v>1142</v>
      </c>
      <c r="H14" s="14" t="n">
        <v>1418</v>
      </c>
      <c r="I14" s="14" t="n">
        <v>102</v>
      </c>
      <c r="J14" s="14" t="n">
        <v>396</v>
      </c>
      <c r="K14" s="14" t="n">
        <v>265</v>
      </c>
      <c r="L14" s="14" t="n">
        <v>574</v>
      </c>
      <c r="M14" s="14" t="n">
        <v>6614</v>
      </c>
      <c r="N14" s="14" t="n">
        <v>344</v>
      </c>
      <c r="O14" s="14" t="n">
        <v>52</v>
      </c>
      <c r="P14" s="14" t="n">
        <v>1865</v>
      </c>
      <c r="Q14" s="14" t="n">
        <v>156</v>
      </c>
      <c r="R14" s="14" t="n">
        <v>0</v>
      </c>
      <c r="S14" s="14" t="n">
        <f aca="false">SUM(C14:R14)</f>
        <v>27424</v>
      </c>
      <c r="T14" s="14" t="n">
        <v>4</v>
      </c>
      <c r="U14" s="14" t="n">
        <v>557</v>
      </c>
      <c r="V14" s="14" t="n">
        <f aca="false">S14+T14+U14</f>
        <v>27985</v>
      </c>
    </row>
    <row r="15" customFormat="false" ht="15" hidden="false" customHeight="false" outlineLevel="0" collapsed="false">
      <c r="A15" s="13" t="s">
        <v>45</v>
      </c>
      <c r="B15" s="14" t="s">
        <v>46</v>
      </c>
      <c r="C15" s="14" t="n">
        <v>9457</v>
      </c>
      <c r="D15" s="14" t="n">
        <v>12446</v>
      </c>
      <c r="E15" s="14" t="n">
        <v>422</v>
      </c>
      <c r="F15" s="14" t="n">
        <v>2698</v>
      </c>
      <c r="G15" s="14" t="n">
        <v>571</v>
      </c>
      <c r="H15" s="14" t="n">
        <v>60</v>
      </c>
      <c r="I15" s="14" t="n">
        <v>192</v>
      </c>
      <c r="J15" s="14" t="n">
        <v>603</v>
      </c>
      <c r="K15" s="14" t="n">
        <v>242</v>
      </c>
      <c r="L15" s="14" t="n">
        <v>47</v>
      </c>
      <c r="M15" s="14" t="n">
        <v>453</v>
      </c>
      <c r="N15" s="14" t="n">
        <v>0</v>
      </c>
      <c r="O15" s="14" t="n">
        <v>0</v>
      </c>
      <c r="P15" s="14" t="n">
        <v>3229</v>
      </c>
      <c r="Q15" s="14" t="n">
        <v>138</v>
      </c>
      <c r="R15" s="14" t="n">
        <v>2358</v>
      </c>
      <c r="S15" s="14" t="n">
        <f aca="false">SUM(C15:R15)</f>
        <v>32916</v>
      </c>
      <c r="T15" s="14" t="n">
        <v>13</v>
      </c>
      <c r="U15" s="14" t="n">
        <v>468</v>
      </c>
      <c r="V15" s="14" t="n">
        <f aca="false">S15+T15+U15</f>
        <v>33397</v>
      </c>
      <c r="X15" s="16" t="s">
        <v>25</v>
      </c>
      <c r="Y15" s="16" t="s">
        <v>47</v>
      </c>
      <c r="Z15" s="0" t="n">
        <f aca="false">C15+H15+L15+Q15</f>
        <v>9702</v>
      </c>
      <c r="AA15" s="0" t="n">
        <f aca="false">D15</f>
        <v>12446</v>
      </c>
      <c r="AB15" s="0" t="n">
        <f aca="false">(AA15-Z15)/(V15-U15-T15)</f>
        <v>0.0833637136954672</v>
      </c>
    </row>
    <row r="16" customFormat="false" ht="15" hidden="false" customHeight="false" outlineLevel="0" collapsed="false">
      <c r="A16" s="13" t="s">
        <v>48</v>
      </c>
      <c r="B16" s="14" t="s">
        <v>49</v>
      </c>
      <c r="C16" s="14" t="n">
        <v>2551</v>
      </c>
      <c r="D16" s="14" t="n">
        <v>2089</v>
      </c>
      <c r="E16" s="14" t="n">
        <v>53</v>
      </c>
      <c r="F16" s="14" t="n">
        <v>0</v>
      </c>
      <c r="G16" s="14" t="n">
        <v>0</v>
      </c>
      <c r="H16" s="14" t="n">
        <v>20</v>
      </c>
      <c r="I16" s="14" t="n">
        <v>22</v>
      </c>
      <c r="J16" s="14" t="n">
        <v>111</v>
      </c>
      <c r="K16" s="14" t="n">
        <v>0</v>
      </c>
      <c r="L16" s="14" t="n">
        <v>10</v>
      </c>
      <c r="M16" s="14" t="n">
        <v>72</v>
      </c>
      <c r="N16" s="14" t="n">
        <v>15</v>
      </c>
      <c r="O16" s="14" t="n">
        <v>835</v>
      </c>
      <c r="P16" s="14" t="n">
        <v>452</v>
      </c>
      <c r="Q16" s="14" t="n">
        <v>13</v>
      </c>
      <c r="R16" s="14" t="n">
        <v>0</v>
      </c>
      <c r="S16" s="14" t="n">
        <f aca="false">SUM(C16:R16)</f>
        <v>6243</v>
      </c>
      <c r="T16" s="14" t="n">
        <v>1</v>
      </c>
      <c r="U16" s="14" t="n">
        <v>162</v>
      </c>
      <c r="V16" s="14" t="n">
        <f aca="false">S16+T16+U16</f>
        <v>6406</v>
      </c>
    </row>
    <row r="17" customFormat="false" ht="15" hidden="false" customHeight="false" outlineLevel="0" collapsed="false">
      <c r="A17" s="13" t="s">
        <v>50</v>
      </c>
      <c r="B17" s="14" t="s">
        <v>51</v>
      </c>
      <c r="C17" s="14" t="n">
        <v>580</v>
      </c>
      <c r="D17" s="14" t="n">
        <v>556</v>
      </c>
      <c r="E17" s="14" t="n">
        <v>0</v>
      </c>
      <c r="F17" s="14" t="n">
        <v>0</v>
      </c>
      <c r="G17" s="14" t="n">
        <v>1</v>
      </c>
      <c r="H17" s="14" t="n">
        <v>5</v>
      </c>
      <c r="I17" s="14" t="n">
        <v>0</v>
      </c>
      <c r="J17" s="14" t="n">
        <v>16</v>
      </c>
      <c r="K17" s="14" t="n">
        <v>3</v>
      </c>
      <c r="L17" s="14" t="n">
        <v>3</v>
      </c>
      <c r="M17" s="14" t="n">
        <v>0</v>
      </c>
      <c r="N17" s="14" t="n">
        <v>2</v>
      </c>
      <c r="O17" s="14" t="n">
        <v>0</v>
      </c>
      <c r="P17" s="14" t="n">
        <v>26</v>
      </c>
      <c r="Q17" s="14" t="n">
        <v>3</v>
      </c>
      <c r="R17" s="14" t="n">
        <v>0</v>
      </c>
      <c r="S17" s="14" t="n">
        <f aca="false">SUM(C17:R17)</f>
        <v>1195</v>
      </c>
      <c r="T17" s="14" t="n">
        <v>0</v>
      </c>
      <c r="U17" s="14" t="n">
        <v>19</v>
      </c>
      <c r="V17" s="14" t="n">
        <f aca="false">S17+T17+U17</f>
        <v>1214</v>
      </c>
    </row>
    <row r="18" customFormat="false" ht="15" hidden="false" customHeight="false" outlineLevel="0" collapsed="false">
      <c r="A18" s="13" t="s">
        <v>52</v>
      </c>
      <c r="B18" s="14" t="s">
        <v>53</v>
      </c>
      <c r="C18" s="14" t="n">
        <v>135</v>
      </c>
      <c r="D18" s="14" t="n">
        <v>495</v>
      </c>
      <c r="E18" s="14" t="n">
        <v>0</v>
      </c>
      <c r="F18" s="14" t="n">
        <v>0</v>
      </c>
      <c r="G18" s="14" t="n">
        <v>3</v>
      </c>
      <c r="H18" s="14" t="n">
        <v>178</v>
      </c>
      <c r="I18" s="14" t="n">
        <v>0</v>
      </c>
      <c r="J18" s="14" t="n">
        <v>7</v>
      </c>
      <c r="K18" s="14" t="n">
        <v>0</v>
      </c>
      <c r="L18" s="14" t="n">
        <v>7</v>
      </c>
      <c r="M18" s="14" t="n">
        <v>3</v>
      </c>
      <c r="N18" s="14" t="n">
        <v>1</v>
      </c>
      <c r="O18" s="14" t="n">
        <v>0</v>
      </c>
      <c r="P18" s="14" t="n">
        <v>0</v>
      </c>
      <c r="Q18" s="14" t="n">
        <v>6</v>
      </c>
      <c r="R18" s="14"/>
      <c r="S18" s="14" t="n">
        <f aca="false">SUM(C18:R18)</f>
        <v>835</v>
      </c>
      <c r="T18" s="14" t="n">
        <v>0</v>
      </c>
      <c r="U18" s="14" t="n">
        <v>12</v>
      </c>
      <c r="V18" s="14" t="n">
        <f aca="false">S18+T18+U18</f>
        <v>847</v>
      </c>
    </row>
    <row r="19" customFormat="false" ht="15" hidden="false" customHeight="false" outlineLevel="0" collapsed="false">
      <c r="A19" s="13" t="s">
        <v>54</v>
      </c>
      <c r="B19" s="14" t="s">
        <v>55</v>
      </c>
      <c r="C19" s="14" t="n">
        <v>679</v>
      </c>
      <c r="D19" s="14" t="n">
        <v>1679</v>
      </c>
      <c r="E19" s="14" t="n">
        <v>111</v>
      </c>
      <c r="F19" s="14" t="n">
        <v>759</v>
      </c>
      <c r="G19" s="14" t="n">
        <v>738</v>
      </c>
      <c r="H19" s="14" t="n">
        <v>193</v>
      </c>
      <c r="I19" s="14" t="n">
        <v>0</v>
      </c>
      <c r="J19" s="14" t="n">
        <v>0</v>
      </c>
      <c r="K19" s="14" t="n">
        <v>0</v>
      </c>
      <c r="L19" s="14" t="n">
        <v>12</v>
      </c>
      <c r="M19" s="14" t="n">
        <v>722</v>
      </c>
      <c r="N19" s="14" t="n">
        <v>0</v>
      </c>
      <c r="O19" s="14" t="n">
        <v>0</v>
      </c>
      <c r="P19" s="14" t="n">
        <v>136</v>
      </c>
      <c r="Q19" s="14" t="n">
        <v>18</v>
      </c>
      <c r="R19" s="14" t="n">
        <v>0</v>
      </c>
      <c r="S19" s="14" t="n">
        <f aca="false">SUM(C19:R19)</f>
        <v>5047</v>
      </c>
      <c r="T19" s="14" t="n">
        <v>1</v>
      </c>
      <c r="U19" s="14" t="n">
        <v>149</v>
      </c>
      <c r="V19" s="14" t="n">
        <f aca="false">S19+T19+U19</f>
        <v>5197</v>
      </c>
    </row>
    <row r="20" customFormat="false" ht="15" hidden="false" customHeight="false" outlineLevel="0" collapsed="false">
      <c r="A20" s="13" t="s">
        <v>56</v>
      </c>
      <c r="B20" s="14" t="s">
        <v>57</v>
      </c>
      <c r="C20" s="14" t="n">
        <v>22</v>
      </c>
      <c r="D20" s="14" t="n">
        <v>441</v>
      </c>
      <c r="E20" s="14" t="n">
        <v>379</v>
      </c>
      <c r="F20" s="14" t="n">
        <v>0</v>
      </c>
      <c r="G20" s="14" t="n">
        <v>6</v>
      </c>
      <c r="H20" s="14" t="n">
        <v>4</v>
      </c>
      <c r="I20" s="14" t="n">
        <v>56</v>
      </c>
      <c r="J20" s="14" t="n">
        <v>7</v>
      </c>
      <c r="K20" s="14" t="n">
        <v>0</v>
      </c>
      <c r="L20" s="14" t="n">
        <v>2</v>
      </c>
      <c r="M20" s="14" t="n">
        <v>0</v>
      </c>
      <c r="N20" s="14" t="n">
        <v>2</v>
      </c>
      <c r="O20" s="14" t="n">
        <v>1</v>
      </c>
      <c r="P20" s="14" t="n">
        <v>2</v>
      </c>
      <c r="Q20" s="14" t="n">
        <v>53</v>
      </c>
      <c r="R20" s="14" t="n">
        <v>0</v>
      </c>
      <c r="S20" s="14" t="n">
        <f aca="false">SUM(C20:R20)</f>
        <v>975</v>
      </c>
      <c r="T20" s="14" t="n">
        <v>0</v>
      </c>
      <c r="U20" s="14" t="n">
        <v>18</v>
      </c>
      <c r="V20" s="14" t="n">
        <f aca="false">S20+T20+U20</f>
        <v>993</v>
      </c>
    </row>
    <row r="21" customFormat="false" ht="15" hidden="false" customHeight="false" outlineLevel="0" collapsed="false">
      <c r="A21" s="13" t="s">
        <v>58</v>
      </c>
      <c r="B21" s="14" t="s">
        <v>59</v>
      </c>
      <c r="C21" s="14" t="n">
        <v>643</v>
      </c>
      <c r="D21" s="14" t="n">
        <v>510</v>
      </c>
      <c r="E21" s="14" t="n">
        <v>4</v>
      </c>
      <c r="F21" s="14" t="n">
        <v>0</v>
      </c>
      <c r="G21" s="14" t="n">
        <v>0</v>
      </c>
      <c r="H21" s="14" t="n">
        <v>6</v>
      </c>
      <c r="I21" s="14" t="n">
        <v>0</v>
      </c>
      <c r="J21" s="14" t="n">
        <v>30</v>
      </c>
      <c r="K21" s="14" t="n">
        <v>1</v>
      </c>
      <c r="L21" s="14" t="n">
        <v>27</v>
      </c>
      <c r="M21" s="14" t="n">
        <v>6</v>
      </c>
      <c r="N21" s="14" t="n">
        <v>0</v>
      </c>
      <c r="O21" s="14" t="n">
        <v>0</v>
      </c>
      <c r="P21" s="14" t="n">
        <v>30</v>
      </c>
      <c r="Q21" s="14" t="n">
        <v>0</v>
      </c>
      <c r="R21" s="14" t="n">
        <v>0</v>
      </c>
      <c r="S21" s="14" t="n">
        <f aca="false">SUM(C21:R21)</f>
        <v>1257</v>
      </c>
      <c r="T21" s="14" t="n">
        <v>0</v>
      </c>
      <c r="U21" s="14" t="n">
        <v>18</v>
      </c>
      <c r="V21" s="14" t="n">
        <f aca="false">S21+T21+U21</f>
        <v>1275</v>
      </c>
    </row>
    <row r="22" customFormat="false" ht="14.25" hidden="false" customHeight="true" outlineLevel="0" collapsed="false">
      <c r="A22" s="13" t="n">
        <v>17</v>
      </c>
      <c r="B22" s="14" t="s">
        <v>60</v>
      </c>
      <c r="C22" s="17" t="n">
        <v>5023</v>
      </c>
      <c r="D22" s="14" t="n">
        <v>20533</v>
      </c>
      <c r="E22" s="14" t="n">
        <v>638</v>
      </c>
      <c r="F22" s="14" t="n">
        <v>503</v>
      </c>
      <c r="G22" s="14" t="n">
        <v>680</v>
      </c>
      <c r="H22" s="14" t="n">
        <v>1178</v>
      </c>
      <c r="I22" s="14" t="n">
        <v>0</v>
      </c>
      <c r="J22" s="14" t="n">
        <v>763</v>
      </c>
      <c r="K22" s="14" t="n">
        <v>109</v>
      </c>
      <c r="L22" s="14" t="n">
        <v>13946</v>
      </c>
      <c r="M22" s="14" t="n">
        <v>389</v>
      </c>
      <c r="N22" s="14" t="n">
        <v>1455</v>
      </c>
      <c r="O22" s="14" t="n">
        <v>319</v>
      </c>
      <c r="P22" s="14" t="n">
        <v>2921</v>
      </c>
      <c r="Q22" s="14" t="n">
        <v>210</v>
      </c>
      <c r="R22" s="14" t="n">
        <v>5292</v>
      </c>
      <c r="S22" s="14" t="n">
        <f aca="false">SUM(C22:R22)</f>
        <v>53959</v>
      </c>
      <c r="T22" s="14" t="n">
        <v>1</v>
      </c>
      <c r="U22" s="14" t="n">
        <v>906</v>
      </c>
      <c r="V22" s="14" t="n">
        <f aca="false">S22+T22+U22</f>
        <v>54866</v>
      </c>
      <c r="X22" s="16" t="s">
        <v>25</v>
      </c>
      <c r="Y22" s="16" t="s">
        <v>26</v>
      </c>
      <c r="Z22" s="0" t="n">
        <f aca="false">C22+H22+L22+Q22</f>
        <v>20357</v>
      </c>
      <c r="AA22" s="0" t="n">
        <f aca="false">D22+G22+J22+K22+M22+N22+O22</f>
        <v>24248</v>
      </c>
      <c r="AB22" s="0" t="n">
        <f aca="false">(AA22-Z22)/(V22-U22-T22)</f>
        <v>0.0721103059730536</v>
      </c>
    </row>
    <row r="23" customFormat="false" ht="13.8" hidden="false" customHeight="false" outlineLevel="0" collapsed="false">
      <c r="A23" s="14" t="n">
        <v>18</v>
      </c>
      <c r="B23" s="14" t="s">
        <v>61</v>
      </c>
      <c r="C23" s="18" t="n">
        <v>36434</v>
      </c>
      <c r="D23" s="14" t="n">
        <v>31592</v>
      </c>
      <c r="E23" s="14" t="n">
        <v>695</v>
      </c>
      <c r="F23" s="14" t="n">
        <v>1971</v>
      </c>
      <c r="G23" s="14" t="n">
        <v>1637</v>
      </c>
      <c r="H23" s="14" t="n">
        <v>330</v>
      </c>
      <c r="I23" s="14" t="n">
        <v>554</v>
      </c>
      <c r="J23" s="14" t="n">
        <v>1092</v>
      </c>
      <c r="K23" s="14" t="n">
        <v>730</v>
      </c>
      <c r="L23" s="14" t="n">
        <v>149</v>
      </c>
      <c r="M23" s="14" t="n">
        <v>0</v>
      </c>
      <c r="N23" s="14" t="n">
        <v>172</v>
      </c>
      <c r="O23" s="14" t="n">
        <v>0</v>
      </c>
      <c r="P23" s="14" t="n">
        <v>13356</v>
      </c>
      <c r="Q23" s="14" t="n">
        <v>491</v>
      </c>
      <c r="R23" s="14" t="n">
        <v>7287</v>
      </c>
      <c r="S23" s="14" t="n">
        <f aca="false">SUM(C23:R23)</f>
        <v>96490</v>
      </c>
      <c r="T23" s="14" t="n">
        <v>58</v>
      </c>
      <c r="U23" s="14" t="n">
        <v>1257</v>
      </c>
      <c r="V23" s="14" t="n">
        <f aca="false">S23+T23+U23</f>
        <v>97805</v>
      </c>
    </row>
    <row r="24" customFormat="false" ht="13.8" hidden="false" customHeight="false" outlineLevel="0" collapsed="false">
      <c r="A24" s="14" t="n">
        <v>19</v>
      </c>
      <c r="B24" s="14" t="s">
        <v>62</v>
      </c>
      <c r="C24" s="19" t="n">
        <v>1456</v>
      </c>
      <c r="D24" s="19" t="n">
        <v>1721</v>
      </c>
      <c r="E24" s="19" t="n">
        <v>557</v>
      </c>
      <c r="F24" s="19" t="n">
        <v>154</v>
      </c>
      <c r="G24" s="19" t="n">
        <v>8</v>
      </c>
      <c r="H24" s="19" t="n">
        <v>84</v>
      </c>
      <c r="I24" s="19" t="n">
        <v>0</v>
      </c>
      <c r="J24" s="19" t="n">
        <v>14</v>
      </c>
      <c r="K24" s="19" t="n">
        <v>2</v>
      </c>
      <c r="L24" s="19" t="n">
        <v>4</v>
      </c>
      <c r="M24" s="19" t="n">
        <v>8</v>
      </c>
      <c r="N24" s="19" t="n">
        <v>4</v>
      </c>
      <c r="O24" s="19" t="n">
        <v>5</v>
      </c>
      <c r="P24" s="19" t="n">
        <v>118</v>
      </c>
      <c r="Q24" s="19" t="n">
        <v>52</v>
      </c>
      <c r="R24" s="19" t="n">
        <v>0</v>
      </c>
      <c r="S24" s="14" t="n">
        <f aca="false">SUM(C24:R24)</f>
        <v>4187</v>
      </c>
      <c r="T24" s="19" t="n">
        <v>2</v>
      </c>
      <c r="U24" s="20" t="n">
        <v>67</v>
      </c>
      <c r="V24" s="14" t="n">
        <f aca="false">S24+T24+U24</f>
        <v>4256</v>
      </c>
    </row>
    <row r="25" customFormat="false" ht="15" hidden="false" customHeight="false" outlineLevel="0" collapsed="false">
      <c r="A25" s="13" t="n">
        <v>20</v>
      </c>
      <c r="B25" s="14" t="s">
        <v>63</v>
      </c>
      <c r="C25" s="20" t="n">
        <v>5746</v>
      </c>
      <c r="D25" s="20" t="n">
        <v>12879</v>
      </c>
      <c r="E25" s="20" t="n">
        <v>164</v>
      </c>
      <c r="F25" s="20" t="n">
        <v>554</v>
      </c>
      <c r="G25" s="20" t="n">
        <v>147</v>
      </c>
      <c r="H25" s="20" t="n">
        <v>4259</v>
      </c>
      <c r="I25" s="20" t="n">
        <v>2948</v>
      </c>
      <c r="J25" s="20" t="n">
        <v>343</v>
      </c>
      <c r="K25" s="20" t="n">
        <v>62</v>
      </c>
      <c r="L25" s="20" t="n">
        <v>220</v>
      </c>
      <c r="M25" s="20" t="n">
        <v>117</v>
      </c>
      <c r="N25" s="20" t="n">
        <v>45</v>
      </c>
      <c r="O25" s="20" t="n">
        <v>101</v>
      </c>
      <c r="P25" s="20" t="n">
        <v>2148</v>
      </c>
      <c r="Q25" s="20" t="n">
        <v>141</v>
      </c>
      <c r="R25" s="20" t="n">
        <v>0</v>
      </c>
      <c r="S25" s="14" t="n">
        <f aca="false">SUM(C25:R25)</f>
        <v>29874</v>
      </c>
      <c r="T25" s="20" t="n">
        <v>4</v>
      </c>
      <c r="U25" s="20" t="n">
        <v>646</v>
      </c>
      <c r="V25" s="14" t="n">
        <f aca="false">S25+T25+U25</f>
        <v>30524</v>
      </c>
    </row>
    <row r="26" customFormat="false" ht="14.9" hidden="false" customHeight="false" outlineLevel="0" collapsed="false">
      <c r="A26" s="14" t="n">
        <v>21</v>
      </c>
      <c r="B26" s="14" t="s">
        <v>64</v>
      </c>
      <c r="C26" s="20" t="n">
        <v>979</v>
      </c>
      <c r="D26" s="20" t="n">
        <v>1657</v>
      </c>
      <c r="E26" s="20" t="n">
        <v>22</v>
      </c>
      <c r="F26" s="20" t="n">
        <v>490</v>
      </c>
      <c r="G26" s="20" t="n">
        <v>0</v>
      </c>
      <c r="H26" s="20" t="n">
        <v>12</v>
      </c>
      <c r="I26" s="20" t="n">
        <v>5</v>
      </c>
      <c r="J26" s="20" t="n">
        <v>134</v>
      </c>
      <c r="K26" s="20" t="n">
        <v>0</v>
      </c>
      <c r="L26" s="21" t="n">
        <v>4</v>
      </c>
      <c r="M26" s="20" t="n">
        <v>90</v>
      </c>
      <c r="N26" s="20" t="n">
        <v>0</v>
      </c>
      <c r="O26" s="20" t="n">
        <v>0</v>
      </c>
      <c r="P26" s="20" t="n">
        <v>60</v>
      </c>
      <c r="Q26" s="20" t="n">
        <v>5</v>
      </c>
      <c r="R26" s="20" t="n">
        <v>0</v>
      </c>
      <c r="S26" s="14" t="n">
        <f aca="false">SUM(C26:R26)</f>
        <v>3458</v>
      </c>
      <c r="T26" s="20" t="n">
        <v>0</v>
      </c>
      <c r="U26" s="20" t="n">
        <v>149</v>
      </c>
      <c r="V26" s="14" t="n">
        <f aca="false">S26+T26+U26</f>
        <v>3607</v>
      </c>
    </row>
    <row r="27" customFormat="false" ht="13.8" hidden="false" customHeight="false" outlineLevel="0" collapsed="false">
      <c r="A27" s="14" t="n">
        <v>22</v>
      </c>
      <c r="B27" s="14" t="s">
        <v>65</v>
      </c>
      <c r="C27" s="20" t="n">
        <v>2594</v>
      </c>
      <c r="D27" s="20" t="n">
        <v>5716</v>
      </c>
      <c r="E27" s="20" t="n">
        <v>148</v>
      </c>
      <c r="F27" s="20" t="n">
        <v>178</v>
      </c>
      <c r="G27" s="20" t="n">
        <v>214</v>
      </c>
      <c r="H27" s="20" t="n">
        <v>1210</v>
      </c>
      <c r="I27" s="20" t="n">
        <v>127</v>
      </c>
      <c r="J27" s="20" t="n">
        <v>116</v>
      </c>
      <c r="K27" s="20" t="n">
        <v>35</v>
      </c>
      <c r="L27" s="20" t="n">
        <v>40</v>
      </c>
      <c r="M27" s="20" t="n">
        <v>38</v>
      </c>
      <c r="N27" s="20" t="n">
        <v>14</v>
      </c>
      <c r="O27" s="20" t="n">
        <v>32</v>
      </c>
      <c r="P27" s="20" t="n">
        <v>758</v>
      </c>
      <c r="Q27" s="20" t="n">
        <v>46</v>
      </c>
      <c r="R27" s="20" t="n">
        <v>0</v>
      </c>
      <c r="S27" s="14" t="n">
        <f aca="false">SUM(C27:R27)</f>
        <v>11266</v>
      </c>
      <c r="T27" s="20" t="n">
        <v>2</v>
      </c>
      <c r="U27" s="20" t="n">
        <v>210</v>
      </c>
      <c r="V27" s="14" t="n">
        <f aca="false">S27+T27+U27</f>
        <v>11478</v>
      </c>
    </row>
    <row r="28" customFormat="false" ht="13.8" hidden="false" customHeight="false" outlineLevel="0" collapsed="false">
      <c r="A28" s="14" t="n">
        <v>23</v>
      </c>
      <c r="B28" s="14" t="s">
        <v>66</v>
      </c>
      <c r="C28" s="20" t="n">
        <v>562</v>
      </c>
      <c r="D28" s="20" t="n">
        <v>1538</v>
      </c>
      <c r="E28" s="20" t="n">
        <v>64</v>
      </c>
      <c r="F28" s="20" t="n">
        <v>0</v>
      </c>
      <c r="G28" s="20" t="n">
        <v>18</v>
      </c>
      <c r="H28" s="20" t="n">
        <v>20</v>
      </c>
      <c r="I28" s="20" t="n">
        <v>1739</v>
      </c>
      <c r="J28" s="20" t="n">
        <v>46</v>
      </c>
      <c r="K28" s="20" t="n">
        <v>13</v>
      </c>
      <c r="L28" s="20" t="n">
        <v>10</v>
      </c>
      <c r="M28" s="20" t="n">
        <v>16</v>
      </c>
      <c r="N28" s="20" t="n">
        <v>11</v>
      </c>
      <c r="O28" s="20" t="n">
        <v>2</v>
      </c>
      <c r="P28" s="20" t="n">
        <v>228</v>
      </c>
      <c r="Q28" s="20" t="n">
        <v>5</v>
      </c>
      <c r="R28" s="20" t="n">
        <v>0</v>
      </c>
      <c r="S28" s="14" t="n">
        <f aca="false">SUM(C28:R28)</f>
        <v>4272</v>
      </c>
      <c r="T28" s="20" t="n">
        <v>0</v>
      </c>
      <c r="U28" s="20" t="n">
        <v>112</v>
      </c>
      <c r="V28" s="14" t="n">
        <f aca="false">S28+T28+U28</f>
        <v>4384</v>
      </c>
    </row>
    <row r="29" customFormat="false" ht="13.8" hidden="false" customHeight="false" outlineLevel="0" collapsed="false">
      <c r="A29" s="14" t="n">
        <v>24</v>
      </c>
      <c r="B29" s="14" t="s">
        <v>67</v>
      </c>
      <c r="C29" s="20" t="n">
        <v>1021</v>
      </c>
      <c r="D29" s="20" t="n">
        <v>0</v>
      </c>
      <c r="E29" s="20" t="n">
        <v>251</v>
      </c>
      <c r="F29" s="20" t="n">
        <v>260</v>
      </c>
      <c r="G29" s="20" t="n">
        <v>6225</v>
      </c>
      <c r="H29" s="20" t="n">
        <v>719</v>
      </c>
      <c r="I29" s="20" t="n">
        <v>83</v>
      </c>
      <c r="J29" s="20" t="n">
        <v>3664</v>
      </c>
      <c r="K29" s="20" t="n">
        <v>815</v>
      </c>
      <c r="L29" s="20" t="n">
        <v>118</v>
      </c>
      <c r="M29" s="20" t="n">
        <v>122</v>
      </c>
      <c r="N29" s="20" t="n">
        <v>0</v>
      </c>
      <c r="O29" s="20" t="n">
        <v>6037</v>
      </c>
      <c r="P29" s="20" t="n">
        <v>424</v>
      </c>
      <c r="Q29" s="20" t="n">
        <v>54</v>
      </c>
      <c r="R29" s="20" t="n">
        <v>0</v>
      </c>
      <c r="S29" s="14" t="n">
        <f aca="false">SUM(C29:R29)</f>
        <v>19793</v>
      </c>
      <c r="T29" s="20" t="n">
        <v>1</v>
      </c>
      <c r="U29" s="20" t="n">
        <v>668</v>
      </c>
      <c r="V29" s="14" t="n">
        <f aca="false">S29+T29+U29</f>
        <v>20462</v>
      </c>
    </row>
    <row r="30" customFormat="false" ht="19.45" hidden="false" customHeight="false" outlineLevel="0" collapsed="false">
      <c r="A30" s="14" t="n">
        <v>25</v>
      </c>
      <c r="B30" s="14" t="s">
        <v>68</v>
      </c>
      <c r="C30" s="20" t="n">
        <v>16085</v>
      </c>
      <c r="D30" s="20" t="n">
        <v>22600</v>
      </c>
      <c r="E30" s="20" t="n">
        <v>678</v>
      </c>
      <c r="F30" s="20" t="n">
        <v>670</v>
      </c>
      <c r="G30" s="20" t="n">
        <v>720</v>
      </c>
      <c r="H30" s="20" t="n">
        <v>420</v>
      </c>
      <c r="I30" s="20" t="n">
        <v>322</v>
      </c>
      <c r="J30" s="20" t="n">
        <v>594</v>
      </c>
      <c r="K30" s="20" t="n">
        <v>160</v>
      </c>
      <c r="L30" s="20" t="n">
        <v>148</v>
      </c>
      <c r="M30" s="20" t="n">
        <v>250</v>
      </c>
      <c r="N30" s="20" t="n">
        <v>90</v>
      </c>
      <c r="O30" s="20" t="n">
        <v>62</v>
      </c>
      <c r="P30" s="20" t="n">
        <v>2710</v>
      </c>
      <c r="Q30" s="20" t="n">
        <v>331</v>
      </c>
      <c r="R30" s="20" t="n">
        <v>18698</v>
      </c>
      <c r="S30" s="14" t="n">
        <f aca="false">SUM(C30:R30)</f>
        <v>64538</v>
      </c>
      <c r="T30" s="20" t="n">
        <v>31</v>
      </c>
      <c r="U30" s="20" t="n">
        <v>983</v>
      </c>
      <c r="V30" s="14" t="n">
        <f aca="false">S30+T30+U30</f>
        <v>65552</v>
      </c>
      <c r="X30" s="16" t="s">
        <v>25</v>
      </c>
      <c r="Y30" s="16" t="s">
        <v>26</v>
      </c>
      <c r="Z30" s="0" t="n">
        <f aca="false">C30+H30+L30+Q30</f>
        <v>16984</v>
      </c>
      <c r="AA30" s="0" t="n">
        <f aca="false">D30+G30+J30+K30+M30+N30+O30</f>
        <v>24476</v>
      </c>
      <c r="AB30" s="0" t="n">
        <f aca="false">(AA30-Z30)/(V30-U30-T30)</f>
        <v>0.116086646626794</v>
      </c>
    </row>
    <row r="31" customFormat="false" ht="13.8" hidden="false" customHeight="false" outlineLevel="0" collapsed="false">
      <c r="A31" s="14" t="n">
        <v>26</v>
      </c>
      <c r="B31" s="14" t="s">
        <v>69</v>
      </c>
      <c r="C31" s="20" t="n">
        <v>127</v>
      </c>
      <c r="D31" s="20" t="n">
        <v>1031</v>
      </c>
      <c r="E31" s="20" t="n">
        <v>177</v>
      </c>
      <c r="F31" s="20" t="n">
        <v>0</v>
      </c>
      <c r="G31" s="20" t="n">
        <v>4</v>
      </c>
      <c r="H31" s="20" t="n">
        <v>4</v>
      </c>
      <c r="I31" s="20" t="n">
        <v>0</v>
      </c>
      <c r="J31" s="20" t="n">
        <v>20</v>
      </c>
      <c r="K31" s="20" t="n">
        <v>11</v>
      </c>
      <c r="L31" s="20" t="n">
        <v>0</v>
      </c>
      <c r="M31" s="20" t="n">
        <v>3</v>
      </c>
      <c r="N31" s="20" t="n">
        <v>1</v>
      </c>
      <c r="O31" s="20" t="n">
        <v>1</v>
      </c>
      <c r="P31" s="20" t="n">
        <v>631</v>
      </c>
      <c r="Q31" s="20" t="n">
        <v>21</v>
      </c>
      <c r="R31" s="20" t="n">
        <v>0</v>
      </c>
      <c r="S31" s="14" t="n">
        <f aca="false">SUM(C31:R31)</f>
        <v>2031</v>
      </c>
      <c r="T31" s="20" t="n">
        <v>0</v>
      </c>
      <c r="U31" s="20" t="n">
        <v>30</v>
      </c>
      <c r="V31" s="14" t="n">
        <f aca="false">S31+T31+U31</f>
        <v>2061</v>
      </c>
    </row>
    <row r="32" customFormat="false" ht="13.8" hidden="false" customHeight="false" outlineLevel="0" collapsed="false">
      <c r="A32" s="14" t="n">
        <v>27</v>
      </c>
      <c r="B32" s="14" t="s">
        <v>70</v>
      </c>
      <c r="C32" s="20" t="n">
        <v>6220</v>
      </c>
      <c r="D32" s="20" t="n">
        <v>14328</v>
      </c>
      <c r="E32" s="20" t="n">
        <v>1786</v>
      </c>
      <c r="F32" s="20" t="n">
        <v>357</v>
      </c>
      <c r="G32" s="20" t="n">
        <v>476</v>
      </c>
      <c r="H32" s="20" t="n">
        <v>89</v>
      </c>
      <c r="I32" s="20" t="n">
        <v>0</v>
      </c>
      <c r="J32" s="20" t="n">
        <v>183</v>
      </c>
      <c r="K32" s="20" t="n">
        <v>107</v>
      </c>
      <c r="L32" s="20" t="n">
        <v>50</v>
      </c>
      <c r="M32" s="20" t="n">
        <v>493</v>
      </c>
      <c r="N32" s="20" t="n">
        <v>35</v>
      </c>
      <c r="O32" s="20" t="n">
        <v>207</v>
      </c>
      <c r="P32" s="20" t="n">
        <v>1711</v>
      </c>
      <c r="Q32" s="20" t="n">
        <v>190</v>
      </c>
      <c r="R32" s="20" t="n">
        <v>5109</v>
      </c>
      <c r="S32" s="14" t="n">
        <f aca="false">SUM(C32:R32)</f>
        <v>31341</v>
      </c>
      <c r="T32" s="20" t="n">
        <v>8</v>
      </c>
      <c r="U32" s="20" t="n">
        <v>691</v>
      </c>
      <c r="V32" s="14" t="n">
        <f aca="false">S32+T32+U32</f>
        <v>32040</v>
      </c>
    </row>
    <row r="33" customFormat="false" ht="13.8" hidden="false" customHeight="false" outlineLevel="0" collapsed="false">
      <c r="A33" s="14" t="n">
        <v>28</v>
      </c>
      <c r="B33" s="14" t="s">
        <v>71</v>
      </c>
      <c r="C33" s="20" t="n">
        <v>7365</v>
      </c>
      <c r="D33" s="20" t="n">
        <v>10891</v>
      </c>
      <c r="E33" s="20" t="n">
        <v>62</v>
      </c>
      <c r="F33" s="20" t="n">
        <v>95</v>
      </c>
      <c r="G33" s="20" t="n">
        <v>188</v>
      </c>
      <c r="H33" s="20" t="n">
        <v>8488</v>
      </c>
      <c r="I33" s="20" t="n">
        <v>0</v>
      </c>
      <c r="J33" s="20" t="n">
        <v>272</v>
      </c>
      <c r="K33" s="20" t="n">
        <v>65</v>
      </c>
      <c r="L33" s="20" t="n">
        <v>179</v>
      </c>
      <c r="M33" s="20" t="n">
        <v>76</v>
      </c>
      <c r="N33" s="20" t="n">
        <v>28</v>
      </c>
      <c r="O33" s="20" t="n">
        <v>41</v>
      </c>
      <c r="P33" s="20" t="n">
        <v>782</v>
      </c>
      <c r="Q33" s="20" t="n">
        <v>134</v>
      </c>
      <c r="R33" s="20" t="n">
        <v>516</v>
      </c>
      <c r="S33" s="14" t="n">
        <f aca="false">SUM(C33:R33)</f>
        <v>29182</v>
      </c>
      <c r="T33" s="20" t="n">
        <v>6</v>
      </c>
      <c r="U33" s="20" t="n">
        <v>441</v>
      </c>
      <c r="V33" s="14" t="n">
        <f aca="false">S33+T33+U33</f>
        <v>29629</v>
      </c>
    </row>
    <row r="34" customFormat="false" ht="13.8" hidden="false" customHeight="false" outlineLevel="0" collapsed="false">
      <c r="A34" s="14" t="n">
        <v>29</v>
      </c>
      <c r="B34" s="14" t="s">
        <v>72</v>
      </c>
      <c r="C34" s="20" t="n">
        <v>111</v>
      </c>
      <c r="D34" s="20" t="n">
        <v>685</v>
      </c>
      <c r="E34" s="20" t="n">
        <v>3</v>
      </c>
      <c r="F34" s="20" t="n">
        <v>74</v>
      </c>
      <c r="G34" s="20" t="n">
        <v>2</v>
      </c>
      <c r="H34" s="20" t="n">
        <v>36</v>
      </c>
      <c r="I34" s="20" t="n">
        <v>0</v>
      </c>
      <c r="J34" s="20" t="n">
        <v>23</v>
      </c>
      <c r="K34" s="20" t="n">
        <v>7</v>
      </c>
      <c r="L34" s="20" t="n">
        <v>260</v>
      </c>
      <c r="M34" s="20" t="n">
        <v>1</v>
      </c>
      <c r="N34" s="20" t="n">
        <v>4</v>
      </c>
      <c r="O34" s="20" t="n">
        <v>1</v>
      </c>
      <c r="P34" s="20" t="n">
        <v>41</v>
      </c>
      <c r="Q34" s="20" t="n">
        <v>3</v>
      </c>
      <c r="R34" s="20" t="n">
        <v>291</v>
      </c>
      <c r="S34" s="14" t="n">
        <f aca="false">SUM(C34:R34)</f>
        <v>1542</v>
      </c>
      <c r="T34" s="20" t="n">
        <v>0</v>
      </c>
      <c r="U34" s="20" t="n">
        <v>34</v>
      </c>
      <c r="V34" s="14" t="n">
        <f aca="false">S34+T34+U34</f>
        <v>1576</v>
      </c>
    </row>
    <row r="35" customFormat="false" ht="13.8" hidden="false" customHeight="false" outlineLevel="0" collapsed="false">
      <c r="A35" s="14" t="n">
        <v>30</v>
      </c>
      <c r="B35" s="14" t="s">
        <v>73</v>
      </c>
      <c r="C35" s="20" t="n">
        <v>98584</v>
      </c>
      <c r="D35" s="20" t="n">
        <v>129128</v>
      </c>
      <c r="E35" s="20" t="n">
        <v>3534</v>
      </c>
      <c r="F35" s="20" t="n">
        <v>4707</v>
      </c>
      <c r="G35" s="20" t="n">
        <v>5957</v>
      </c>
      <c r="H35" s="20" t="n">
        <v>1169</v>
      </c>
      <c r="I35" s="20" t="n">
        <v>1100</v>
      </c>
      <c r="J35" s="20" t="n">
        <v>4452</v>
      </c>
      <c r="K35" s="20" t="n">
        <v>1400</v>
      </c>
      <c r="L35" s="20" t="n">
        <v>760</v>
      </c>
      <c r="M35" s="20" t="n">
        <v>7993</v>
      </c>
      <c r="N35" s="20" t="n">
        <v>676</v>
      </c>
      <c r="O35" s="20" t="n">
        <v>3084</v>
      </c>
      <c r="P35" s="20" t="n">
        <v>27539</v>
      </c>
      <c r="Q35" s="20" t="n">
        <v>3634</v>
      </c>
      <c r="R35" s="20" t="n">
        <v>18493</v>
      </c>
      <c r="S35" s="14" t="n">
        <f aca="false">SUM(C35:R35)</f>
        <v>312210</v>
      </c>
      <c r="T35" s="20" t="n">
        <v>147</v>
      </c>
      <c r="U35" s="20" t="n">
        <v>5779</v>
      </c>
      <c r="V35" s="14" t="n">
        <f aca="false">S35+T35+U35</f>
        <v>318136</v>
      </c>
    </row>
    <row r="36" customFormat="false" ht="13.8" hidden="false" customHeight="false" outlineLevel="0" collapsed="false">
      <c r="A36" s="14" t="n">
        <v>31</v>
      </c>
      <c r="B36" s="14" t="s">
        <v>74</v>
      </c>
      <c r="C36" s="20" t="n">
        <v>2327</v>
      </c>
      <c r="D36" s="20" t="n">
        <v>4638</v>
      </c>
      <c r="E36" s="20" t="n">
        <v>96</v>
      </c>
      <c r="F36" s="20" t="n">
        <v>299</v>
      </c>
      <c r="G36" s="20" t="n">
        <v>0</v>
      </c>
      <c r="H36" s="20" t="n">
        <v>36</v>
      </c>
      <c r="I36" s="20" t="n">
        <v>0</v>
      </c>
      <c r="J36" s="20" t="n">
        <v>2006</v>
      </c>
      <c r="K36" s="20" t="n">
        <v>0</v>
      </c>
      <c r="L36" s="20" t="n">
        <v>58</v>
      </c>
      <c r="M36" s="20" t="n">
        <v>0</v>
      </c>
      <c r="N36" s="20" t="n">
        <v>0</v>
      </c>
      <c r="O36" s="20" t="n">
        <v>0</v>
      </c>
      <c r="P36" s="20" t="n">
        <v>1584</v>
      </c>
      <c r="Q36" s="20" t="n">
        <v>84</v>
      </c>
      <c r="R36" s="20" t="n">
        <v>0</v>
      </c>
      <c r="S36" s="14" t="n">
        <f aca="false">SUM(C36:R36)</f>
        <v>11128</v>
      </c>
      <c r="T36" s="20" t="n">
        <v>3</v>
      </c>
      <c r="U36" s="20" t="n">
        <v>116</v>
      </c>
      <c r="V36" s="14" t="n">
        <f aca="false">S36+T36+U36</f>
        <v>11247</v>
      </c>
    </row>
    <row r="37" customFormat="false" ht="13.8" hidden="false" customHeight="false" outlineLevel="0" collapsed="false">
      <c r="A37" s="14" t="n">
        <v>32</v>
      </c>
      <c r="B37" s="22" t="s">
        <v>75</v>
      </c>
      <c r="C37" s="20" t="n">
        <v>11650</v>
      </c>
      <c r="D37" s="20" t="n">
        <v>6884</v>
      </c>
      <c r="E37" s="20" t="n">
        <v>39</v>
      </c>
      <c r="F37" s="20" t="n">
        <v>200</v>
      </c>
      <c r="G37" s="20" t="n">
        <v>76</v>
      </c>
      <c r="H37" s="20" t="n">
        <v>168</v>
      </c>
      <c r="I37" s="20" t="n">
        <v>236</v>
      </c>
      <c r="J37" s="20" t="n">
        <v>117</v>
      </c>
      <c r="K37" s="20" t="n">
        <v>45</v>
      </c>
      <c r="L37" s="20" t="n">
        <v>64</v>
      </c>
      <c r="M37" s="20" t="n">
        <v>46</v>
      </c>
      <c r="N37" s="20" t="n">
        <v>11</v>
      </c>
      <c r="O37" s="20" t="n">
        <v>15</v>
      </c>
      <c r="P37" s="20" t="n">
        <v>1100</v>
      </c>
      <c r="Q37" s="20" t="n">
        <v>48</v>
      </c>
      <c r="R37" s="20" t="n">
        <v>0</v>
      </c>
      <c r="S37" s="14" t="n">
        <f aca="false">SUM(C37:R37)</f>
        <v>20699</v>
      </c>
      <c r="T37" s="20" t="n">
        <v>0</v>
      </c>
      <c r="U37" s="20" t="n">
        <v>274</v>
      </c>
      <c r="V37" s="14" t="n">
        <f aca="false">S37+T37+U37</f>
        <v>20973</v>
      </c>
    </row>
    <row r="38" customFormat="false" ht="19.45" hidden="false" customHeight="false" outlineLevel="0" collapsed="false">
      <c r="A38" s="14" t="n">
        <v>33</v>
      </c>
      <c r="B38" s="14" t="s">
        <v>76</v>
      </c>
      <c r="C38" s="20" t="n">
        <v>11982</v>
      </c>
      <c r="D38" s="20" t="n">
        <v>16443</v>
      </c>
      <c r="E38" s="20" t="n">
        <v>1388</v>
      </c>
      <c r="F38" s="20" t="n">
        <v>1028</v>
      </c>
      <c r="G38" s="20" t="n">
        <v>533</v>
      </c>
      <c r="H38" s="20" t="n">
        <v>3567</v>
      </c>
      <c r="I38" s="20" t="n">
        <v>4696</v>
      </c>
      <c r="J38" s="20" t="n">
        <v>671</v>
      </c>
      <c r="K38" s="20" t="n">
        <v>286</v>
      </c>
      <c r="L38" s="20" t="n">
        <v>1507</v>
      </c>
      <c r="M38" s="20" t="n">
        <v>713</v>
      </c>
      <c r="N38" s="20" t="n">
        <v>200</v>
      </c>
      <c r="O38" s="20" t="n">
        <v>222</v>
      </c>
      <c r="P38" s="20" t="n">
        <v>2660</v>
      </c>
      <c r="Q38" s="20" t="n">
        <v>556</v>
      </c>
      <c r="R38" s="20" t="n">
        <v>0</v>
      </c>
      <c r="S38" s="14" t="n">
        <f aca="false">SUM(C38:R38)</f>
        <v>46452</v>
      </c>
      <c r="T38" s="20" t="n">
        <v>16</v>
      </c>
      <c r="U38" s="20" t="n">
        <v>1252</v>
      </c>
      <c r="V38" s="14" t="n">
        <f aca="false">S38+T38+U38</f>
        <v>47720</v>
      </c>
      <c r="X38" s="16" t="s">
        <v>25</v>
      </c>
      <c r="Y38" s="16" t="s">
        <v>26</v>
      </c>
      <c r="Z38" s="0" t="n">
        <f aca="false">C38+H38+L38+Q38</f>
        <v>17612</v>
      </c>
      <c r="AA38" s="0" t="n">
        <f aca="false">D38+G38+J38+K38+M38+N38+O38</f>
        <v>19068</v>
      </c>
      <c r="AB38" s="0" t="n">
        <f aca="false">(AA38-Z38)/(V38-U38-T38)</f>
        <v>0.0313441832429174</v>
      </c>
    </row>
    <row r="39" customFormat="false" ht="14.9" hidden="false" customHeight="false" outlineLevel="0" collapsed="false">
      <c r="A39" s="14" t="n">
        <v>34</v>
      </c>
      <c r="B39" s="14" t="s">
        <v>77</v>
      </c>
      <c r="C39" s="20" t="n">
        <v>326</v>
      </c>
      <c r="D39" s="21" t="n">
        <v>813</v>
      </c>
      <c r="E39" s="20" t="n">
        <v>0</v>
      </c>
      <c r="F39" s="20" t="n">
        <v>0</v>
      </c>
      <c r="G39" s="20" t="n">
        <v>6</v>
      </c>
      <c r="H39" s="20" t="n">
        <v>27</v>
      </c>
      <c r="I39" s="20" t="n">
        <v>283</v>
      </c>
      <c r="J39" s="20" t="n">
        <v>1</v>
      </c>
      <c r="K39" s="20" t="n">
        <v>0</v>
      </c>
      <c r="L39" s="20" t="n">
        <v>499</v>
      </c>
      <c r="M39" s="21" t="n">
        <v>1</v>
      </c>
      <c r="N39" s="20" t="n">
        <v>5</v>
      </c>
      <c r="O39" s="20" t="n">
        <v>1</v>
      </c>
      <c r="P39" s="20" t="n">
        <v>133</v>
      </c>
      <c r="Q39" s="20" t="n">
        <v>4</v>
      </c>
      <c r="R39" s="20" t="n">
        <v>0</v>
      </c>
      <c r="S39" s="14" t="n">
        <f aca="false">SUM(C39:R39)</f>
        <v>2099</v>
      </c>
      <c r="T39" s="20" t="n">
        <v>0</v>
      </c>
      <c r="U39" s="20" t="n">
        <v>31</v>
      </c>
      <c r="V39" s="14" t="n">
        <f aca="false">S39+T39+U39</f>
        <v>2130</v>
      </c>
    </row>
    <row r="40" customFormat="false" ht="13.8" hidden="false" customHeight="false" outlineLevel="0" collapsed="false">
      <c r="A40" s="14" t="n">
        <v>35</v>
      </c>
      <c r="B40" s="14" t="s">
        <v>78</v>
      </c>
      <c r="C40" s="20" t="n">
        <v>133937</v>
      </c>
      <c r="D40" s="20" t="n">
        <v>98539</v>
      </c>
      <c r="E40" s="20" t="n">
        <v>7994</v>
      </c>
      <c r="F40" s="20" t="n">
        <v>4013</v>
      </c>
      <c r="G40" s="20" t="n">
        <v>5272</v>
      </c>
      <c r="H40" s="20" t="n">
        <v>1025</v>
      </c>
      <c r="I40" s="20" t="n">
        <v>1868</v>
      </c>
      <c r="J40" s="20" t="n">
        <v>3226</v>
      </c>
      <c r="K40" s="20" t="n">
        <v>1754</v>
      </c>
      <c r="L40" s="20" t="n">
        <v>1784</v>
      </c>
      <c r="M40" s="20" t="n">
        <v>1189</v>
      </c>
      <c r="N40" s="20" t="n">
        <v>1114</v>
      </c>
      <c r="O40" s="20" t="n">
        <v>404</v>
      </c>
      <c r="P40" s="20" t="n">
        <v>27493</v>
      </c>
      <c r="Q40" s="20" t="n">
        <v>1582</v>
      </c>
      <c r="R40" s="20" t="n">
        <v>0</v>
      </c>
      <c r="S40" s="14" t="n">
        <f aca="false">SUM(C40:R40)</f>
        <v>291194</v>
      </c>
      <c r="T40" s="20" t="n">
        <v>104</v>
      </c>
      <c r="U40" s="20" t="n">
        <v>4249</v>
      </c>
      <c r="V40" s="14" t="n">
        <f aca="false">S40+T40+U40</f>
        <v>295547</v>
      </c>
    </row>
    <row r="41" customFormat="false" ht="13.8" hidden="false" customHeight="false" outlineLevel="0" collapsed="false">
      <c r="A41" s="14" t="n">
        <v>36</v>
      </c>
      <c r="B41" s="14" t="s">
        <v>79</v>
      </c>
      <c r="C41" s="20" t="n">
        <v>987</v>
      </c>
      <c r="D41" s="20" t="n">
        <v>4502</v>
      </c>
      <c r="E41" s="20" t="n">
        <v>750</v>
      </c>
      <c r="F41" s="20" t="n">
        <v>0</v>
      </c>
      <c r="G41" s="20" t="n">
        <v>80</v>
      </c>
      <c r="H41" s="20" t="n">
        <v>190</v>
      </c>
      <c r="I41" s="20" t="n">
        <v>0</v>
      </c>
      <c r="J41" s="20" t="n">
        <v>173</v>
      </c>
      <c r="K41" s="20" t="n">
        <v>55</v>
      </c>
      <c r="L41" s="20" t="n">
        <v>1969</v>
      </c>
      <c r="M41" s="20" t="n">
        <v>440</v>
      </c>
      <c r="N41" s="20" t="n">
        <v>619</v>
      </c>
      <c r="O41" s="20" t="n">
        <v>33</v>
      </c>
      <c r="P41" s="20" t="n">
        <v>359</v>
      </c>
      <c r="Q41" s="20" t="n">
        <v>17</v>
      </c>
      <c r="R41" s="20" t="n">
        <v>0</v>
      </c>
      <c r="S41" s="14" t="n">
        <f aca="false">SUM(C41:R41)</f>
        <v>10174</v>
      </c>
      <c r="T41" s="20" t="n">
        <v>0</v>
      </c>
      <c r="U41" s="20" t="n">
        <v>205</v>
      </c>
      <c r="V41" s="14" t="n">
        <f aca="false">S41+T41+U41</f>
        <v>10379</v>
      </c>
    </row>
    <row r="42" customFormat="false" ht="13.8" hidden="false" customHeight="false" outlineLevel="0" collapsed="false">
      <c r="A42" s="14" t="n">
        <v>37</v>
      </c>
      <c r="B42" s="14" t="s">
        <v>80</v>
      </c>
      <c r="C42" s="20" t="n">
        <v>1089</v>
      </c>
      <c r="D42" s="20" t="n">
        <v>1345</v>
      </c>
      <c r="E42" s="20" t="n">
        <v>518</v>
      </c>
      <c r="F42" s="20" t="n">
        <v>0</v>
      </c>
      <c r="G42" s="20" t="n">
        <v>5</v>
      </c>
      <c r="H42" s="20" t="n">
        <v>26</v>
      </c>
      <c r="I42" s="20" t="n">
        <v>0</v>
      </c>
      <c r="J42" s="20" t="n">
        <v>8</v>
      </c>
      <c r="K42" s="20" t="n">
        <v>6</v>
      </c>
      <c r="L42" s="20" t="n">
        <v>9</v>
      </c>
      <c r="M42" s="20" t="n">
        <v>6</v>
      </c>
      <c r="N42" s="20" t="n">
        <v>10</v>
      </c>
      <c r="O42" s="20" t="n">
        <v>3</v>
      </c>
      <c r="P42" s="20" t="n">
        <v>57</v>
      </c>
      <c r="Q42" s="20" t="n">
        <v>5</v>
      </c>
      <c r="R42" s="20" t="n">
        <v>0</v>
      </c>
      <c r="S42" s="14" t="n">
        <f aca="false">SUM(C42:R42)</f>
        <v>3087</v>
      </c>
      <c r="T42" s="20" t="n">
        <v>2</v>
      </c>
      <c r="U42" s="20" t="n">
        <v>90</v>
      </c>
      <c r="V42" s="14" t="n">
        <f aca="false">S42+T42+U42</f>
        <v>3179</v>
      </c>
    </row>
    <row r="43" customFormat="false" ht="13.8" hidden="false" customHeight="false" outlineLevel="0" collapsed="false">
      <c r="A43" s="14" t="n">
        <v>38</v>
      </c>
      <c r="B43" s="14" t="s">
        <v>81</v>
      </c>
      <c r="C43" s="20" t="n">
        <v>1691</v>
      </c>
      <c r="D43" s="20" t="n">
        <v>2401</v>
      </c>
      <c r="E43" s="20" t="n">
        <v>1628</v>
      </c>
      <c r="F43" s="20" t="n">
        <v>0</v>
      </c>
      <c r="G43" s="20" t="n">
        <v>0</v>
      </c>
      <c r="H43" s="20" t="n">
        <v>89</v>
      </c>
      <c r="I43" s="20" t="n">
        <v>0</v>
      </c>
      <c r="J43" s="20" t="n">
        <v>74</v>
      </c>
      <c r="K43" s="20" t="n">
        <v>50</v>
      </c>
      <c r="L43" s="20" t="n">
        <v>15</v>
      </c>
      <c r="M43" s="20" t="n">
        <v>23</v>
      </c>
      <c r="N43" s="20" t="n">
        <v>0</v>
      </c>
      <c r="O43" s="20" t="n">
        <v>0</v>
      </c>
      <c r="P43" s="20" t="n">
        <v>271</v>
      </c>
      <c r="Q43" s="20" t="n">
        <v>21</v>
      </c>
      <c r="R43" s="20" t="n">
        <v>0</v>
      </c>
      <c r="S43" s="14" t="n">
        <f aca="false">SUM(C43:R43)</f>
        <v>6263</v>
      </c>
      <c r="T43" s="20" t="n">
        <v>3</v>
      </c>
      <c r="U43" s="20" t="n">
        <v>142</v>
      </c>
      <c r="V43" s="14" t="n">
        <f aca="false">S43+T43+U43</f>
        <v>6408</v>
      </c>
    </row>
    <row r="44" customFormat="false" ht="13.8" hidden="false" customHeight="false" outlineLevel="0" collapsed="false">
      <c r="C44" s="23" t="n">
        <f aca="false">SUM(C6:C43)</f>
        <v>380784</v>
      </c>
      <c r="D44" s="23" t="n">
        <f aca="false">SUM(D6:D43)</f>
        <v>453373</v>
      </c>
      <c r="E44" s="23" t="n">
        <f aca="false">SUM(E6:E43)</f>
        <v>30377</v>
      </c>
      <c r="F44" s="23" t="n">
        <f aca="false">SUM(F6:F43)</f>
        <v>20528</v>
      </c>
      <c r="G44" s="23" t="n">
        <f aca="false">SUM(G6:G43)</f>
        <v>25656</v>
      </c>
      <c r="H44" s="23" t="n">
        <f aca="false">SUM(H6:H43)</f>
        <v>53626</v>
      </c>
      <c r="I44" s="23" t="n">
        <f aca="false">SUM(I6:I43)</f>
        <v>15106</v>
      </c>
      <c r="J44" s="23" t="n">
        <f aca="false">SUM(J6:J43)</f>
        <v>20410</v>
      </c>
      <c r="K44" s="23" t="n">
        <f aca="false">SUM(K6:K43)</f>
        <v>6530</v>
      </c>
      <c r="L44" s="23" t="n">
        <f aca="false">SUM(L6:L43)</f>
        <v>22838</v>
      </c>
      <c r="M44" s="23" t="n">
        <f aca="false">SUM(M6:M43)</f>
        <v>21786</v>
      </c>
      <c r="N44" s="23" t="n">
        <f aca="false">SUM(N6:N43)</f>
        <v>5029</v>
      </c>
      <c r="O44" s="23" t="n">
        <f aca="false">SUM(O6:O43)</f>
        <v>11580</v>
      </c>
      <c r="P44" s="23" t="n">
        <f aca="false">SUM(P6:P43)</f>
        <v>96156</v>
      </c>
      <c r="Q44" s="23" t="n">
        <f aca="false">SUM(Q6:Q43)</f>
        <v>9311</v>
      </c>
      <c r="R44" s="23" t="n">
        <f aca="false">SUM(R6:R43)</f>
        <v>61187</v>
      </c>
      <c r="S44" s="23" t="n">
        <f aca="false">SUM(S6:S43)</f>
        <v>1234277</v>
      </c>
      <c r="T44" s="23" t="n">
        <f aca="false">SUM(T6:T43)</f>
        <v>456</v>
      </c>
      <c r="U44" s="23" t="n">
        <f aca="false">SUM(U6:U43)</f>
        <v>21599</v>
      </c>
      <c r="V44" s="23" t="n">
        <f aca="false">SUM(V6:V43)</f>
        <v>1256332</v>
      </c>
    </row>
    <row r="45" customFormat="false" ht="13.8" hidden="false" customHeight="false" outlineLevel="0" collapsed="false">
      <c r="B45" s="24" t="s">
        <v>82</v>
      </c>
      <c r="C45" s="25" t="n">
        <f aca="false">C44/$S$44</f>
        <v>0.308507733677286</v>
      </c>
      <c r="D45" s="25" t="n">
        <f aca="false">D44/$S$44</f>
        <v>0.367318681300875</v>
      </c>
      <c r="E45" s="25" t="n">
        <f aca="false">E44/$S$44</f>
        <v>0.0246111691297821</v>
      </c>
      <c r="F45" s="25" t="n">
        <f aca="false">F44/$S$44</f>
        <v>0.0166315989036497</v>
      </c>
      <c r="G45" s="25" t="n">
        <f aca="false">G44/$S$44</f>
        <v>0.020786257865941</v>
      </c>
      <c r="H45" s="25" t="n">
        <f aca="false">H44/$S$44</f>
        <v>0.0434472974867068</v>
      </c>
      <c r="I45" s="25" t="n">
        <f aca="false">I44/$S$44</f>
        <v>0.0122387438152052</v>
      </c>
      <c r="J45" s="25" t="n">
        <f aca="false">J44/$S$44</f>
        <v>0.0165359963768263</v>
      </c>
      <c r="K45" s="25" t="n">
        <f aca="false">K44/$S$44</f>
        <v>0.00529054661149807</v>
      </c>
      <c r="L45" s="25" t="n">
        <f aca="false">L44/$S$44</f>
        <v>0.0185031398948534</v>
      </c>
      <c r="M45" s="25" t="n">
        <f aca="false">M44/$S$44</f>
        <v>0.0176508190624957</v>
      </c>
      <c r="N45" s="25" t="n">
        <f aca="false">N44/$S$44</f>
        <v>0.00407445006266827</v>
      </c>
      <c r="O45" s="25" t="n">
        <f aca="false">O44/$S$44</f>
        <v>0.00938201068317728</v>
      </c>
      <c r="P45" s="25" t="n">
        <f aca="false">P44/$S$44</f>
        <v>0.0779047166883933</v>
      </c>
      <c r="Q45" s="25" t="n">
        <f aca="false">Q44/$S$44</f>
        <v>0.00754368751909012</v>
      </c>
      <c r="R45" s="25" t="n">
        <f aca="false">R44/$S$44</f>
        <v>0.0495731509215516</v>
      </c>
      <c r="S45" s="25" t="n">
        <f aca="false">S44/$S$44</f>
        <v>1</v>
      </c>
    </row>
  </sheetData>
  <mergeCells count="1">
    <mergeCell ref="A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2017-06-09T17:05:10Z</dcterms:created>
  <dc:creator>JGallegos</dc:creator>
  <dc:description/>
  <dc:language>en-US</dc:language>
  <cp:lastModifiedBy/>
  <cp:lastPrinted>2017-06-11T00:01:47Z</cp:lastPrinted>
  <dcterms:modified xsi:type="dcterms:W3CDTF">2017-10-06T14:47:19Z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