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16" windowHeight="7536" tabRatio="880"/>
  </bookViews>
  <sheets>
    <sheet name="AYUNTAMIENTOS" sheetId="14" r:id="rId1"/>
  </sheets>
  <definedNames>
    <definedName name="distribucion" localSheetId="0">AYUNTAMIENTOS!$C$49:$Q$52</definedName>
  </definedNames>
  <calcPr calcId="145621"/>
</workbook>
</file>

<file path=xl/calcChain.xml><?xml version="1.0" encoding="utf-8"?>
<calcChain xmlns="http://schemas.openxmlformats.org/spreadsheetml/2006/main">
  <c r="I56" i="14" l="1"/>
  <c r="R49" i="14" l="1"/>
  <c r="R51" i="14" s="1"/>
  <c r="R50" i="14" s="1"/>
  <c r="S49" i="14"/>
  <c r="S51" i="14" s="1"/>
  <c r="S50" i="14" s="1"/>
  <c r="X49" i="14" l="1"/>
  <c r="X51" i="14" s="1"/>
  <c r="W49" i="14"/>
  <c r="W51" i="14" s="1"/>
  <c r="D49" i="14"/>
  <c r="E49" i="14"/>
  <c r="E50" i="14" s="1"/>
  <c r="F49" i="14"/>
  <c r="G49" i="14"/>
  <c r="G50" i="14" s="1"/>
  <c r="H49" i="14"/>
  <c r="H50" i="14" s="1"/>
  <c r="I49" i="14"/>
  <c r="I50" i="14" s="1"/>
  <c r="J49" i="14"/>
  <c r="K49" i="14"/>
  <c r="K50" i="14" s="1"/>
  <c r="L49" i="14"/>
  <c r="M49" i="14"/>
  <c r="M50" i="14" s="1"/>
  <c r="N49" i="14"/>
  <c r="O49" i="14"/>
  <c r="O50" i="14" s="1"/>
  <c r="P49" i="14"/>
  <c r="P50" i="14" s="1"/>
  <c r="Q49" i="14"/>
  <c r="Q50" i="14" s="1"/>
  <c r="T49" i="14"/>
  <c r="T51" i="14" s="1"/>
  <c r="T50" i="14" s="1"/>
  <c r="U49" i="14"/>
  <c r="U51" i="14" s="1"/>
  <c r="U50" i="14" s="1"/>
  <c r="V4" i="14"/>
  <c r="Y4" i="14" s="1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5" i="14"/>
  <c r="Y35" i="14" s="1"/>
  <c r="V36" i="14"/>
  <c r="V37" i="14"/>
  <c r="Y37" i="14" s="1"/>
  <c r="V38" i="14"/>
  <c r="Y38" i="14" s="1"/>
  <c r="V39" i="14"/>
  <c r="Y39" i="14" s="1"/>
  <c r="V40" i="14"/>
  <c r="V41" i="14"/>
  <c r="Y41" i="14" s="1"/>
  <c r="V42" i="14"/>
  <c r="Y42" i="14" s="1"/>
  <c r="V43" i="14"/>
  <c r="Y43" i="14" s="1"/>
  <c r="V44" i="14"/>
  <c r="Y44" i="14" s="1"/>
  <c r="V45" i="14"/>
  <c r="Y45" i="14" s="1"/>
  <c r="V46" i="14"/>
  <c r="Y46" i="14" s="1"/>
  <c r="V47" i="14"/>
  <c r="Y47" i="14" s="1"/>
  <c r="V48" i="14"/>
  <c r="Y36" i="14"/>
  <c r="Y40" i="14"/>
  <c r="V34" i="14"/>
  <c r="D50" i="14"/>
  <c r="F50" i="14"/>
  <c r="J50" i="14"/>
  <c r="L50" i="14"/>
  <c r="N50" i="14"/>
  <c r="C49" i="14"/>
  <c r="V49" i="14" l="1"/>
  <c r="J56" i="14" s="1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48" i="14"/>
  <c r="Y49" i="14" l="1"/>
  <c r="Y51" i="14" s="1"/>
  <c r="R52" i="14"/>
  <c r="N52" i="14"/>
  <c r="L52" i="14"/>
  <c r="T52" i="14"/>
  <c r="G52" i="14"/>
  <c r="E52" i="14"/>
  <c r="J52" i="14"/>
  <c r="Q52" i="14"/>
  <c r="D52" i="14"/>
  <c r="K52" i="14"/>
  <c r="H52" i="14"/>
  <c r="U52" i="14"/>
  <c r="O52" i="14"/>
  <c r="F52" i="14"/>
  <c r="I52" i="14"/>
  <c r="P52" i="14"/>
  <c r="M52" i="14"/>
  <c r="C52" i="14"/>
  <c r="S52" i="14"/>
  <c r="V51" i="14"/>
  <c r="V52" i="14" s="1"/>
  <c r="C50" i="14"/>
  <c r="V50" i="14" s="1"/>
  <c r="I54" i="14"/>
  <c r="J54" i="14" l="1"/>
</calcChain>
</file>

<file path=xl/connections.xml><?xml version="1.0" encoding="utf-8"?>
<connections xmlns="http://schemas.openxmlformats.org/spreadsheetml/2006/main">
  <connection id="1" name="distribucion11" type="6" refreshedVersion="6" background="1" saveData="1">
    <textPr codePage="850" sourceFile="C:\Users\HP_IEC\Documents\Consejero Alejandro\distribucion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<sst xmlns="http://schemas.openxmlformats.org/spreadsheetml/2006/main" count="96" uniqueCount="95">
  <si>
    <t>VALIDOS</t>
  </si>
  <si>
    <t>NULOS</t>
  </si>
  <si>
    <t>PAN</t>
  </si>
  <si>
    <t>PRI</t>
  </si>
  <si>
    <t>PRD</t>
  </si>
  <si>
    <t>PT</t>
  </si>
  <si>
    <t>PVEM</t>
  </si>
  <si>
    <t>UDC</t>
  </si>
  <si>
    <t>PMC</t>
  </si>
  <si>
    <t>PNA</t>
  </si>
  <si>
    <t>PPC</t>
  </si>
  <si>
    <t>PJ</t>
  </si>
  <si>
    <t>PRC</t>
  </si>
  <si>
    <t>PCP</t>
  </si>
  <si>
    <t>MORENA</t>
  </si>
  <si>
    <t>ES</t>
  </si>
  <si>
    <t>NO.</t>
  </si>
  <si>
    <t>PSI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</si>
  <si>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</si>
  <si>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</si>
  <si>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</si>
  <si>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</si>
  <si>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</si>
  <si>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</si>
  <si>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</si>
  <si>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</si>
  <si>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</si>
  <si>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</si>
  <si>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</si>
  <si>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</si>
  <si>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</si>
  <si>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</si>
  <si>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</si>
  <si>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</si>
  <si>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TOTAL</t>
  </si>
  <si>
    <t>ACUÑA</t>
  </si>
  <si>
    <t>PIEDRAS NEGRAS</t>
  </si>
  <si>
    <t>SABINAS</t>
  </si>
  <si>
    <t>SAN PEDRO</t>
  </si>
  <si>
    <t>MONCLOVA</t>
  </si>
  <si>
    <t>FRONTERA</t>
  </si>
  <si>
    <t>MATAMOROS</t>
  </si>
  <si>
    <t>RAMOS ARIZPE</t>
  </si>
  <si>
    <t>AYUNTAMIENTO</t>
  </si>
  <si>
    <t>ABASOLO</t>
  </si>
  <si>
    <t>ALLENDE</t>
  </si>
  <si>
    <t>ARTEAGA</t>
  </si>
  <si>
    <t>CANDELA</t>
  </si>
  <si>
    <t>CASTAÑOS</t>
  </si>
  <si>
    <t>CUATROCIÉNEGAS</t>
  </si>
  <si>
    <t>ESCOBEDO</t>
  </si>
  <si>
    <t>FRANCISCO I. MADERO</t>
  </si>
  <si>
    <t>GENERAL CEPEDA</t>
  </si>
  <si>
    <t>GUERRERO</t>
  </si>
  <si>
    <t>HIDALGO</t>
  </si>
  <si>
    <t>JIMÉNEZ</t>
  </si>
  <si>
    <t>JUÁREZ</t>
  </si>
  <si>
    <t>LAMADRID</t>
  </si>
  <si>
    <t>MORELOS</t>
  </si>
  <si>
    <t>MUZQUIZ</t>
  </si>
  <si>
    <t>NADADORES</t>
  </si>
  <si>
    <t>NAVA</t>
  </si>
  <si>
    <t>OCAMPO</t>
  </si>
  <si>
    <t>PARRAS</t>
  </si>
  <si>
    <t>PROGRESO</t>
  </si>
  <si>
    <t>SACRAMENTO</t>
  </si>
  <si>
    <t>SAN BUENAVENTURA</t>
  </si>
  <si>
    <t>SIERRA MOJADA</t>
  </si>
  <si>
    <t>VIESCA</t>
  </si>
  <si>
    <t>VILLA UNIÓN</t>
  </si>
  <si>
    <t>ZARAGOZA</t>
  </si>
  <si>
    <t>SAN JUAN DE SABINAS</t>
  </si>
  <si>
    <t>NO. REG</t>
  </si>
  <si>
    <t>Porcentaje</t>
  </si>
  <si>
    <t>SUBTOTAL</t>
  </si>
  <si>
    <t>ELECCION DE GOBERNADOR
PROCESO ELECTORAL 2016 - 2017</t>
  </si>
  <si>
    <t>DISTRIBUCION</t>
  </si>
  <si>
    <t>DISTRITO 13 - SALTILLO</t>
  </si>
  <si>
    <t>DISTRITO 14 - SALTILLO</t>
  </si>
  <si>
    <t>DISTRITO 15 - SALTILLO</t>
  </si>
  <si>
    <t>DISTRITO 16 - SALTILLO</t>
  </si>
  <si>
    <t>DISTRITO 8 - TORREÓN</t>
  </si>
  <si>
    <t>DISTRITO 9 - TORREÓN</t>
  </si>
  <si>
    <t>DISTRITO 10 - TORREÓN</t>
  </si>
  <si>
    <t>DISTRITO 11 - TORREÓN</t>
  </si>
  <si>
    <t>00</t>
  </si>
  <si>
    <t>EXTRANJERO</t>
  </si>
  <si>
    <t>INDEP1.</t>
  </si>
  <si>
    <t>INDEP2.</t>
  </si>
  <si>
    <t>Coal1</t>
  </si>
  <si>
    <t>Coal2</t>
  </si>
  <si>
    <t>JOSE GUILLERMO ANAYA LLAMAS</t>
  </si>
  <si>
    <t>MIGUEL ANGEL RIQUELME SOLIS</t>
  </si>
  <si>
    <t>COAL. 1
PAN - UDC - PPC - ES</t>
  </si>
  <si>
    <t>COAL 2
PRI - PVEM - PNA - SI - PJ - PRC - PCP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</si>
</sst>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20" fillId="33" borderId="0" xfId="0" applyFont="1" applyFill="1" applyBorder="1" applyAlignment="1">
      <alignment wrapText="1"/>
    </xf>
    <xf numFmtId="0" fontId="21" fillId="33" borderId="10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0" fontId="21" fillId="33" borderId="10" xfId="0" applyFont="1" applyFill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2" fillId="33" borderId="10" xfId="0" applyFont="1" applyFill="1" applyBorder="1" applyAlignment="1">
      <alignment horizontal="center"/>
    </xf>
    <xf numFmtId="0" fontId="18" fillId="0" borderId="10" xfId="0" quotePrefix="1" applyFont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0" fillId="0" borderId="11" xfId="0" applyFill="1" applyBorder="1"/>
    <xf numFmtId="0" fontId="16" fillId="0" borderId="0" xfId="0" applyFont="1"/>
    <xf numFmtId="1" fontId="0" fillId="0" borderId="10" xfId="0" applyNumberFormat="1" applyBorder="1"/>
    <xf numFmtId="10" fontId="24" fillId="0" borderId="12" xfId="1" applyNumberFormat="1" applyFont="1" applyBorder="1"/>
    <xf numFmtId="0" fontId="0" fillId="0" borderId="10" xfId="0" applyFill="1" applyBorder="1"/>
    <xf numFmtId="0" fontId="0" fillId="0" borderId="10" xfId="0" quotePrefix="1" applyBorder="1"/>
    <xf numFmtId="1" fontId="0" fillId="0" borderId="0" xfId="0" applyNumberFormat="1"/>
    <xf numFmtId="0" fontId="22" fillId="33" borderId="0" xfId="0" applyFont="1" applyFill="1" applyBorder="1" applyAlignment="1">
      <alignment horizontal="center"/>
    </xf>
    <xf numFmtId="1" fontId="16" fillId="0" borderId="10" xfId="0" applyNumberFormat="1" applyFont="1" applyBorder="1" applyAlignment="1">
      <alignment vertical="center"/>
    </xf>
    <xf numFmtId="10" fontId="16" fillId="0" borderId="10" xfId="1" applyNumberFormat="1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1</xdr:row>
      <xdr:rowOff>7620</xdr:rowOff>
    </xdr:from>
    <xdr:to>
      <xdr:col>2</xdr:col>
      <xdr:colOff>409575</xdr:colOff>
      <xdr:row>1</xdr:row>
      <xdr:rowOff>360579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B4895CBB-E311-449E-B22E-88E06DFC7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390" y="807720"/>
          <a:ext cx="356235" cy="352959"/>
        </a:xfrm>
        <a:prstGeom prst="rect">
          <a:avLst/>
        </a:prstGeom>
      </xdr:spPr>
    </xdr:pic>
    <xdr:clientData/>
  </xdr:twoCellAnchor>
  <xdr:twoCellAnchor editAs="oneCell">
    <xdr:from>
      <xdr:col>3</xdr:col>
      <xdr:colOff>53339</xdr:colOff>
      <xdr:row>1</xdr:row>
      <xdr:rowOff>7621</xdr:rowOff>
    </xdr:from>
    <xdr:to>
      <xdr:col>3</xdr:col>
      <xdr:colOff>428624</xdr:colOff>
      <xdr:row>1</xdr:row>
      <xdr:rowOff>352593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339CD76C-D46B-4D2C-99BA-FC3C63DC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689" y="807721"/>
          <a:ext cx="375285" cy="344972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1</xdr:row>
      <xdr:rowOff>7620</xdr:rowOff>
    </xdr:from>
    <xdr:to>
      <xdr:col>4</xdr:col>
      <xdr:colOff>400050</xdr:colOff>
      <xdr:row>2</xdr:row>
      <xdr:rowOff>21753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C4999A4-4243-4F50-AF07-2A0F949BF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130" y="807720"/>
          <a:ext cx="369570" cy="395133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1</xdr:row>
      <xdr:rowOff>7621</xdr:rowOff>
    </xdr:from>
    <xdr:to>
      <xdr:col>5</xdr:col>
      <xdr:colOff>419100</xdr:colOff>
      <xdr:row>2</xdr:row>
      <xdr:rowOff>954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DCE8316B-91D0-4C18-BE99-CAEB4D13E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430" y="807721"/>
          <a:ext cx="388620" cy="37189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1</xdr:row>
      <xdr:rowOff>7621</xdr:rowOff>
    </xdr:from>
    <xdr:to>
      <xdr:col>6</xdr:col>
      <xdr:colOff>371475</xdr:colOff>
      <xdr:row>2</xdr:row>
      <xdr:rowOff>18581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8020688E-4321-49AD-A7FA-73A4D1269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730" y="807721"/>
          <a:ext cx="340995" cy="39196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1</xdr:row>
      <xdr:rowOff>15241</xdr:rowOff>
    </xdr:from>
    <xdr:to>
      <xdr:col>7</xdr:col>
      <xdr:colOff>381000</xdr:colOff>
      <xdr:row>2</xdr:row>
      <xdr:rowOff>947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F3003203-7EB1-48E5-9D08-A66295AC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030" y="815341"/>
          <a:ext cx="350520" cy="366706"/>
        </a:xfrm>
        <a:prstGeom prst="rect">
          <a:avLst/>
        </a:prstGeom>
      </xdr:spPr>
    </xdr:pic>
    <xdr:clientData/>
  </xdr:twoCellAnchor>
  <xdr:twoCellAnchor editAs="oneCell">
    <xdr:from>
      <xdr:col>8</xdr:col>
      <xdr:colOff>106679</xdr:colOff>
      <xdr:row>1</xdr:row>
      <xdr:rowOff>7620</xdr:rowOff>
    </xdr:from>
    <xdr:to>
      <xdr:col>8</xdr:col>
      <xdr:colOff>381000</xdr:colOff>
      <xdr:row>1</xdr:row>
      <xdr:rowOff>352425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F21997D6-CF42-4D10-83DB-FE1874214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529" y="807720"/>
          <a:ext cx="274321" cy="344805"/>
        </a:xfrm>
        <a:prstGeom prst="rect">
          <a:avLst/>
        </a:prstGeom>
      </xdr:spPr>
    </xdr:pic>
    <xdr:clientData/>
  </xdr:twoCellAnchor>
  <xdr:twoCellAnchor editAs="oneCell">
    <xdr:from>
      <xdr:col>9</xdr:col>
      <xdr:colOff>68581</xdr:colOff>
      <xdr:row>1</xdr:row>
      <xdr:rowOff>45721</xdr:rowOff>
    </xdr:from>
    <xdr:to>
      <xdr:col>9</xdr:col>
      <xdr:colOff>400051</xdr:colOff>
      <xdr:row>1</xdr:row>
      <xdr:rowOff>375309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F9A2E8FC-508C-46C9-B1A3-F899D164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731" y="845821"/>
          <a:ext cx="331470" cy="329588"/>
        </a:xfrm>
        <a:prstGeom prst="rect">
          <a:avLst/>
        </a:prstGeom>
      </xdr:spPr>
    </xdr:pic>
    <xdr:clientData/>
  </xdr:twoCellAnchor>
  <xdr:twoCellAnchor editAs="oneCell">
    <xdr:from>
      <xdr:col>10</xdr:col>
      <xdr:colOff>87629</xdr:colOff>
      <xdr:row>1</xdr:row>
      <xdr:rowOff>27846</xdr:rowOff>
    </xdr:from>
    <xdr:to>
      <xdr:col>10</xdr:col>
      <xdr:colOff>409575</xdr:colOff>
      <xdr:row>1</xdr:row>
      <xdr:rowOff>369673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182A154C-0203-452E-A3E4-1E7BD598A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2629" y="827946"/>
          <a:ext cx="321946" cy="341827"/>
        </a:xfrm>
        <a:prstGeom prst="rect">
          <a:avLst/>
        </a:prstGeom>
      </xdr:spPr>
    </xdr:pic>
    <xdr:clientData/>
  </xdr:twoCellAnchor>
  <xdr:twoCellAnchor editAs="oneCell">
    <xdr:from>
      <xdr:col>11</xdr:col>
      <xdr:colOff>38099</xdr:colOff>
      <xdr:row>1</xdr:row>
      <xdr:rowOff>7620</xdr:rowOff>
    </xdr:from>
    <xdr:to>
      <xdr:col>11</xdr:col>
      <xdr:colOff>400050</xdr:colOff>
      <xdr:row>1</xdr:row>
      <xdr:rowOff>364221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338006AB-C21A-41F3-B290-E0C0C6830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49" y="807720"/>
          <a:ext cx="361951" cy="356601"/>
        </a:xfrm>
        <a:prstGeom prst="rect">
          <a:avLst/>
        </a:prstGeom>
      </xdr:spPr>
    </xdr:pic>
    <xdr:clientData/>
  </xdr:twoCellAnchor>
  <xdr:twoCellAnchor editAs="oneCell">
    <xdr:from>
      <xdr:col>12</xdr:col>
      <xdr:colOff>106680</xdr:colOff>
      <xdr:row>1</xdr:row>
      <xdr:rowOff>15241</xdr:rowOff>
    </xdr:from>
    <xdr:to>
      <xdr:col>12</xdr:col>
      <xdr:colOff>438150</xdr:colOff>
      <xdr:row>1</xdr:row>
      <xdr:rowOff>371423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7838773A-9539-45B0-B543-4BF118512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0" y="815341"/>
          <a:ext cx="331470" cy="356182"/>
        </a:xfrm>
        <a:prstGeom prst="rect">
          <a:avLst/>
        </a:prstGeom>
      </xdr:spPr>
    </xdr:pic>
    <xdr:clientData/>
  </xdr:twoCellAnchor>
  <xdr:twoCellAnchor editAs="oneCell">
    <xdr:from>
      <xdr:col>13</xdr:col>
      <xdr:colOff>68579</xdr:colOff>
      <xdr:row>1</xdr:row>
      <xdr:rowOff>15240</xdr:rowOff>
    </xdr:from>
    <xdr:to>
      <xdr:col>13</xdr:col>
      <xdr:colOff>428624</xdr:colOff>
      <xdr:row>2</xdr:row>
      <xdr:rowOff>17543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17C91AE4-ADFD-46A5-9B90-7EA8D1AC4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929" y="815340"/>
          <a:ext cx="360045" cy="383303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38101</xdr:colOff>
      <xdr:row>1</xdr:row>
      <xdr:rowOff>22861</xdr:rowOff>
    </xdr:from>
    <xdr:to>
      <xdr:col>14</xdr:col>
      <xdr:colOff>390525</xdr:colOff>
      <xdr:row>1</xdr:row>
      <xdr:rowOff>337345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14FB695C-3976-449D-B8A7-EF9F62AD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1" y="822961"/>
          <a:ext cx="352424" cy="314484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</xdr:colOff>
      <xdr:row>1</xdr:row>
      <xdr:rowOff>62865</xdr:rowOff>
    </xdr:from>
    <xdr:to>
      <xdr:col>15</xdr:col>
      <xdr:colOff>438150</xdr:colOff>
      <xdr:row>1</xdr:row>
      <xdr:rowOff>346313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5FF219CC-0ADF-42C1-94C7-F4BBF9B05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5290" y="862965"/>
          <a:ext cx="384810" cy="283448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</xdr:colOff>
      <xdr:row>1</xdr:row>
      <xdr:rowOff>59055</xdr:rowOff>
    </xdr:from>
    <xdr:to>
      <xdr:col>16</xdr:col>
      <xdr:colOff>438149</xdr:colOff>
      <xdr:row>2</xdr:row>
      <xdr:rowOff>1764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40F41FD-A602-4980-BADA-E6344B23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6780" y="859155"/>
          <a:ext cx="388619" cy="323709"/>
        </a:xfrm>
        <a:prstGeom prst="rect">
          <a:avLst/>
        </a:prstGeom>
      </xdr:spPr>
    </xdr:pic>
    <xdr:clientData/>
  </xdr:twoCellAnchor>
  <xdr:twoCellAnchor editAs="oneCell">
    <xdr:from>
      <xdr:col>1</xdr:col>
      <xdr:colOff>104531</xdr:colOff>
      <xdr:row>0</xdr:row>
      <xdr:rowOff>87923</xdr:rowOff>
    </xdr:from>
    <xdr:to>
      <xdr:col>1</xdr:col>
      <xdr:colOff>862623</xdr:colOff>
      <xdr:row>0</xdr:row>
      <xdr:rowOff>870510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7E0CD0F7-8AB7-4141-8456-903C50FE4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223" y="87923"/>
          <a:ext cx="758092" cy="78258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istribuc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Q56"/>
  <sheetViews>
    <sheetView tabSelected="1" topLeftCell="F1" zoomScaleNormal="100" workbookViewId="0">
      <pane ySplit="3" topLeftCell="A54" activePane="bottomLeft" state="frozen"/>
      <selection pane="bottomLeft" activeCell="I54" sqref="I54"/>
    </sheetView>
  </sheetViews>
  <sheetFormatPr baseColWidth="10" defaultRowHeight="14.4" x14ac:dyDescent="0.3"/>
  <cols>
    <col min="1" max="1" width="3.33203125" customWidth="1"/>
    <col min="2" max="2" width="23" customWidth="1"/>
    <col min="3" max="3" width="9" bestFit="1" customWidth="1"/>
    <col min="4" max="4" width="9.33203125" bestFit="1" customWidth="1"/>
    <col min="5" max="15" width="7.44140625" customWidth="1"/>
    <col min="16" max="16" width="9.44140625" bestFit="1" customWidth="1"/>
    <col min="17" max="19" width="7.44140625" customWidth="1"/>
    <col min="20" max="20" width="7.77734375" bestFit="1" customWidth="1"/>
    <col min="21" max="21" width="7.44140625" customWidth="1"/>
    <col min="22" max="22" width="9.6640625" customWidth="1"/>
    <col min="23" max="23" width="9.109375" customWidth="1"/>
    <col min="24" max="24" width="11.6640625" customWidth="1"/>
  </cols>
  <sheetData>
    <row r="1" spans="1:121" ht="73.8" customHeight="1" x14ac:dyDescent="0.3">
      <c r="A1" s="30" t="s">
        <v>75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s="3" customFormat="1" ht="30" customHeight="1" x14ac:dyDescent="0.3">
      <c r="A2" s="4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2"/>
      <c r="R2" s="22"/>
      <c r="S2" s="22"/>
      <c r="T2" s="7"/>
      <c r="U2" s="7"/>
      <c r="V2" s="7"/>
      <c r="W2" s="7"/>
      <c r="X2" s="7"/>
      <c r="Y2" s="7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</row>
    <row r="3" spans="1:121" s="10" customFormat="1" ht="10.199999999999999" x14ac:dyDescent="0.3">
      <c r="A3" s="6" t="s">
        <v>16</v>
      </c>
      <c r="B3" s="6" t="s">
        <v>43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17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89</v>
      </c>
      <c r="S3" s="6" t="s">
        <v>90</v>
      </c>
      <c r="T3" s="6" t="s">
        <v>87</v>
      </c>
      <c r="U3" s="6" t="s">
        <v>88</v>
      </c>
      <c r="V3" s="6" t="s">
        <v>0</v>
      </c>
      <c r="W3" s="8" t="s">
        <v>72</v>
      </c>
      <c r="X3" s="6" t="s">
        <v>1</v>
      </c>
      <c r="Y3" s="8" t="s">
        <v>34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</row>
    <row r="4" spans="1:121" x14ac:dyDescent="0.3">
      <c r="A4" s="20" t="s">
        <v>85</v>
      </c>
      <c r="B4" s="1" t="s">
        <v>86</v>
      </c>
      <c r="C4" s="1">
        <v>63</v>
      </c>
      <c r="D4" s="1">
        <v>13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0</v>
      </c>
      <c r="N4" s="1">
        <v>0</v>
      </c>
      <c r="O4" s="1">
        <v>1</v>
      </c>
      <c r="P4" s="1">
        <v>26</v>
      </c>
      <c r="Q4" s="1">
        <v>1</v>
      </c>
      <c r="R4" s="1">
        <v>0</v>
      </c>
      <c r="S4" s="1">
        <v>0</v>
      </c>
      <c r="T4" s="1">
        <v>18</v>
      </c>
      <c r="U4" s="1">
        <v>1</v>
      </c>
      <c r="V4" s="1">
        <f t="shared" ref="V4:V43" si="0">SUM(C4:U4)</f>
        <v>129</v>
      </c>
      <c r="W4" s="1">
        <v>0</v>
      </c>
      <c r="X4" s="1">
        <v>1</v>
      </c>
      <c r="Y4" s="1">
        <f>V4+W4+X4</f>
        <v>130</v>
      </c>
    </row>
    <row r="5" spans="1:121" ht="15.6" x14ac:dyDescent="0.3">
      <c r="A5" s="13" t="s">
        <v>18</v>
      </c>
      <c r="B5" s="1" t="s">
        <v>44</v>
      </c>
      <c r="C5" s="1">
        <v>295</v>
      </c>
      <c r="D5" s="1">
        <v>406</v>
      </c>
      <c r="E5" s="1">
        <v>0</v>
      </c>
      <c r="F5" s="1">
        <v>2</v>
      </c>
      <c r="G5" s="1">
        <v>2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6</v>
      </c>
      <c r="N5" s="1">
        <v>1</v>
      </c>
      <c r="O5" s="1">
        <v>1</v>
      </c>
      <c r="P5" s="1">
        <v>45</v>
      </c>
      <c r="Q5" s="1">
        <v>3</v>
      </c>
      <c r="R5" s="1">
        <v>1</v>
      </c>
      <c r="S5" s="1">
        <v>2</v>
      </c>
      <c r="T5" s="1">
        <v>5</v>
      </c>
      <c r="U5" s="1">
        <v>1</v>
      </c>
      <c r="V5" s="1">
        <f t="shared" si="0"/>
        <v>772</v>
      </c>
      <c r="W5" s="1">
        <v>0</v>
      </c>
      <c r="X5" s="1">
        <v>11</v>
      </c>
      <c r="Y5" s="1">
        <f>V5+W5+X5</f>
        <v>783</v>
      </c>
    </row>
    <row r="6" spans="1:121" ht="15.6" x14ac:dyDescent="0.3">
      <c r="A6" s="13" t="s">
        <v>19</v>
      </c>
      <c r="B6" s="1" t="s">
        <v>35</v>
      </c>
      <c r="C6" s="1">
        <v>9509</v>
      </c>
      <c r="D6" s="1">
        <v>16205</v>
      </c>
      <c r="E6" s="1">
        <v>2306</v>
      </c>
      <c r="F6" s="1">
        <v>478</v>
      </c>
      <c r="G6" s="1">
        <v>498</v>
      </c>
      <c r="H6" s="1">
        <v>19899</v>
      </c>
      <c r="I6" s="1">
        <v>0</v>
      </c>
      <c r="J6" s="1">
        <v>316</v>
      </c>
      <c r="K6" s="1">
        <v>153</v>
      </c>
      <c r="L6" s="1">
        <v>74</v>
      </c>
      <c r="M6" s="1">
        <v>1501</v>
      </c>
      <c r="N6" s="1">
        <v>133</v>
      </c>
      <c r="O6" s="1">
        <v>33</v>
      </c>
      <c r="P6" s="1">
        <v>2674</v>
      </c>
      <c r="Q6" s="1">
        <v>314</v>
      </c>
      <c r="R6" s="1">
        <v>677</v>
      </c>
      <c r="S6" s="1">
        <v>114</v>
      </c>
      <c r="T6" s="1">
        <v>3659</v>
      </c>
      <c r="U6" s="1">
        <v>109</v>
      </c>
      <c r="V6" s="1">
        <f t="shared" si="0"/>
        <v>58652</v>
      </c>
      <c r="W6" s="1">
        <v>30</v>
      </c>
      <c r="X6" s="1">
        <v>1021</v>
      </c>
      <c r="Y6" s="1">
        <f t="shared" ref="Y6:Y48" si="1">V6+W6+X6</f>
        <v>59703</v>
      </c>
    </row>
    <row r="7" spans="1:121" ht="15.6" x14ac:dyDescent="0.3">
      <c r="A7" s="13" t="s">
        <v>20</v>
      </c>
      <c r="B7" s="1" t="s">
        <v>45</v>
      </c>
      <c r="C7" s="1">
        <v>3085</v>
      </c>
      <c r="D7" s="1">
        <v>3675</v>
      </c>
      <c r="E7" s="1">
        <v>83</v>
      </c>
      <c r="F7" s="1">
        <v>136</v>
      </c>
      <c r="G7" s="1">
        <v>28</v>
      </c>
      <c r="H7" s="1">
        <v>2066</v>
      </c>
      <c r="I7" s="1">
        <v>0</v>
      </c>
      <c r="J7" s="1">
        <v>210</v>
      </c>
      <c r="K7" s="1">
        <v>12</v>
      </c>
      <c r="L7" s="1">
        <v>13</v>
      </c>
      <c r="M7" s="1">
        <v>15</v>
      </c>
      <c r="N7" s="1">
        <v>16</v>
      </c>
      <c r="O7" s="1">
        <v>15</v>
      </c>
      <c r="P7" s="1">
        <v>715</v>
      </c>
      <c r="Q7" s="1">
        <v>16</v>
      </c>
      <c r="R7" s="1">
        <v>139</v>
      </c>
      <c r="S7" s="1">
        <v>24</v>
      </c>
      <c r="T7" s="1">
        <v>587</v>
      </c>
      <c r="U7" s="1">
        <v>13</v>
      </c>
      <c r="V7" s="1">
        <f t="shared" si="0"/>
        <v>10848</v>
      </c>
      <c r="W7" s="1">
        <v>0</v>
      </c>
      <c r="X7" s="1">
        <v>194</v>
      </c>
      <c r="Y7" s="1">
        <f t="shared" si="1"/>
        <v>11042</v>
      </c>
    </row>
    <row r="8" spans="1:121" ht="15.6" x14ac:dyDescent="0.3">
      <c r="A8" s="13" t="s">
        <v>21</v>
      </c>
      <c r="B8" s="1" t="s">
        <v>46</v>
      </c>
      <c r="C8" s="1">
        <v>2841</v>
      </c>
      <c r="D8" s="1">
        <v>6096</v>
      </c>
      <c r="E8" s="1">
        <v>209</v>
      </c>
      <c r="F8" s="1">
        <v>209</v>
      </c>
      <c r="G8" s="1">
        <v>61</v>
      </c>
      <c r="H8" s="1">
        <v>109</v>
      </c>
      <c r="I8" s="1">
        <v>0</v>
      </c>
      <c r="J8" s="1">
        <v>67</v>
      </c>
      <c r="K8" s="1">
        <v>66</v>
      </c>
      <c r="L8" s="1">
        <v>23</v>
      </c>
      <c r="M8" s="1">
        <v>395</v>
      </c>
      <c r="N8" s="1">
        <v>29</v>
      </c>
      <c r="O8" s="1">
        <v>73</v>
      </c>
      <c r="P8" s="1">
        <v>720</v>
      </c>
      <c r="Q8" s="1">
        <v>97</v>
      </c>
      <c r="R8" s="1">
        <v>31</v>
      </c>
      <c r="S8" s="1">
        <v>62</v>
      </c>
      <c r="T8" s="1">
        <v>707</v>
      </c>
      <c r="U8" s="1">
        <v>161</v>
      </c>
      <c r="V8" s="1">
        <f t="shared" si="0"/>
        <v>11956</v>
      </c>
      <c r="W8" s="1">
        <v>11</v>
      </c>
      <c r="X8" s="1">
        <v>497</v>
      </c>
      <c r="Y8" s="1">
        <f t="shared" si="1"/>
        <v>12464</v>
      </c>
    </row>
    <row r="9" spans="1:121" ht="15.6" x14ac:dyDescent="0.3">
      <c r="A9" s="13" t="s">
        <v>22</v>
      </c>
      <c r="B9" s="1" t="s">
        <v>47</v>
      </c>
      <c r="C9" s="1">
        <v>559</v>
      </c>
      <c r="D9" s="1">
        <v>597</v>
      </c>
      <c r="E9" s="1">
        <v>0</v>
      </c>
      <c r="F9" s="1">
        <v>0</v>
      </c>
      <c r="G9" s="1">
        <v>3</v>
      </c>
      <c r="H9" s="1">
        <v>5</v>
      </c>
      <c r="I9" s="1">
        <v>0</v>
      </c>
      <c r="J9" s="1">
        <v>17</v>
      </c>
      <c r="K9" s="1">
        <v>0</v>
      </c>
      <c r="L9" s="1">
        <v>2</v>
      </c>
      <c r="M9" s="1">
        <v>5</v>
      </c>
      <c r="N9" s="1">
        <v>0</v>
      </c>
      <c r="O9" s="1">
        <v>0</v>
      </c>
      <c r="P9" s="1">
        <v>26</v>
      </c>
      <c r="Q9" s="1">
        <v>14</v>
      </c>
      <c r="R9" s="1">
        <v>9</v>
      </c>
      <c r="S9" s="1">
        <v>3</v>
      </c>
      <c r="T9" s="1">
        <v>35</v>
      </c>
      <c r="U9" s="1">
        <v>2</v>
      </c>
      <c r="V9" s="1">
        <f t="shared" si="0"/>
        <v>1277</v>
      </c>
      <c r="W9" s="1">
        <v>0</v>
      </c>
      <c r="X9" s="1">
        <v>21</v>
      </c>
      <c r="Y9" s="1">
        <f t="shared" si="1"/>
        <v>1298</v>
      </c>
    </row>
    <row r="10" spans="1:121" ht="15.6" x14ac:dyDescent="0.3">
      <c r="A10" s="13" t="s">
        <v>23</v>
      </c>
      <c r="B10" s="1" t="s">
        <v>48</v>
      </c>
      <c r="C10" s="1">
        <v>2985</v>
      </c>
      <c r="D10" s="1">
        <v>4729</v>
      </c>
      <c r="E10" s="1">
        <v>1373</v>
      </c>
      <c r="F10" s="1">
        <v>150</v>
      </c>
      <c r="G10" s="1">
        <v>189</v>
      </c>
      <c r="H10" s="1">
        <v>56</v>
      </c>
      <c r="I10" s="1">
        <v>0</v>
      </c>
      <c r="J10" s="1">
        <v>80</v>
      </c>
      <c r="K10" s="1">
        <v>16</v>
      </c>
      <c r="L10" s="1">
        <v>20</v>
      </c>
      <c r="M10" s="1">
        <v>33</v>
      </c>
      <c r="N10" s="1">
        <v>10</v>
      </c>
      <c r="O10" s="1">
        <v>5</v>
      </c>
      <c r="P10" s="1">
        <v>1377</v>
      </c>
      <c r="Q10" s="1">
        <v>252</v>
      </c>
      <c r="R10" s="1">
        <v>42</v>
      </c>
      <c r="S10" s="1">
        <v>34</v>
      </c>
      <c r="T10" s="1">
        <v>1173</v>
      </c>
      <c r="U10" s="1">
        <v>37</v>
      </c>
      <c r="V10" s="1">
        <f t="shared" si="0"/>
        <v>12561</v>
      </c>
      <c r="W10" s="1">
        <v>0</v>
      </c>
      <c r="X10" s="1">
        <v>241</v>
      </c>
      <c r="Y10" s="1">
        <f t="shared" si="1"/>
        <v>12802</v>
      </c>
    </row>
    <row r="11" spans="1:121" ht="15.6" x14ac:dyDescent="0.3">
      <c r="A11" s="13" t="s">
        <v>24</v>
      </c>
      <c r="B11" s="1" t="s">
        <v>49</v>
      </c>
      <c r="C11" s="1">
        <v>2013</v>
      </c>
      <c r="D11" s="1">
        <v>2361</v>
      </c>
      <c r="E11" s="1">
        <v>261</v>
      </c>
      <c r="F11" s="1">
        <v>83</v>
      </c>
      <c r="G11" s="1">
        <v>17</v>
      </c>
      <c r="H11" s="1">
        <v>37</v>
      </c>
      <c r="I11" s="1">
        <v>0</v>
      </c>
      <c r="J11" s="1">
        <v>28</v>
      </c>
      <c r="K11" s="1">
        <v>7</v>
      </c>
      <c r="L11" s="1">
        <v>15</v>
      </c>
      <c r="M11" s="1">
        <v>20</v>
      </c>
      <c r="N11" s="1">
        <v>7</v>
      </c>
      <c r="O11" s="1">
        <v>4</v>
      </c>
      <c r="P11" s="1">
        <v>255</v>
      </c>
      <c r="Q11" s="1">
        <v>9</v>
      </c>
      <c r="R11" s="1">
        <v>20</v>
      </c>
      <c r="S11" s="1">
        <v>14</v>
      </c>
      <c r="T11" s="1">
        <v>933</v>
      </c>
      <c r="U11" s="1">
        <v>13</v>
      </c>
      <c r="V11" s="1">
        <f t="shared" si="0"/>
        <v>6097</v>
      </c>
      <c r="W11" s="1">
        <v>0</v>
      </c>
      <c r="X11" s="1">
        <v>136</v>
      </c>
      <c r="Y11" s="1">
        <f t="shared" si="1"/>
        <v>6233</v>
      </c>
    </row>
    <row r="12" spans="1:121" ht="15.6" x14ac:dyDescent="0.3">
      <c r="A12" s="13" t="s">
        <v>25</v>
      </c>
      <c r="B12" s="1" t="s">
        <v>50</v>
      </c>
      <c r="C12" s="1">
        <v>297</v>
      </c>
      <c r="D12" s="1">
        <v>796</v>
      </c>
      <c r="E12" s="1">
        <v>243</v>
      </c>
      <c r="F12" s="1">
        <v>15</v>
      </c>
      <c r="G12" s="1">
        <v>4</v>
      </c>
      <c r="H12" s="1">
        <v>2</v>
      </c>
      <c r="I12" s="1">
        <v>0</v>
      </c>
      <c r="J12" s="1">
        <v>4</v>
      </c>
      <c r="K12" s="1">
        <v>2</v>
      </c>
      <c r="L12" s="1">
        <v>4</v>
      </c>
      <c r="M12" s="1">
        <v>4</v>
      </c>
      <c r="N12" s="1">
        <v>3</v>
      </c>
      <c r="O12" s="1">
        <v>0</v>
      </c>
      <c r="P12" s="1">
        <v>212</v>
      </c>
      <c r="Q12" s="1">
        <v>11</v>
      </c>
      <c r="R12" s="1">
        <v>3</v>
      </c>
      <c r="S12" s="1">
        <v>2</v>
      </c>
      <c r="T12" s="1">
        <v>74</v>
      </c>
      <c r="U12" s="1">
        <v>1</v>
      </c>
      <c r="V12" s="1">
        <f t="shared" si="0"/>
        <v>1677</v>
      </c>
      <c r="W12" s="1">
        <v>0</v>
      </c>
      <c r="X12" s="1">
        <v>42</v>
      </c>
      <c r="Y12" s="1">
        <f t="shared" si="1"/>
        <v>1719</v>
      </c>
    </row>
    <row r="13" spans="1:121" ht="15.6" x14ac:dyDescent="0.3">
      <c r="A13" s="13" t="s">
        <v>26</v>
      </c>
      <c r="B13" s="1" t="s">
        <v>51</v>
      </c>
      <c r="C13" s="1">
        <v>7201</v>
      </c>
      <c r="D13" s="1">
        <v>8804</v>
      </c>
      <c r="E13" s="1">
        <v>447</v>
      </c>
      <c r="F13" s="1">
        <v>254</v>
      </c>
      <c r="G13" s="1">
        <v>871</v>
      </c>
      <c r="H13" s="1">
        <v>758</v>
      </c>
      <c r="I13" s="1">
        <v>0</v>
      </c>
      <c r="J13" s="1">
        <v>281</v>
      </c>
      <c r="K13" s="1">
        <v>128</v>
      </c>
      <c r="L13" s="1">
        <v>437</v>
      </c>
      <c r="M13" s="1">
        <v>2010</v>
      </c>
      <c r="N13" s="1">
        <v>272</v>
      </c>
      <c r="O13" s="1">
        <v>23</v>
      </c>
      <c r="P13" s="1">
        <v>2625</v>
      </c>
      <c r="Q13" s="1">
        <v>75</v>
      </c>
      <c r="R13" s="1">
        <v>121</v>
      </c>
      <c r="S13" s="1">
        <v>76</v>
      </c>
      <c r="T13" s="1">
        <v>3255</v>
      </c>
      <c r="U13" s="1">
        <v>51</v>
      </c>
      <c r="V13" s="1">
        <f t="shared" si="0"/>
        <v>27689</v>
      </c>
      <c r="W13" s="1">
        <v>0</v>
      </c>
      <c r="X13" s="1">
        <v>529</v>
      </c>
      <c r="Y13" s="1">
        <f t="shared" si="1"/>
        <v>28218</v>
      </c>
    </row>
    <row r="14" spans="1:121" ht="15.6" x14ac:dyDescent="0.3">
      <c r="A14" s="13" t="s">
        <v>27</v>
      </c>
      <c r="B14" s="1" t="s">
        <v>40</v>
      </c>
      <c r="C14" s="1">
        <v>9474</v>
      </c>
      <c r="D14" s="1">
        <v>11733</v>
      </c>
      <c r="E14" s="1">
        <v>331</v>
      </c>
      <c r="F14" s="1">
        <v>1286</v>
      </c>
      <c r="G14" s="1">
        <v>281</v>
      </c>
      <c r="H14" s="1">
        <v>37</v>
      </c>
      <c r="I14" s="1">
        <v>0</v>
      </c>
      <c r="J14" s="1">
        <v>296</v>
      </c>
      <c r="K14" s="1">
        <v>95</v>
      </c>
      <c r="L14" s="1">
        <v>30</v>
      </c>
      <c r="M14" s="1">
        <v>271</v>
      </c>
      <c r="N14" s="1">
        <v>25</v>
      </c>
      <c r="O14" s="1">
        <v>41</v>
      </c>
      <c r="P14" s="1">
        <v>5319</v>
      </c>
      <c r="Q14" s="1">
        <v>89</v>
      </c>
      <c r="R14" s="1">
        <v>35</v>
      </c>
      <c r="S14" s="1">
        <v>50</v>
      </c>
      <c r="T14" s="1">
        <v>3333</v>
      </c>
      <c r="U14" s="1">
        <v>176</v>
      </c>
      <c r="V14" s="1">
        <f t="shared" si="0"/>
        <v>32902</v>
      </c>
      <c r="W14" s="1">
        <v>6</v>
      </c>
      <c r="X14" s="1">
        <v>465</v>
      </c>
      <c r="Y14" s="1">
        <f t="shared" si="1"/>
        <v>33373</v>
      </c>
    </row>
    <row r="15" spans="1:121" ht="15.6" x14ac:dyDescent="0.3">
      <c r="A15" s="13" t="s">
        <v>28</v>
      </c>
      <c r="B15" s="1" t="s">
        <v>52</v>
      </c>
      <c r="C15" s="1">
        <v>2561</v>
      </c>
      <c r="D15" s="1">
        <v>2235</v>
      </c>
      <c r="E15" s="1">
        <v>47</v>
      </c>
      <c r="F15" s="1">
        <v>31</v>
      </c>
      <c r="G15" s="1">
        <v>15</v>
      </c>
      <c r="H15" s="1">
        <v>19</v>
      </c>
      <c r="I15" s="1">
        <v>0</v>
      </c>
      <c r="J15" s="1">
        <v>51</v>
      </c>
      <c r="K15" s="1">
        <v>2</v>
      </c>
      <c r="L15" s="1">
        <v>6</v>
      </c>
      <c r="M15" s="1">
        <v>66</v>
      </c>
      <c r="N15" s="1">
        <v>11</v>
      </c>
      <c r="O15" s="1">
        <v>583</v>
      </c>
      <c r="P15" s="1">
        <v>524</v>
      </c>
      <c r="Q15" s="1">
        <v>8</v>
      </c>
      <c r="R15" s="1">
        <v>9</v>
      </c>
      <c r="S15" s="1">
        <v>23</v>
      </c>
      <c r="T15" s="1">
        <v>74</v>
      </c>
      <c r="U15" s="1">
        <v>5</v>
      </c>
      <c r="V15" s="1">
        <f t="shared" si="0"/>
        <v>6270</v>
      </c>
      <c r="W15" s="1">
        <v>7</v>
      </c>
      <c r="X15" s="1">
        <v>136</v>
      </c>
      <c r="Y15" s="1">
        <f t="shared" si="1"/>
        <v>6413</v>
      </c>
    </row>
    <row r="16" spans="1:121" ht="15.6" x14ac:dyDescent="0.3">
      <c r="A16" s="13" t="s">
        <v>29</v>
      </c>
      <c r="B16" s="1" t="s">
        <v>53</v>
      </c>
      <c r="C16" s="1">
        <v>521</v>
      </c>
      <c r="D16" s="1">
        <v>508</v>
      </c>
      <c r="E16" s="1">
        <v>3</v>
      </c>
      <c r="F16" s="1">
        <v>1</v>
      </c>
      <c r="G16" s="1">
        <v>2</v>
      </c>
      <c r="H16" s="1">
        <v>2</v>
      </c>
      <c r="I16" s="1">
        <v>0</v>
      </c>
      <c r="J16" s="1">
        <v>8</v>
      </c>
      <c r="K16" s="1">
        <v>1</v>
      </c>
      <c r="L16" s="1">
        <v>4</v>
      </c>
      <c r="M16" s="1">
        <v>2</v>
      </c>
      <c r="N16" s="1">
        <v>0</v>
      </c>
      <c r="O16" s="1">
        <v>0</v>
      </c>
      <c r="P16" s="1">
        <v>35</v>
      </c>
      <c r="Q16" s="1">
        <v>0</v>
      </c>
      <c r="R16" s="1">
        <v>4</v>
      </c>
      <c r="S16" s="1">
        <v>7</v>
      </c>
      <c r="T16" s="1">
        <v>94</v>
      </c>
      <c r="U16" s="1">
        <v>0</v>
      </c>
      <c r="V16" s="1">
        <f t="shared" si="0"/>
        <v>1192</v>
      </c>
      <c r="W16" s="1">
        <v>0</v>
      </c>
      <c r="X16" s="1">
        <v>31</v>
      </c>
      <c r="Y16" s="1">
        <f t="shared" si="1"/>
        <v>1223</v>
      </c>
    </row>
    <row r="17" spans="1:25" ht="15.6" x14ac:dyDescent="0.3">
      <c r="A17" s="13" t="s">
        <v>30</v>
      </c>
      <c r="B17" s="1" t="s">
        <v>54</v>
      </c>
      <c r="C17" s="1">
        <v>157</v>
      </c>
      <c r="D17" s="1">
        <v>491</v>
      </c>
      <c r="E17" s="1">
        <v>2</v>
      </c>
      <c r="F17" s="1">
        <v>2</v>
      </c>
      <c r="G17" s="1">
        <v>2</v>
      </c>
      <c r="H17" s="1">
        <v>114</v>
      </c>
      <c r="I17" s="1">
        <v>0</v>
      </c>
      <c r="J17" s="1">
        <v>10</v>
      </c>
      <c r="K17" s="1">
        <v>1</v>
      </c>
      <c r="L17" s="1">
        <v>0</v>
      </c>
      <c r="M17" s="1">
        <v>3</v>
      </c>
      <c r="N17" s="1">
        <v>1</v>
      </c>
      <c r="O17" s="1">
        <v>0</v>
      </c>
      <c r="P17" s="1">
        <v>9</v>
      </c>
      <c r="Q17" s="1">
        <v>2</v>
      </c>
      <c r="R17" s="1">
        <v>13</v>
      </c>
      <c r="S17" s="1">
        <v>9</v>
      </c>
      <c r="T17" s="1">
        <v>28</v>
      </c>
      <c r="U17" s="1">
        <v>0</v>
      </c>
      <c r="V17" s="1">
        <f t="shared" si="0"/>
        <v>844</v>
      </c>
      <c r="W17" s="1">
        <v>0</v>
      </c>
      <c r="X17" s="1">
        <v>6</v>
      </c>
      <c r="Y17" s="1">
        <f t="shared" si="1"/>
        <v>850</v>
      </c>
    </row>
    <row r="18" spans="1:25" ht="15.6" x14ac:dyDescent="0.3">
      <c r="A18" s="13" t="s">
        <v>31</v>
      </c>
      <c r="B18" s="1" t="s">
        <v>55</v>
      </c>
      <c r="C18" s="1">
        <v>980</v>
      </c>
      <c r="D18" s="1">
        <v>1787</v>
      </c>
      <c r="E18" s="1">
        <v>100</v>
      </c>
      <c r="F18" s="1">
        <v>412</v>
      </c>
      <c r="G18" s="1">
        <v>17</v>
      </c>
      <c r="H18" s="1">
        <v>683</v>
      </c>
      <c r="I18" s="1">
        <v>0</v>
      </c>
      <c r="J18" s="1">
        <v>12</v>
      </c>
      <c r="K18" s="1">
        <v>78</v>
      </c>
      <c r="L18" s="1">
        <v>12</v>
      </c>
      <c r="M18" s="1">
        <v>522</v>
      </c>
      <c r="N18" s="1">
        <v>11</v>
      </c>
      <c r="O18" s="1">
        <v>6</v>
      </c>
      <c r="P18" s="1">
        <v>209</v>
      </c>
      <c r="Q18" s="1">
        <v>10</v>
      </c>
      <c r="R18" s="1">
        <v>62</v>
      </c>
      <c r="S18" s="1">
        <v>14</v>
      </c>
      <c r="T18" s="1">
        <v>116</v>
      </c>
      <c r="U18" s="1">
        <v>4</v>
      </c>
      <c r="V18" s="1">
        <f t="shared" si="0"/>
        <v>5035</v>
      </c>
      <c r="W18" s="1">
        <v>1</v>
      </c>
      <c r="X18" s="1">
        <v>170</v>
      </c>
      <c r="Y18" s="1">
        <f t="shared" si="1"/>
        <v>5206</v>
      </c>
    </row>
    <row r="19" spans="1:25" ht="15.6" x14ac:dyDescent="0.3">
      <c r="A19" s="13" t="s">
        <v>32</v>
      </c>
      <c r="B19" s="1" t="s">
        <v>56</v>
      </c>
      <c r="C19" s="1">
        <v>287</v>
      </c>
      <c r="D19" s="1">
        <v>421</v>
      </c>
      <c r="E19" s="1">
        <v>128</v>
      </c>
      <c r="F19" s="1">
        <v>3</v>
      </c>
      <c r="G19" s="1">
        <v>0</v>
      </c>
      <c r="H19" s="1">
        <v>13</v>
      </c>
      <c r="I19" s="1">
        <v>0</v>
      </c>
      <c r="J19" s="1">
        <v>6</v>
      </c>
      <c r="K19" s="1">
        <v>17</v>
      </c>
      <c r="L19" s="1">
        <v>2</v>
      </c>
      <c r="M19" s="1">
        <v>0</v>
      </c>
      <c r="N19" s="1">
        <v>2</v>
      </c>
      <c r="O19" s="1">
        <v>0</v>
      </c>
      <c r="P19" s="1">
        <v>15</v>
      </c>
      <c r="Q19" s="1">
        <v>44</v>
      </c>
      <c r="R19" s="1">
        <v>3</v>
      </c>
      <c r="S19" s="1">
        <v>8</v>
      </c>
      <c r="T19" s="1">
        <v>26</v>
      </c>
      <c r="U19" s="1">
        <v>1</v>
      </c>
      <c r="V19" s="1">
        <f t="shared" si="0"/>
        <v>976</v>
      </c>
      <c r="W19" s="1">
        <v>0</v>
      </c>
      <c r="X19" s="1">
        <v>18</v>
      </c>
      <c r="Y19" s="1">
        <f t="shared" si="1"/>
        <v>994</v>
      </c>
    </row>
    <row r="20" spans="1:25" ht="15.6" x14ac:dyDescent="0.3">
      <c r="A20" s="13" t="s">
        <v>33</v>
      </c>
      <c r="B20" s="1" t="s">
        <v>57</v>
      </c>
      <c r="C20" s="1">
        <v>567</v>
      </c>
      <c r="D20" s="1">
        <v>460</v>
      </c>
      <c r="E20" s="1">
        <v>1</v>
      </c>
      <c r="F20" s="1">
        <v>3</v>
      </c>
      <c r="G20" s="1">
        <v>1</v>
      </c>
      <c r="H20" s="1">
        <v>1</v>
      </c>
      <c r="I20" s="1">
        <v>0</v>
      </c>
      <c r="J20" s="1">
        <v>16</v>
      </c>
      <c r="K20" s="1">
        <v>2</v>
      </c>
      <c r="L20" s="1">
        <v>14</v>
      </c>
      <c r="M20" s="1">
        <v>11</v>
      </c>
      <c r="N20" s="1">
        <v>0</v>
      </c>
      <c r="O20" s="1">
        <v>0</v>
      </c>
      <c r="P20" s="1">
        <v>69</v>
      </c>
      <c r="Q20" s="1">
        <v>0</v>
      </c>
      <c r="R20" s="1">
        <v>2</v>
      </c>
      <c r="S20" s="1">
        <v>11</v>
      </c>
      <c r="T20" s="1">
        <v>96</v>
      </c>
      <c r="U20" s="1">
        <v>1</v>
      </c>
      <c r="V20" s="1">
        <f t="shared" si="0"/>
        <v>1255</v>
      </c>
      <c r="W20" s="1">
        <v>0</v>
      </c>
      <c r="X20" s="1">
        <v>19</v>
      </c>
      <c r="Y20" s="1">
        <f t="shared" si="1"/>
        <v>1274</v>
      </c>
    </row>
    <row r="21" spans="1:25" ht="14.25" customHeight="1" x14ac:dyDescent="0.3">
      <c r="A21" s="13">
        <v>17</v>
      </c>
      <c r="B21" s="1" t="s">
        <v>41</v>
      </c>
      <c r="C21" s="1">
        <v>8646</v>
      </c>
      <c r="D21" s="1">
        <v>20375</v>
      </c>
      <c r="E21" s="1">
        <v>537</v>
      </c>
      <c r="F21" s="1">
        <v>702</v>
      </c>
      <c r="G21" s="1">
        <v>616</v>
      </c>
      <c r="H21" s="1">
        <v>741</v>
      </c>
      <c r="I21" s="1">
        <v>0</v>
      </c>
      <c r="J21" s="1">
        <v>723</v>
      </c>
      <c r="K21" s="1">
        <v>104</v>
      </c>
      <c r="L21" s="1">
        <v>11595</v>
      </c>
      <c r="M21" s="1">
        <v>371</v>
      </c>
      <c r="N21" s="1">
        <v>1285</v>
      </c>
      <c r="O21" s="1">
        <v>290</v>
      </c>
      <c r="P21" s="1">
        <v>5493</v>
      </c>
      <c r="Q21" s="1">
        <v>152</v>
      </c>
      <c r="R21" s="1">
        <v>372</v>
      </c>
      <c r="S21" s="1">
        <v>89</v>
      </c>
      <c r="T21" s="1">
        <v>2061</v>
      </c>
      <c r="U21" s="1">
        <v>209</v>
      </c>
      <c r="V21" s="1">
        <f t="shared" si="0"/>
        <v>54361</v>
      </c>
      <c r="W21" s="1">
        <v>3</v>
      </c>
      <c r="X21" s="1">
        <v>927</v>
      </c>
      <c r="Y21" s="1">
        <f t="shared" si="1"/>
        <v>55291</v>
      </c>
    </row>
    <row r="22" spans="1:25" x14ac:dyDescent="0.3">
      <c r="A22" s="1">
        <v>18</v>
      </c>
      <c r="B22" s="1" t="s">
        <v>39</v>
      </c>
      <c r="C22" s="1">
        <v>33728</v>
      </c>
      <c r="D22" s="1">
        <v>29216</v>
      </c>
      <c r="E22" s="1">
        <v>829</v>
      </c>
      <c r="F22" s="1">
        <v>1095</v>
      </c>
      <c r="G22" s="1">
        <v>635</v>
      </c>
      <c r="H22" s="1">
        <v>236</v>
      </c>
      <c r="I22" s="1">
        <v>0</v>
      </c>
      <c r="J22" s="1">
        <v>703</v>
      </c>
      <c r="K22" s="1">
        <v>284</v>
      </c>
      <c r="L22" s="1">
        <v>84</v>
      </c>
      <c r="M22" s="1">
        <v>281</v>
      </c>
      <c r="N22" s="1">
        <v>106</v>
      </c>
      <c r="O22" s="1">
        <v>44</v>
      </c>
      <c r="P22" s="1">
        <v>17908</v>
      </c>
      <c r="Q22" s="1">
        <v>289</v>
      </c>
      <c r="R22" s="1">
        <v>159</v>
      </c>
      <c r="S22" s="1">
        <v>94</v>
      </c>
      <c r="T22" s="1">
        <v>10428</v>
      </c>
      <c r="U22" s="1">
        <v>780</v>
      </c>
      <c r="V22" s="1">
        <f t="shared" si="0"/>
        <v>96899</v>
      </c>
      <c r="W22" s="1">
        <v>24</v>
      </c>
      <c r="X22" s="1">
        <v>1222</v>
      </c>
      <c r="Y22" s="1">
        <f t="shared" si="1"/>
        <v>98145</v>
      </c>
    </row>
    <row r="23" spans="1:25" x14ac:dyDescent="0.3">
      <c r="A23" s="1">
        <v>19</v>
      </c>
      <c r="B23" s="1" t="s">
        <v>58</v>
      </c>
      <c r="C23" s="1">
        <v>1643</v>
      </c>
      <c r="D23" s="1">
        <v>1395</v>
      </c>
      <c r="E23" s="1">
        <v>224</v>
      </c>
      <c r="F23" s="1">
        <v>71</v>
      </c>
      <c r="G23" s="1">
        <v>9</v>
      </c>
      <c r="H23" s="1">
        <v>84</v>
      </c>
      <c r="I23" s="1">
        <v>0</v>
      </c>
      <c r="J23" s="1">
        <v>12</v>
      </c>
      <c r="K23" s="1">
        <v>1</v>
      </c>
      <c r="L23" s="1">
        <v>1</v>
      </c>
      <c r="M23" s="1">
        <v>24</v>
      </c>
      <c r="N23" s="1">
        <v>6</v>
      </c>
      <c r="O23" s="1">
        <v>0</v>
      </c>
      <c r="P23" s="1">
        <v>354</v>
      </c>
      <c r="Q23" s="1">
        <v>34</v>
      </c>
      <c r="R23" s="1">
        <v>53</v>
      </c>
      <c r="S23" s="1">
        <v>6</v>
      </c>
      <c r="T23" s="1">
        <v>261</v>
      </c>
      <c r="U23" s="1">
        <v>3</v>
      </c>
      <c r="V23" s="1">
        <f t="shared" si="0"/>
        <v>4181</v>
      </c>
      <c r="W23" s="1">
        <v>2</v>
      </c>
      <c r="X23" s="1">
        <v>70</v>
      </c>
      <c r="Y23" s="1">
        <f t="shared" si="1"/>
        <v>4253</v>
      </c>
    </row>
    <row r="24" spans="1:25" ht="15.6" x14ac:dyDescent="0.3">
      <c r="A24" s="14">
        <v>20</v>
      </c>
      <c r="B24" s="1" t="s">
        <v>59</v>
      </c>
      <c r="C24" s="1">
        <v>7733</v>
      </c>
      <c r="D24" s="1">
        <v>12244</v>
      </c>
      <c r="E24" s="1">
        <v>148</v>
      </c>
      <c r="F24" s="1">
        <v>352</v>
      </c>
      <c r="G24" s="1">
        <v>116</v>
      </c>
      <c r="H24" s="1">
        <v>2711</v>
      </c>
      <c r="I24" s="1">
        <v>0</v>
      </c>
      <c r="J24" s="1">
        <v>280</v>
      </c>
      <c r="K24" s="1">
        <v>52</v>
      </c>
      <c r="L24" s="1">
        <v>157</v>
      </c>
      <c r="M24" s="1">
        <v>102</v>
      </c>
      <c r="N24" s="1">
        <v>58</v>
      </c>
      <c r="O24" s="1">
        <v>64</v>
      </c>
      <c r="P24" s="1">
        <v>3441</v>
      </c>
      <c r="Q24" s="1">
        <v>89</v>
      </c>
      <c r="R24" s="1">
        <v>291</v>
      </c>
      <c r="S24" s="1">
        <v>97</v>
      </c>
      <c r="T24" s="1">
        <v>1762</v>
      </c>
      <c r="U24" s="1">
        <v>97</v>
      </c>
      <c r="V24" s="1">
        <f t="shared" si="0"/>
        <v>29794</v>
      </c>
      <c r="W24" s="1">
        <v>38</v>
      </c>
      <c r="X24" s="1">
        <v>658</v>
      </c>
      <c r="Y24" s="1">
        <f t="shared" si="1"/>
        <v>30490</v>
      </c>
    </row>
    <row r="25" spans="1:25" x14ac:dyDescent="0.3">
      <c r="A25" s="1">
        <v>21</v>
      </c>
      <c r="B25" s="1" t="s">
        <v>60</v>
      </c>
      <c r="C25" s="1">
        <v>1179</v>
      </c>
      <c r="D25" s="1">
        <v>1558</v>
      </c>
      <c r="E25" s="1">
        <v>19</v>
      </c>
      <c r="F25" s="1">
        <v>162</v>
      </c>
      <c r="G25" s="1">
        <v>8</v>
      </c>
      <c r="H25" s="1">
        <v>16</v>
      </c>
      <c r="I25" s="1">
        <v>0</v>
      </c>
      <c r="J25" s="1">
        <v>66</v>
      </c>
      <c r="K25" s="1">
        <v>17</v>
      </c>
      <c r="L25" s="1">
        <v>3</v>
      </c>
      <c r="M25" s="1">
        <v>63</v>
      </c>
      <c r="N25" s="1">
        <v>6</v>
      </c>
      <c r="O25" s="1">
        <v>2</v>
      </c>
      <c r="P25" s="1">
        <v>213</v>
      </c>
      <c r="Q25" s="1">
        <v>29</v>
      </c>
      <c r="R25" s="1">
        <v>11</v>
      </c>
      <c r="S25" s="1">
        <v>6</v>
      </c>
      <c r="T25" s="1">
        <v>114</v>
      </c>
      <c r="U25" s="1">
        <v>2</v>
      </c>
      <c r="V25" s="1">
        <f t="shared" si="0"/>
        <v>3474</v>
      </c>
      <c r="W25" s="1">
        <v>0</v>
      </c>
      <c r="X25" s="1">
        <v>48</v>
      </c>
      <c r="Y25" s="1">
        <f t="shared" si="1"/>
        <v>3522</v>
      </c>
    </row>
    <row r="26" spans="1:25" x14ac:dyDescent="0.3">
      <c r="A26" s="1">
        <v>22</v>
      </c>
      <c r="B26" s="1" t="s">
        <v>61</v>
      </c>
      <c r="C26" s="1">
        <v>3273</v>
      </c>
      <c r="D26" s="1">
        <v>3962</v>
      </c>
      <c r="E26" s="1">
        <v>128</v>
      </c>
      <c r="F26" s="1">
        <v>118</v>
      </c>
      <c r="G26" s="1">
        <v>74</v>
      </c>
      <c r="H26" s="1">
        <v>612</v>
      </c>
      <c r="I26" s="1">
        <v>0</v>
      </c>
      <c r="J26" s="1">
        <v>72</v>
      </c>
      <c r="K26" s="1">
        <v>19</v>
      </c>
      <c r="L26" s="1">
        <v>11</v>
      </c>
      <c r="M26" s="1">
        <v>18</v>
      </c>
      <c r="N26" s="1">
        <v>15</v>
      </c>
      <c r="O26" s="1">
        <v>6</v>
      </c>
      <c r="P26" s="1">
        <v>1164</v>
      </c>
      <c r="Q26" s="1">
        <v>27</v>
      </c>
      <c r="R26" s="1">
        <v>131</v>
      </c>
      <c r="S26" s="1">
        <v>32</v>
      </c>
      <c r="T26" s="1">
        <v>1574</v>
      </c>
      <c r="U26" s="1">
        <v>30</v>
      </c>
      <c r="V26" s="1">
        <f t="shared" si="0"/>
        <v>11266</v>
      </c>
      <c r="W26" s="1">
        <v>0</v>
      </c>
      <c r="X26" s="1">
        <v>218</v>
      </c>
      <c r="Y26" s="1">
        <f t="shared" si="1"/>
        <v>11484</v>
      </c>
    </row>
    <row r="27" spans="1:25" x14ac:dyDescent="0.3">
      <c r="A27" s="1">
        <v>23</v>
      </c>
      <c r="B27" s="1" t="s">
        <v>62</v>
      </c>
      <c r="C27" s="1">
        <v>972</v>
      </c>
      <c r="D27" s="1">
        <v>1613</v>
      </c>
      <c r="E27" s="1">
        <v>59</v>
      </c>
      <c r="F27" s="1">
        <v>22</v>
      </c>
      <c r="G27" s="1">
        <v>22</v>
      </c>
      <c r="H27" s="1">
        <v>54</v>
      </c>
      <c r="I27" s="1">
        <v>0</v>
      </c>
      <c r="J27" s="1">
        <v>66</v>
      </c>
      <c r="K27" s="1">
        <v>22</v>
      </c>
      <c r="L27" s="1">
        <v>10</v>
      </c>
      <c r="M27" s="1">
        <v>23</v>
      </c>
      <c r="N27" s="1">
        <v>9</v>
      </c>
      <c r="O27" s="1">
        <v>3</v>
      </c>
      <c r="P27" s="1">
        <v>1284</v>
      </c>
      <c r="Q27" s="1">
        <v>6</v>
      </c>
      <c r="R27" s="1">
        <v>5</v>
      </c>
      <c r="S27" s="1">
        <v>8</v>
      </c>
      <c r="T27" s="1">
        <v>149</v>
      </c>
      <c r="U27" s="1">
        <v>7</v>
      </c>
      <c r="V27" s="1">
        <f t="shared" si="0"/>
        <v>4334</v>
      </c>
      <c r="W27" s="1">
        <v>1</v>
      </c>
      <c r="X27" s="1">
        <v>128</v>
      </c>
      <c r="Y27" s="1">
        <f t="shared" si="1"/>
        <v>4463</v>
      </c>
    </row>
    <row r="28" spans="1:25" x14ac:dyDescent="0.3">
      <c r="A28" s="1">
        <v>24</v>
      </c>
      <c r="B28" s="1" t="s">
        <v>63</v>
      </c>
      <c r="C28" s="1">
        <v>4358</v>
      </c>
      <c r="D28" s="1">
        <v>5645</v>
      </c>
      <c r="E28" s="1">
        <v>254</v>
      </c>
      <c r="F28" s="1">
        <v>305</v>
      </c>
      <c r="G28" s="1">
        <v>1723</v>
      </c>
      <c r="H28" s="1">
        <v>407</v>
      </c>
      <c r="I28" s="1">
        <v>0</v>
      </c>
      <c r="J28" s="1">
        <v>1706</v>
      </c>
      <c r="K28" s="1">
        <v>257</v>
      </c>
      <c r="L28" s="1">
        <v>124</v>
      </c>
      <c r="M28" s="1">
        <v>222</v>
      </c>
      <c r="N28" s="1">
        <v>90</v>
      </c>
      <c r="O28" s="1">
        <v>1504</v>
      </c>
      <c r="P28" s="1">
        <v>1262</v>
      </c>
      <c r="Q28" s="1">
        <v>88</v>
      </c>
      <c r="R28" s="1">
        <v>81</v>
      </c>
      <c r="S28" s="1">
        <v>404</v>
      </c>
      <c r="T28" s="1">
        <v>1727</v>
      </c>
      <c r="U28" s="1">
        <v>63</v>
      </c>
      <c r="V28" s="1">
        <f t="shared" si="0"/>
        <v>20220</v>
      </c>
      <c r="W28" s="1">
        <v>5</v>
      </c>
      <c r="X28" s="1">
        <v>537</v>
      </c>
      <c r="Y28" s="1">
        <f t="shared" si="1"/>
        <v>20762</v>
      </c>
    </row>
    <row r="29" spans="1:25" x14ac:dyDescent="0.3">
      <c r="A29" s="1">
        <v>25</v>
      </c>
      <c r="B29" s="1" t="s">
        <v>36</v>
      </c>
      <c r="C29" s="1">
        <v>21076</v>
      </c>
      <c r="D29" s="1">
        <v>18821</v>
      </c>
      <c r="E29" s="1">
        <v>719</v>
      </c>
      <c r="F29" s="1">
        <v>839</v>
      </c>
      <c r="G29" s="1">
        <v>729</v>
      </c>
      <c r="H29" s="1">
        <v>489</v>
      </c>
      <c r="I29" s="1">
        <v>0</v>
      </c>
      <c r="J29" s="1">
        <v>580</v>
      </c>
      <c r="K29" s="1">
        <v>219</v>
      </c>
      <c r="L29" s="1">
        <v>166</v>
      </c>
      <c r="M29" s="1">
        <v>344</v>
      </c>
      <c r="N29" s="1">
        <v>104</v>
      </c>
      <c r="O29" s="1">
        <v>74</v>
      </c>
      <c r="P29" s="1">
        <v>5286</v>
      </c>
      <c r="Q29" s="1">
        <v>261</v>
      </c>
      <c r="R29" s="1">
        <v>150</v>
      </c>
      <c r="S29" s="1">
        <v>166</v>
      </c>
      <c r="T29" s="1">
        <v>14237</v>
      </c>
      <c r="U29" s="1">
        <v>616</v>
      </c>
      <c r="V29" s="1">
        <f t="shared" si="0"/>
        <v>64876</v>
      </c>
      <c r="W29" s="1">
        <v>102</v>
      </c>
      <c r="X29" s="1">
        <v>1474</v>
      </c>
      <c r="Y29" s="1">
        <f t="shared" si="1"/>
        <v>66452</v>
      </c>
    </row>
    <row r="30" spans="1:25" x14ac:dyDescent="0.3">
      <c r="A30" s="1">
        <v>26</v>
      </c>
      <c r="B30" s="1" t="s">
        <v>64</v>
      </c>
      <c r="C30" s="1">
        <v>224</v>
      </c>
      <c r="D30" s="1">
        <v>1051</v>
      </c>
      <c r="E30" s="1">
        <v>58</v>
      </c>
      <c r="F30" s="1">
        <v>8</v>
      </c>
      <c r="G30" s="1">
        <v>1</v>
      </c>
      <c r="H30" s="1">
        <v>10</v>
      </c>
      <c r="I30" s="1">
        <v>0</v>
      </c>
      <c r="J30" s="1">
        <v>11</v>
      </c>
      <c r="K30" s="1">
        <v>11</v>
      </c>
      <c r="L30" s="1">
        <v>3</v>
      </c>
      <c r="M30" s="1">
        <v>7</v>
      </c>
      <c r="N30" s="1">
        <v>3</v>
      </c>
      <c r="O30" s="1">
        <v>3</v>
      </c>
      <c r="P30" s="1">
        <v>510</v>
      </c>
      <c r="Q30" s="1">
        <v>17</v>
      </c>
      <c r="R30" s="1">
        <v>0</v>
      </c>
      <c r="S30" s="1">
        <v>4</v>
      </c>
      <c r="T30" s="1">
        <v>33</v>
      </c>
      <c r="U30" s="1">
        <v>5</v>
      </c>
      <c r="V30" s="1">
        <f t="shared" si="0"/>
        <v>1959</v>
      </c>
      <c r="W30" s="1">
        <v>0</v>
      </c>
      <c r="X30" s="1">
        <v>33</v>
      </c>
      <c r="Y30" s="1">
        <f t="shared" si="1"/>
        <v>1992</v>
      </c>
    </row>
    <row r="31" spans="1:25" x14ac:dyDescent="0.3">
      <c r="A31" s="1">
        <v>27</v>
      </c>
      <c r="B31" s="1" t="s">
        <v>42</v>
      </c>
      <c r="C31" s="1">
        <v>8939</v>
      </c>
      <c r="D31" s="1">
        <v>13183</v>
      </c>
      <c r="E31" s="1">
        <v>1009</v>
      </c>
      <c r="F31" s="1">
        <v>346</v>
      </c>
      <c r="G31" s="1">
        <v>421</v>
      </c>
      <c r="H31" s="1">
        <v>107</v>
      </c>
      <c r="I31" s="1">
        <v>0</v>
      </c>
      <c r="J31" s="1">
        <v>152</v>
      </c>
      <c r="K31" s="1">
        <v>117</v>
      </c>
      <c r="L31" s="1">
        <v>58</v>
      </c>
      <c r="M31" s="1">
        <v>471</v>
      </c>
      <c r="N31" s="1">
        <v>31</v>
      </c>
      <c r="O31" s="1">
        <v>222</v>
      </c>
      <c r="P31" s="1">
        <v>3615</v>
      </c>
      <c r="Q31" s="1">
        <v>244</v>
      </c>
      <c r="R31" s="1">
        <v>49</v>
      </c>
      <c r="S31" s="1">
        <v>93</v>
      </c>
      <c r="T31" s="1">
        <v>2254</v>
      </c>
      <c r="U31" s="1">
        <v>292</v>
      </c>
      <c r="V31" s="1">
        <f t="shared" si="0"/>
        <v>31603</v>
      </c>
      <c r="W31" s="1">
        <v>7</v>
      </c>
      <c r="X31" s="1">
        <v>709</v>
      </c>
      <c r="Y31" s="1">
        <f t="shared" si="1"/>
        <v>32319</v>
      </c>
    </row>
    <row r="32" spans="1:25" x14ac:dyDescent="0.3">
      <c r="A32" s="1">
        <v>28</v>
      </c>
      <c r="B32" s="1" t="s">
        <v>37</v>
      </c>
      <c r="C32" s="1">
        <v>9022</v>
      </c>
      <c r="D32" s="1">
        <v>10198</v>
      </c>
      <c r="E32" s="1">
        <v>96</v>
      </c>
      <c r="F32" s="1">
        <v>114</v>
      </c>
      <c r="G32" s="1">
        <v>147</v>
      </c>
      <c r="H32" s="1">
        <v>4312</v>
      </c>
      <c r="I32" s="1">
        <v>0</v>
      </c>
      <c r="J32" s="1">
        <v>263</v>
      </c>
      <c r="K32" s="1">
        <v>63</v>
      </c>
      <c r="L32" s="1">
        <v>43</v>
      </c>
      <c r="M32" s="1">
        <v>73</v>
      </c>
      <c r="N32" s="1">
        <v>25</v>
      </c>
      <c r="O32" s="1">
        <v>10</v>
      </c>
      <c r="P32" s="1">
        <v>2290</v>
      </c>
      <c r="Q32" s="1">
        <v>37</v>
      </c>
      <c r="R32" s="1">
        <v>527</v>
      </c>
      <c r="S32" s="1">
        <v>86</v>
      </c>
      <c r="T32" s="1">
        <v>2105</v>
      </c>
      <c r="U32" s="1">
        <v>63</v>
      </c>
      <c r="V32" s="1">
        <f t="shared" si="0"/>
        <v>29474</v>
      </c>
      <c r="W32" s="1">
        <v>27</v>
      </c>
      <c r="X32" s="1">
        <v>461</v>
      </c>
      <c r="Y32" s="1">
        <f t="shared" si="1"/>
        <v>29962</v>
      </c>
    </row>
    <row r="33" spans="1:25" x14ac:dyDescent="0.3">
      <c r="A33" s="1">
        <v>29</v>
      </c>
      <c r="B33" s="1" t="s">
        <v>65</v>
      </c>
      <c r="C33" s="1">
        <v>380</v>
      </c>
      <c r="D33" s="1">
        <v>685</v>
      </c>
      <c r="E33" s="1">
        <v>4</v>
      </c>
      <c r="F33" s="1">
        <v>37</v>
      </c>
      <c r="G33" s="1">
        <v>1</v>
      </c>
      <c r="H33" s="1">
        <v>37</v>
      </c>
      <c r="I33" s="1">
        <v>0</v>
      </c>
      <c r="J33" s="1">
        <v>23</v>
      </c>
      <c r="K33" s="1">
        <v>14</v>
      </c>
      <c r="L33" s="1">
        <v>135</v>
      </c>
      <c r="M33" s="1">
        <v>13</v>
      </c>
      <c r="N33" s="1">
        <v>3</v>
      </c>
      <c r="O33" s="1">
        <v>1</v>
      </c>
      <c r="P33" s="1">
        <v>81</v>
      </c>
      <c r="Q33" s="1">
        <v>3</v>
      </c>
      <c r="R33" s="1">
        <v>5</v>
      </c>
      <c r="S33" s="1">
        <v>1</v>
      </c>
      <c r="T33" s="1">
        <v>127</v>
      </c>
      <c r="U33" s="1">
        <v>4</v>
      </c>
      <c r="V33" s="1">
        <f t="shared" si="0"/>
        <v>1554</v>
      </c>
      <c r="W33" s="1">
        <v>0</v>
      </c>
      <c r="X33" s="1">
        <v>25</v>
      </c>
      <c r="Y33" s="1">
        <f t="shared" si="1"/>
        <v>1579</v>
      </c>
    </row>
    <row r="34" spans="1:25" x14ac:dyDescent="0.3">
      <c r="A34" s="1">
        <v>30</v>
      </c>
      <c r="B34" s="1" t="s">
        <v>77</v>
      </c>
      <c r="C34" s="1">
        <v>22926</v>
      </c>
      <c r="D34" s="1">
        <v>27071</v>
      </c>
      <c r="E34" s="1">
        <v>1258</v>
      </c>
      <c r="F34" s="1">
        <v>964</v>
      </c>
      <c r="G34" s="1">
        <v>823</v>
      </c>
      <c r="H34" s="1">
        <v>167</v>
      </c>
      <c r="I34" s="1">
        <v>0</v>
      </c>
      <c r="J34" s="1">
        <v>612</v>
      </c>
      <c r="K34" s="1">
        <v>214</v>
      </c>
      <c r="L34" s="1">
        <v>104</v>
      </c>
      <c r="M34" s="1">
        <v>1668</v>
      </c>
      <c r="N34" s="1">
        <v>102</v>
      </c>
      <c r="O34" s="1">
        <v>638</v>
      </c>
      <c r="P34" s="1">
        <v>11719</v>
      </c>
      <c r="Q34" s="1">
        <v>539</v>
      </c>
      <c r="R34" s="1">
        <v>158</v>
      </c>
      <c r="S34" s="1">
        <v>259</v>
      </c>
      <c r="T34" s="1">
        <v>4689</v>
      </c>
      <c r="U34" s="1">
        <v>1184</v>
      </c>
      <c r="V34" s="1">
        <f t="shared" si="0"/>
        <v>75095</v>
      </c>
      <c r="W34" s="1">
        <v>64</v>
      </c>
      <c r="X34" s="1">
        <v>1541</v>
      </c>
      <c r="Y34" s="1">
        <f t="shared" si="1"/>
        <v>76700</v>
      </c>
    </row>
    <row r="35" spans="1:25" x14ac:dyDescent="0.3">
      <c r="A35" s="1"/>
      <c r="B35" s="1" t="s">
        <v>78</v>
      </c>
      <c r="C35" s="1">
        <v>32357</v>
      </c>
      <c r="D35" s="1">
        <v>22606</v>
      </c>
      <c r="E35" s="1">
        <v>1113</v>
      </c>
      <c r="F35" s="1">
        <v>825</v>
      </c>
      <c r="G35" s="1">
        <v>616</v>
      </c>
      <c r="H35" s="1">
        <v>339</v>
      </c>
      <c r="I35" s="1">
        <v>0</v>
      </c>
      <c r="J35" s="1">
        <v>853</v>
      </c>
      <c r="K35" s="1">
        <v>146</v>
      </c>
      <c r="L35" s="1">
        <v>119</v>
      </c>
      <c r="M35" s="1">
        <v>1246</v>
      </c>
      <c r="N35" s="1">
        <v>111</v>
      </c>
      <c r="O35" s="1">
        <v>212</v>
      </c>
      <c r="P35" s="1">
        <v>12021</v>
      </c>
      <c r="Q35" s="1">
        <v>393</v>
      </c>
      <c r="R35" s="1">
        <v>197</v>
      </c>
      <c r="S35" s="1">
        <v>209</v>
      </c>
      <c r="T35" s="1">
        <v>8652</v>
      </c>
      <c r="U35" s="1">
        <v>1319</v>
      </c>
      <c r="V35" s="1">
        <f t="shared" si="0"/>
        <v>83334</v>
      </c>
      <c r="W35" s="1">
        <v>33</v>
      </c>
      <c r="X35" s="1">
        <v>1184</v>
      </c>
      <c r="Y35" s="1">
        <f t="shared" si="1"/>
        <v>84551</v>
      </c>
    </row>
    <row r="36" spans="1:25" x14ac:dyDescent="0.3">
      <c r="A36" s="1"/>
      <c r="B36" s="1" t="s">
        <v>79</v>
      </c>
      <c r="C36" s="1">
        <v>22491</v>
      </c>
      <c r="D36" s="1">
        <v>29425</v>
      </c>
      <c r="E36" s="1">
        <v>1197</v>
      </c>
      <c r="F36" s="1">
        <v>988</v>
      </c>
      <c r="G36" s="1">
        <v>1046</v>
      </c>
      <c r="H36" s="1">
        <v>158</v>
      </c>
      <c r="I36" s="1">
        <v>0</v>
      </c>
      <c r="J36" s="1">
        <v>773</v>
      </c>
      <c r="K36" s="1">
        <v>160</v>
      </c>
      <c r="L36" s="1">
        <v>75</v>
      </c>
      <c r="M36" s="1">
        <v>2369</v>
      </c>
      <c r="N36" s="1">
        <v>117</v>
      </c>
      <c r="O36" s="1">
        <v>286</v>
      </c>
      <c r="P36" s="1">
        <v>11982</v>
      </c>
      <c r="Q36" s="1">
        <v>543</v>
      </c>
      <c r="R36" s="1">
        <v>216</v>
      </c>
      <c r="S36" s="1">
        <v>361</v>
      </c>
      <c r="T36" s="1">
        <v>5366</v>
      </c>
      <c r="U36" s="1">
        <v>1058</v>
      </c>
      <c r="V36" s="1">
        <f t="shared" si="0"/>
        <v>78611</v>
      </c>
      <c r="W36" s="1">
        <v>61</v>
      </c>
      <c r="X36" s="1">
        <v>1494</v>
      </c>
      <c r="Y36" s="1">
        <f t="shared" si="1"/>
        <v>80166</v>
      </c>
    </row>
    <row r="37" spans="1:25" x14ac:dyDescent="0.3">
      <c r="A37" s="1"/>
      <c r="B37" s="1" t="s">
        <v>80</v>
      </c>
      <c r="C37" s="1">
        <v>19243</v>
      </c>
      <c r="D37" s="1">
        <v>33016</v>
      </c>
      <c r="E37" s="1">
        <v>1424</v>
      </c>
      <c r="F37" s="1">
        <v>1069</v>
      </c>
      <c r="G37" s="1">
        <v>1063</v>
      </c>
      <c r="H37" s="1">
        <v>221</v>
      </c>
      <c r="I37" s="1">
        <v>0</v>
      </c>
      <c r="J37" s="1">
        <v>794</v>
      </c>
      <c r="K37" s="1">
        <v>177</v>
      </c>
      <c r="L37" s="1">
        <v>130</v>
      </c>
      <c r="M37" s="1">
        <v>1209</v>
      </c>
      <c r="N37" s="1">
        <v>157</v>
      </c>
      <c r="O37" s="1">
        <v>1327</v>
      </c>
      <c r="P37" s="1">
        <v>12010</v>
      </c>
      <c r="Q37" s="1">
        <v>990</v>
      </c>
      <c r="R37" s="1">
        <v>209</v>
      </c>
      <c r="S37" s="1">
        <v>321</v>
      </c>
      <c r="T37" s="1">
        <v>4015</v>
      </c>
      <c r="U37" s="1">
        <v>1193</v>
      </c>
      <c r="V37" s="1">
        <f t="shared" si="0"/>
        <v>78568</v>
      </c>
      <c r="W37" s="1">
        <v>30</v>
      </c>
      <c r="X37" s="1">
        <v>1764</v>
      </c>
      <c r="Y37" s="1">
        <f t="shared" si="1"/>
        <v>80362</v>
      </c>
    </row>
    <row r="38" spans="1:25" x14ac:dyDescent="0.3">
      <c r="A38" s="1">
        <v>31</v>
      </c>
      <c r="B38" s="1" t="s">
        <v>66</v>
      </c>
      <c r="C38" s="1">
        <v>3198</v>
      </c>
      <c r="D38" s="1">
        <v>3949</v>
      </c>
      <c r="E38" s="1">
        <v>69</v>
      </c>
      <c r="F38" s="1">
        <v>188</v>
      </c>
      <c r="G38" s="1">
        <v>25</v>
      </c>
      <c r="H38" s="1">
        <v>27</v>
      </c>
      <c r="I38" s="1">
        <v>0</v>
      </c>
      <c r="J38" s="1">
        <v>476</v>
      </c>
      <c r="K38" s="1">
        <v>15</v>
      </c>
      <c r="L38" s="1">
        <v>41</v>
      </c>
      <c r="M38" s="1">
        <v>45</v>
      </c>
      <c r="N38" s="1">
        <v>14</v>
      </c>
      <c r="O38" s="1">
        <v>8</v>
      </c>
      <c r="P38" s="1">
        <v>1942</v>
      </c>
      <c r="Q38" s="1">
        <v>59</v>
      </c>
      <c r="R38" s="1">
        <v>21</v>
      </c>
      <c r="S38" s="1">
        <v>25</v>
      </c>
      <c r="T38" s="1">
        <v>930</v>
      </c>
      <c r="U38" s="1">
        <v>31</v>
      </c>
      <c r="V38" s="1">
        <f t="shared" si="0"/>
        <v>11063</v>
      </c>
      <c r="W38" s="1">
        <v>1</v>
      </c>
      <c r="X38" s="1">
        <v>130</v>
      </c>
      <c r="Y38" s="1">
        <f t="shared" si="1"/>
        <v>11194</v>
      </c>
    </row>
    <row r="39" spans="1:25" x14ac:dyDescent="0.3">
      <c r="A39" s="1">
        <v>32</v>
      </c>
      <c r="B39" s="15" t="s">
        <v>71</v>
      </c>
      <c r="C39" s="1">
        <v>8488</v>
      </c>
      <c r="D39" s="1">
        <v>6860</v>
      </c>
      <c r="E39" s="1">
        <v>62</v>
      </c>
      <c r="F39" s="1">
        <v>92</v>
      </c>
      <c r="G39" s="1">
        <v>70</v>
      </c>
      <c r="H39" s="1">
        <v>114</v>
      </c>
      <c r="I39" s="1">
        <v>0</v>
      </c>
      <c r="J39" s="1">
        <v>116</v>
      </c>
      <c r="K39" s="1">
        <v>24</v>
      </c>
      <c r="L39" s="1">
        <v>31</v>
      </c>
      <c r="M39" s="1">
        <v>65</v>
      </c>
      <c r="N39" s="1">
        <v>16</v>
      </c>
      <c r="O39" s="1">
        <v>9</v>
      </c>
      <c r="P39" s="1">
        <v>3518</v>
      </c>
      <c r="Q39" s="1">
        <v>16</v>
      </c>
      <c r="R39" s="1">
        <v>99</v>
      </c>
      <c r="S39" s="1">
        <v>41</v>
      </c>
      <c r="T39" s="1">
        <v>1318</v>
      </c>
      <c r="U39" s="1">
        <v>44</v>
      </c>
      <c r="V39" s="1">
        <f t="shared" si="0"/>
        <v>20983</v>
      </c>
      <c r="W39" s="1">
        <v>1</v>
      </c>
      <c r="X39" s="1">
        <v>292</v>
      </c>
      <c r="Y39" s="1">
        <f t="shared" si="1"/>
        <v>21276</v>
      </c>
    </row>
    <row r="40" spans="1:25" x14ac:dyDescent="0.3">
      <c r="A40" s="1">
        <v>33</v>
      </c>
      <c r="B40" s="1" t="s">
        <v>38</v>
      </c>
      <c r="C40" s="1">
        <v>10826</v>
      </c>
      <c r="D40" s="1">
        <v>14877</v>
      </c>
      <c r="E40" s="1">
        <v>729</v>
      </c>
      <c r="F40" s="1">
        <v>439</v>
      </c>
      <c r="G40" s="1">
        <v>338</v>
      </c>
      <c r="H40" s="1">
        <v>2473</v>
      </c>
      <c r="I40" s="1">
        <v>0</v>
      </c>
      <c r="J40" s="1">
        <v>429</v>
      </c>
      <c r="K40" s="1">
        <v>115</v>
      </c>
      <c r="L40" s="1">
        <v>750</v>
      </c>
      <c r="M40" s="1">
        <v>447</v>
      </c>
      <c r="N40" s="1">
        <v>134</v>
      </c>
      <c r="O40" s="1">
        <v>160</v>
      </c>
      <c r="P40" s="1">
        <v>2957</v>
      </c>
      <c r="Q40" s="1">
        <v>161</v>
      </c>
      <c r="R40" s="1">
        <v>459</v>
      </c>
      <c r="S40" s="1">
        <v>134</v>
      </c>
      <c r="T40" s="1">
        <v>11202</v>
      </c>
      <c r="U40" s="1">
        <v>84</v>
      </c>
      <c r="V40" s="1">
        <f t="shared" si="0"/>
        <v>46714</v>
      </c>
      <c r="W40" s="1">
        <v>3</v>
      </c>
      <c r="X40" s="1">
        <v>1115</v>
      </c>
      <c r="Y40" s="1">
        <f t="shared" si="1"/>
        <v>47832</v>
      </c>
    </row>
    <row r="41" spans="1:25" x14ac:dyDescent="0.3">
      <c r="A41" s="1">
        <v>34</v>
      </c>
      <c r="B41" s="1" t="s">
        <v>67</v>
      </c>
      <c r="C41" s="1">
        <v>347</v>
      </c>
      <c r="D41" s="1">
        <v>875</v>
      </c>
      <c r="E41" s="1">
        <v>10</v>
      </c>
      <c r="F41" s="1">
        <v>14</v>
      </c>
      <c r="G41" s="1">
        <v>20</v>
      </c>
      <c r="H41" s="1">
        <v>19</v>
      </c>
      <c r="I41" s="1">
        <v>0</v>
      </c>
      <c r="J41" s="1">
        <v>13</v>
      </c>
      <c r="K41" s="1">
        <v>2</v>
      </c>
      <c r="L41" s="1">
        <v>372</v>
      </c>
      <c r="M41" s="1">
        <v>3</v>
      </c>
      <c r="N41" s="1">
        <v>7</v>
      </c>
      <c r="O41" s="1">
        <v>4</v>
      </c>
      <c r="P41" s="1">
        <v>211</v>
      </c>
      <c r="Q41" s="1">
        <v>2</v>
      </c>
      <c r="R41" s="1">
        <v>10</v>
      </c>
      <c r="S41" s="1">
        <v>16</v>
      </c>
      <c r="T41" s="1">
        <v>134</v>
      </c>
      <c r="U41" s="1">
        <v>3</v>
      </c>
      <c r="V41" s="1">
        <f t="shared" si="0"/>
        <v>2062</v>
      </c>
      <c r="W41" s="1">
        <v>0</v>
      </c>
      <c r="X41" s="1">
        <v>67</v>
      </c>
      <c r="Y41" s="1">
        <f t="shared" si="1"/>
        <v>2129</v>
      </c>
    </row>
    <row r="42" spans="1:25" x14ac:dyDescent="0.3">
      <c r="A42" s="1">
        <v>35</v>
      </c>
      <c r="B42" s="1" t="s">
        <v>81</v>
      </c>
      <c r="C42" s="1">
        <v>26660</v>
      </c>
      <c r="D42" s="1">
        <v>20340</v>
      </c>
      <c r="E42" s="1">
        <v>1452</v>
      </c>
      <c r="F42" s="1">
        <v>1585</v>
      </c>
      <c r="G42" s="1">
        <v>1116</v>
      </c>
      <c r="H42" s="1">
        <v>115</v>
      </c>
      <c r="I42" s="1">
        <v>0</v>
      </c>
      <c r="J42" s="1">
        <v>599</v>
      </c>
      <c r="K42" s="1">
        <v>793</v>
      </c>
      <c r="L42" s="1">
        <v>486</v>
      </c>
      <c r="M42" s="1">
        <v>270</v>
      </c>
      <c r="N42" s="1">
        <v>270</v>
      </c>
      <c r="O42" s="1">
        <v>109</v>
      </c>
      <c r="P42" s="1">
        <v>8117</v>
      </c>
      <c r="Q42" s="1">
        <v>96</v>
      </c>
      <c r="R42" s="1">
        <v>164</v>
      </c>
      <c r="S42" s="1">
        <v>202</v>
      </c>
      <c r="T42" s="1">
        <v>3575</v>
      </c>
      <c r="U42" s="1">
        <v>448</v>
      </c>
      <c r="V42" s="1">
        <f t="shared" si="0"/>
        <v>66397</v>
      </c>
      <c r="W42" s="1">
        <v>8</v>
      </c>
      <c r="X42" s="1">
        <v>955</v>
      </c>
      <c r="Y42" s="1">
        <f t="shared" si="1"/>
        <v>67360</v>
      </c>
    </row>
    <row r="43" spans="1:25" x14ac:dyDescent="0.3">
      <c r="A43" s="1"/>
      <c r="B43" s="1" t="s">
        <v>82</v>
      </c>
      <c r="C43" s="1">
        <v>33394</v>
      </c>
      <c r="D43" s="1">
        <v>30170</v>
      </c>
      <c r="E43" s="1">
        <v>1016</v>
      </c>
      <c r="F43" s="1">
        <v>1828</v>
      </c>
      <c r="G43" s="1">
        <v>840</v>
      </c>
      <c r="H43" s="1">
        <v>121</v>
      </c>
      <c r="I43" s="1">
        <v>0</v>
      </c>
      <c r="J43" s="1">
        <v>568</v>
      </c>
      <c r="K43" s="1">
        <v>110</v>
      </c>
      <c r="L43" s="1">
        <v>168</v>
      </c>
      <c r="M43" s="1">
        <v>145</v>
      </c>
      <c r="N43" s="1">
        <v>188</v>
      </c>
      <c r="O43" s="1">
        <v>48</v>
      </c>
      <c r="P43" s="1">
        <v>8937</v>
      </c>
      <c r="Q43" s="1">
        <v>97</v>
      </c>
      <c r="R43" s="1">
        <v>282</v>
      </c>
      <c r="S43" s="1">
        <v>256</v>
      </c>
      <c r="T43" s="1">
        <v>4774</v>
      </c>
      <c r="U43" s="1">
        <v>482</v>
      </c>
      <c r="V43" s="1">
        <f t="shared" si="0"/>
        <v>83424</v>
      </c>
      <c r="W43" s="1">
        <v>47</v>
      </c>
      <c r="X43" s="1">
        <v>1157</v>
      </c>
      <c r="Y43" s="1">
        <f t="shared" si="1"/>
        <v>84628</v>
      </c>
    </row>
    <row r="44" spans="1:25" x14ac:dyDescent="0.3">
      <c r="A44" s="1"/>
      <c r="B44" s="1" t="s">
        <v>83</v>
      </c>
      <c r="C44" s="1">
        <v>28543</v>
      </c>
      <c r="D44" s="1">
        <v>23386</v>
      </c>
      <c r="E44" s="1">
        <v>855</v>
      </c>
      <c r="F44" s="1">
        <v>1913</v>
      </c>
      <c r="G44" s="1">
        <v>894</v>
      </c>
      <c r="H44" s="1">
        <v>111</v>
      </c>
      <c r="I44" s="1">
        <v>0</v>
      </c>
      <c r="J44" s="1">
        <v>464</v>
      </c>
      <c r="K44" s="1">
        <v>150</v>
      </c>
      <c r="L44" s="1">
        <v>208</v>
      </c>
      <c r="M44" s="1">
        <v>166</v>
      </c>
      <c r="N44" s="1">
        <v>146</v>
      </c>
      <c r="O44" s="1">
        <v>146</v>
      </c>
      <c r="P44" s="1">
        <v>9019</v>
      </c>
      <c r="Q44" s="1">
        <v>107</v>
      </c>
      <c r="R44" s="1">
        <v>230</v>
      </c>
      <c r="S44" s="1">
        <v>231</v>
      </c>
      <c r="T44" s="1">
        <v>3633</v>
      </c>
      <c r="U44" s="1">
        <v>446</v>
      </c>
      <c r="V44" s="1">
        <f t="shared" ref="V44:V50" si="2">SUM(C44:U44)</f>
        <v>70648</v>
      </c>
      <c r="W44" s="1">
        <v>14</v>
      </c>
      <c r="X44" s="1">
        <v>1098</v>
      </c>
      <c r="Y44" s="1">
        <f t="shared" si="1"/>
        <v>71760</v>
      </c>
    </row>
    <row r="45" spans="1:25" x14ac:dyDescent="0.3">
      <c r="A45" s="1"/>
      <c r="B45" s="1" t="s">
        <v>84</v>
      </c>
      <c r="C45" s="1">
        <v>28204</v>
      </c>
      <c r="D45" s="1">
        <v>21671</v>
      </c>
      <c r="E45" s="1">
        <v>1050</v>
      </c>
      <c r="F45" s="1">
        <v>1954</v>
      </c>
      <c r="G45" s="1">
        <v>890</v>
      </c>
      <c r="H45" s="1">
        <v>124</v>
      </c>
      <c r="I45" s="1">
        <v>0</v>
      </c>
      <c r="J45" s="1">
        <v>668</v>
      </c>
      <c r="K45" s="1">
        <v>183</v>
      </c>
      <c r="L45" s="1">
        <v>213</v>
      </c>
      <c r="M45" s="1">
        <v>137</v>
      </c>
      <c r="N45" s="1">
        <v>220</v>
      </c>
      <c r="O45" s="1">
        <v>53</v>
      </c>
      <c r="P45" s="1">
        <v>10499</v>
      </c>
      <c r="Q45" s="1">
        <v>159</v>
      </c>
      <c r="R45" s="1">
        <v>197</v>
      </c>
      <c r="S45" s="1">
        <v>203</v>
      </c>
      <c r="T45" s="1">
        <v>4110</v>
      </c>
      <c r="U45" s="1">
        <v>622</v>
      </c>
      <c r="V45" s="1">
        <f t="shared" si="2"/>
        <v>71157</v>
      </c>
      <c r="W45" s="1">
        <v>18</v>
      </c>
      <c r="X45" s="1">
        <v>1023</v>
      </c>
      <c r="Y45" s="1">
        <f t="shared" si="1"/>
        <v>72198</v>
      </c>
    </row>
    <row r="46" spans="1:25" x14ac:dyDescent="0.3">
      <c r="A46" s="1">
        <v>36</v>
      </c>
      <c r="B46" s="1" t="s">
        <v>68</v>
      </c>
      <c r="C46" s="1">
        <v>1472</v>
      </c>
      <c r="D46" s="1">
        <v>4463</v>
      </c>
      <c r="E46" s="1">
        <v>362</v>
      </c>
      <c r="F46" s="1">
        <v>57</v>
      </c>
      <c r="G46" s="1">
        <v>52</v>
      </c>
      <c r="H46" s="1">
        <v>182</v>
      </c>
      <c r="I46" s="1">
        <v>0</v>
      </c>
      <c r="J46" s="1">
        <v>111</v>
      </c>
      <c r="K46" s="1">
        <v>25</v>
      </c>
      <c r="L46" s="1">
        <v>1488</v>
      </c>
      <c r="M46" s="1">
        <v>353</v>
      </c>
      <c r="N46" s="1">
        <v>466</v>
      </c>
      <c r="O46" s="1">
        <v>38</v>
      </c>
      <c r="P46" s="1">
        <v>525</v>
      </c>
      <c r="Q46" s="1">
        <v>13</v>
      </c>
      <c r="R46" s="1">
        <v>83</v>
      </c>
      <c r="S46" s="1">
        <v>22</v>
      </c>
      <c r="T46" s="1">
        <v>390</v>
      </c>
      <c r="U46" s="1">
        <v>7</v>
      </c>
      <c r="V46" s="1">
        <f t="shared" si="2"/>
        <v>10109</v>
      </c>
      <c r="W46" s="1">
        <v>0</v>
      </c>
      <c r="X46" s="1">
        <v>232</v>
      </c>
      <c r="Y46" s="1">
        <f t="shared" si="1"/>
        <v>10341</v>
      </c>
    </row>
    <row r="47" spans="1:25" x14ac:dyDescent="0.3">
      <c r="A47" s="1">
        <v>37</v>
      </c>
      <c r="B47" s="1" t="s">
        <v>69</v>
      </c>
      <c r="C47" s="1">
        <v>988</v>
      </c>
      <c r="D47" s="1">
        <v>1051</v>
      </c>
      <c r="E47" s="1">
        <v>156</v>
      </c>
      <c r="F47" s="1">
        <v>13</v>
      </c>
      <c r="G47" s="1">
        <v>6</v>
      </c>
      <c r="H47" s="1">
        <v>29</v>
      </c>
      <c r="I47" s="1">
        <v>0</v>
      </c>
      <c r="J47" s="1">
        <v>9</v>
      </c>
      <c r="K47" s="1">
        <v>3</v>
      </c>
      <c r="L47" s="1">
        <v>3</v>
      </c>
      <c r="M47" s="1">
        <v>8</v>
      </c>
      <c r="N47" s="1">
        <v>7</v>
      </c>
      <c r="O47" s="1">
        <v>2</v>
      </c>
      <c r="P47" s="1">
        <v>179</v>
      </c>
      <c r="Q47" s="1">
        <v>1</v>
      </c>
      <c r="R47" s="1">
        <v>11</v>
      </c>
      <c r="S47" s="1">
        <v>18</v>
      </c>
      <c r="T47" s="1">
        <v>567</v>
      </c>
      <c r="U47" s="1">
        <v>6</v>
      </c>
      <c r="V47" s="1">
        <f t="shared" si="2"/>
        <v>3057</v>
      </c>
      <c r="W47" s="1">
        <v>1</v>
      </c>
      <c r="X47" s="1">
        <v>116</v>
      </c>
      <c r="Y47" s="1">
        <f t="shared" si="1"/>
        <v>3174</v>
      </c>
    </row>
    <row r="48" spans="1:25" x14ac:dyDescent="0.3">
      <c r="A48" s="1">
        <v>38</v>
      </c>
      <c r="B48" s="1" t="s">
        <v>70</v>
      </c>
      <c r="C48" s="1">
        <v>2392</v>
      </c>
      <c r="D48" s="1">
        <v>1873</v>
      </c>
      <c r="E48" s="1">
        <v>738</v>
      </c>
      <c r="F48" s="1">
        <v>31</v>
      </c>
      <c r="G48" s="1">
        <v>11</v>
      </c>
      <c r="H48" s="1">
        <v>68</v>
      </c>
      <c r="I48" s="1">
        <v>0</v>
      </c>
      <c r="J48" s="1">
        <v>46</v>
      </c>
      <c r="K48" s="1">
        <v>18</v>
      </c>
      <c r="L48" s="1">
        <v>7</v>
      </c>
      <c r="M48" s="1">
        <v>52</v>
      </c>
      <c r="N48" s="1">
        <v>11</v>
      </c>
      <c r="O48" s="1">
        <v>3</v>
      </c>
      <c r="P48" s="1">
        <v>265</v>
      </c>
      <c r="Q48" s="1">
        <v>9</v>
      </c>
      <c r="R48" s="1">
        <v>44</v>
      </c>
      <c r="S48" s="1">
        <v>11</v>
      </c>
      <c r="T48" s="1">
        <v>641</v>
      </c>
      <c r="U48" s="1">
        <v>10</v>
      </c>
      <c r="V48" s="1">
        <f t="shared" si="2"/>
        <v>6230</v>
      </c>
      <c r="W48" s="1">
        <v>1</v>
      </c>
      <c r="X48" s="1">
        <v>180</v>
      </c>
      <c r="Y48" s="1">
        <f t="shared" si="1"/>
        <v>6411</v>
      </c>
    </row>
    <row r="49" spans="2:25" x14ac:dyDescent="0.3">
      <c r="B49" s="19" t="s">
        <v>74</v>
      </c>
      <c r="C49" s="17">
        <f>SUM(C4:C48)</f>
        <v>386097</v>
      </c>
      <c r="D49" s="17">
        <f t="shared" ref="D49:U49" si="3">SUM(D4:D48)</f>
        <v>422896</v>
      </c>
      <c r="E49" s="17">
        <f t="shared" si="3"/>
        <v>21111</v>
      </c>
      <c r="F49" s="17">
        <f t="shared" si="3"/>
        <v>19198</v>
      </c>
      <c r="G49" s="17">
        <f t="shared" si="3"/>
        <v>14303</v>
      </c>
      <c r="H49" s="17">
        <f t="shared" si="3"/>
        <v>37885</v>
      </c>
      <c r="I49" s="17">
        <f t="shared" si="3"/>
        <v>0</v>
      </c>
      <c r="J49" s="17">
        <f t="shared" si="3"/>
        <v>12592</v>
      </c>
      <c r="K49" s="17">
        <f t="shared" si="3"/>
        <v>3897</v>
      </c>
      <c r="L49" s="17">
        <f t="shared" si="3"/>
        <v>17241</v>
      </c>
      <c r="M49" s="17">
        <f t="shared" si="3"/>
        <v>15059</v>
      </c>
      <c r="N49" s="17">
        <f t="shared" si="3"/>
        <v>4228</v>
      </c>
      <c r="O49" s="17">
        <f t="shared" si="3"/>
        <v>6051</v>
      </c>
      <c r="P49" s="17">
        <f t="shared" si="3"/>
        <v>151657</v>
      </c>
      <c r="Q49" s="17">
        <f t="shared" si="3"/>
        <v>5406</v>
      </c>
      <c r="R49" s="17">
        <f t="shared" si="3"/>
        <v>5385</v>
      </c>
      <c r="S49" s="17">
        <f t="shared" si="3"/>
        <v>3848</v>
      </c>
      <c r="T49" s="17">
        <f t="shared" si="3"/>
        <v>105041</v>
      </c>
      <c r="U49" s="17">
        <f t="shared" si="3"/>
        <v>9684</v>
      </c>
      <c r="V49" s="17">
        <f t="shared" si="2"/>
        <v>1241579</v>
      </c>
      <c r="W49" s="17">
        <f>SUM(W4:W48)</f>
        <v>546</v>
      </c>
      <c r="X49" s="17">
        <f>SUM(X4:X48)</f>
        <v>22396</v>
      </c>
      <c r="Y49" s="17">
        <f>SUM(Y4:Y48)</f>
        <v>1264521</v>
      </c>
    </row>
    <row r="50" spans="2:25" x14ac:dyDescent="0.3">
      <c r="B50" s="19" t="s">
        <v>76</v>
      </c>
      <c r="C50" s="17">
        <f>C51-C49</f>
        <v>2114</v>
      </c>
      <c r="D50" s="17">
        <f t="shared" ref="D50:U50" si="4">D51-D49</f>
        <v>1438</v>
      </c>
      <c r="E50" s="17">
        <f t="shared" si="4"/>
        <v>0</v>
      </c>
      <c r="F50" s="17">
        <f t="shared" si="4"/>
        <v>0</v>
      </c>
      <c r="G50" s="17">
        <f t="shared" si="4"/>
        <v>791</v>
      </c>
      <c r="H50" s="17">
        <f t="shared" si="4"/>
        <v>1714</v>
      </c>
      <c r="I50" s="17">
        <f t="shared" si="4"/>
        <v>0</v>
      </c>
      <c r="J50" s="17">
        <f t="shared" si="4"/>
        <v>431</v>
      </c>
      <c r="K50" s="17">
        <f t="shared" si="4"/>
        <v>301</v>
      </c>
      <c r="L50" s="17">
        <f t="shared" si="4"/>
        <v>916</v>
      </c>
      <c r="M50" s="17">
        <f t="shared" si="4"/>
        <v>462</v>
      </c>
      <c r="N50" s="17">
        <f t="shared" si="4"/>
        <v>204</v>
      </c>
      <c r="O50" s="17">
        <f t="shared" si="4"/>
        <v>221</v>
      </c>
      <c r="P50" s="17">
        <f t="shared" si="4"/>
        <v>0</v>
      </c>
      <c r="Q50" s="17">
        <f t="shared" si="4"/>
        <v>641</v>
      </c>
      <c r="R50" s="17">
        <f t="shared" si="4"/>
        <v>0</v>
      </c>
      <c r="S50" s="17">
        <f t="shared" si="4"/>
        <v>0</v>
      </c>
      <c r="T50" s="17">
        <f t="shared" si="4"/>
        <v>0</v>
      </c>
      <c r="U50" s="17">
        <f t="shared" si="4"/>
        <v>0</v>
      </c>
      <c r="V50" s="17">
        <f t="shared" si="2"/>
        <v>9233</v>
      </c>
      <c r="W50" s="17"/>
      <c r="X50" s="17"/>
      <c r="Y50" s="17"/>
    </row>
    <row r="51" spans="2:25" x14ac:dyDescent="0.3">
      <c r="B51" s="19" t="s">
        <v>34</v>
      </c>
      <c r="C51" s="17">
        <v>388211</v>
      </c>
      <c r="D51" s="17">
        <v>424334</v>
      </c>
      <c r="E51" s="17">
        <v>21111</v>
      </c>
      <c r="F51" s="17">
        <v>19198</v>
      </c>
      <c r="G51" s="17">
        <v>15094</v>
      </c>
      <c r="H51" s="17">
        <v>39599</v>
      </c>
      <c r="I51" s="17">
        <v>0</v>
      </c>
      <c r="J51" s="17">
        <v>13023</v>
      </c>
      <c r="K51" s="17">
        <v>4198</v>
      </c>
      <c r="L51" s="17">
        <v>18157</v>
      </c>
      <c r="M51" s="17">
        <v>15521</v>
      </c>
      <c r="N51" s="17">
        <v>4432</v>
      </c>
      <c r="O51" s="17">
        <v>6272</v>
      </c>
      <c r="P51" s="17">
        <v>151657</v>
      </c>
      <c r="Q51" s="17">
        <v>6047</v>
      </c>
      <c r="R51" s="17">
        <f t="shared" ref="R51:Y51" si="5">R49</f>
        <v>5385</v>
      </c>
      <c r="S51" s="17">
        <f t="shared" si="5"/>
        <v>3848</v>
      </c>
      <c r="T51" s="17">
        <f t="shared" si="5"/>
        <v>105041</v>
      </c>
      <c r="U51" s="17">
        <f t="shared" si="5"/>
        <v>9684</v>
      </c>
      <c r="V51" s="17">
        <f t="shared" si="5"/>
        <v>1241579</v>
      </c>
      <c r="W51" s="17">
        <f t="shared" si="5"/>
        <v>546</v>
      </c>
      <c r="X51" s="17">
        <f t="shared" si="5"/>
        <v>22396</v>
      </c>
      <c r="Y51" s="17">
        <f t="shared" si="5"/>
        <v>1264521</v>
      </c>
    </row>
    <row r="52" spans="2:25" x14ac:dyDescent="0.3">
      <c r="B52" s="16" t="s">
        <v>73</v>
      </c>
      <c r="C52" s="18">
        <f>C49/$V$49</f>
        <v>0.31097255994181605</v>
      </c>
      <c r="D52" s="18">
        <f t="shared" ref="D52:Q52" si="6">D49/$V$49</f>
        <v>0.34061143108896008</v>
      </c>
      <c r="E52" s="18">
        <f t="shared" si="6"/>
        <v>1.7003348155856374E-2</v>
      </c>
      <c r="F52" s="18">
        <f t="shared" si="6"/>
        <v>1.5462568229649502E-2</v>
      </c>
      <c r="G52" s="18">
        <f t="shared" si="6"/>
        <v>1.1520007989825859E-2</v>
      </c>
      <c r="H52" s="18">
        <f t="shared" si="6"/>
        <v>3.0513563776449183E-2</v>
      </c>
      <c r="I52" s="18">
        <f t="shared" si="6"/>
        <v>0</v>
      </c>
      <c r="J52" s="18">
        <f t="shared" si="6"/>
        <v>1.0141924114373712E-2</v>
      </c>
      <c r="K52" s="18">
        <f t="shared" si="6"/>
        <v>3.1387450979760449E-3</v>
      </c>
      <c r="L52" s="18">
        <f t="shared" si="6"/>
        <v>1.388634955971388E-2</v>
      </c>
      <c r="M52" s="18">
        <f t="shared" si="6"/>
        <v>1.2128910041165323E-2</v>
      </c>
      <c r="N52" s="18">
        <f t="shared" si="6"/>
        <v>3.4053411019355192E-3</v>
      </c>
      <c r="O52" s="18">
        <f t="shared" si="6"/>
        <v>4.8736326886972157E-3</v>
      </c>
      <c r="P52" s="18">
        <f t="shared" si="6"/>
        <v>0.12214848994707546</v>
      </c>
      <c r="Q52" s="18">
        <f t="shared" si="6"/>
        <v>4.3541329226734664E-3</v>
      </c>
      <c r="R52" s="18">
        <f>R49/V49</f>
        <v>4.3372189768029262E-3</v>
      </c>
      <c r="S52" s="18">
        <f>S49/V49</f>
        <v>3.0992792242781168E-3</v>
      </c>
      <c r="T52" s="18">
        <f>T49/V49</f>
        <v>8.4602751818450533E-2</v>
      </c>
      <c r="U52" s="18">
        <f>U49/V49</f>
        <v>7.7997453243007489E-3</v>
      </c>
      <c r="V52" s="18">
        <f>V49/V51</f>
        <v>1</v>
      </c>
    </row>
    <row r="53" spans="2:25" x14ac:dyDescent="0.3">
      <c r="Y53" s="21"/>
    </row>
    <row r="54" spans="2:25" ht="28.8" customHeight="1" x14ac:dyDescent="0.3">
      <c r="B54" s="28" t="s">
        <v>93</v>
      </c>
      <c r="C54" s="29"/>
      <c r="D54" s="25" t="s">
        <v>91</v>
      </c>
      <c r="E54" s="26"/>
      <c r="F54" s="26"/>
      <c r="G54" s="26"/>
      <c r="H54" s="27"/>
      <c r="I54" s="23">
        <f>C51+H51+L51+Q51</f>
        <v>452014</v>
      </c>
      <c r="J54" s="24">
        <f>I54/V51</f>
        <v>0.3640638251774555</v>
      </c>
    </row>
    <row r="55" spans="2:25" x14ac:dyDescent="0.3">
      <c r="Y55" s="21"/>
    </row>
    <row r="56" spans="2:25" ht="43.2" customHeight="1" x14ac:dyDescent="0.3">
      <c r="B56" s="28" t="s">
        <v>94</v>
      </c>
      <c r="C56" s="29"/>
      <c r="D56" s="25" t="s">
        <v>92</v>
      </c>
      <c r="E56" s="26"/>
      <c r="F56" s="26"/>
      <c r="G56" s="26"/>
      <c r="H56" s="27"/>
      <c r="I56" s="23">
        <f>D51+G51+J51+K51+M51+N51+O51</f>
        <v>482874</v>
      </c>
      <c r="J56" s="24">
        <f>I56/V49</f>
        <v>0.38891927134721188</v>
      </c>
    </row>
  </sheetData>
  <mergeCells count="3">
    <mergeCell ref="B54:C54"/>
    <mergeCell ref="B56:C56"/>
    <mergeCell ref="A1:Y1"/>
  </mergeCells>
  <pageMargins left="0.39370078740157483" right="0.39370078740157483" top="0.39370078740157483" bottom="0.39370078740157483" header="0.31496062992125984" footer="0.31496062992125984"/>
  <pageSetup paperSize="5" scale="78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AYUNTAMIENTOS!distribucion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JGallegos</dc:creator>
  <cp:lastModifiedBy>JGallegos</cp:lastModifiedBy>
  <cp:lastPrinted>2017-06-15T19:58:09Z</cp:lastPrinted>
  <dcterms:created xsi:type="dcterms:W3CDTF">2017-06-09T17:05:10Z</dcterms:created>
  <dcterms:modified xsi:type="dcterms:W3CDTF">2017-06-23T03:22:14Z</dcterms:modified>
</cp:coreProperties>
</file>