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PowerBIDSA/Cap09/"/>
    </mc:Choice>
  </mc:AlternateContent>
  <xr:revisionPtr revIDLastSave="34" documentId="13_ncr:1_{B5A0FA33-C047-F549-A44A-5CA17C9479D0}" xr6:coauthVersionLast="47" xr6:coauthVersionMax="47" xr10:uidLastSave="{23349CF2-80AF-49F0-AA02-CAF313374809}"/>
  <bookViews>
    <workbookView xWindow="-98" yWindow="-98" windowWidth="21030" windowHeight="11565" xr2:uid="{2ABECC0E-23F3-F644-92B1-C7763018969F}"/>
  </bookViews>
  <sheets>
    <sheet name="PlanoContas" sheetId="1" r:id="rId1"/>
    <sheet name="DadosContab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E13" i="2" s="1"/>
  <c r="F13" i="2" s="1"/>
  <c r="C12" i="2"/>
  <c r="D12" i="2" s="1"/>
  <c r="E12" i="2" s="1"/>
  <c r="F12" i="2" s="1"/>
  <c r="C11" i="2"/>
  <c r="D11" i="2" s="1"/>
  <c r="E11" i="2" s="1"/>
  <c r="F11" i="2" s="1"/>
  <c r="C9" i="2"/>
  <c r="D9" i="2" s="1"/>
  <c r="E9" i="2" s="1"/>
  <c r="F9" i="2" s="1"/>
  <c r="C10" i="2"/>
  <c r="D10" i="2" s="1"/>
  <c r="E10" i="2" s="1"/>
  <c r="F10" i="2" s="1"/>
  <c r="C8" i="2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3" i="2"/>
  <c r="D3" i="2" s="1"/>
  <c r="E3" i="2" s="1"/>
  <c r="F3" i="2" s="1"/>
  <c r="C4" i="2"/>
  <c r="D4" i="2" s="1"/>
  <c r="E4" i="2" s="1"/>
  <c r="F4" i="2" s="1"/>
  <c r="C2" i="2"/>
  <c r="D8" i="2" l="1"/>
  <c r="D2" i="2"/>
  <c r="E8" i="2" l="1"/>
  <c r="E2" i="2"/>
  <c r="F8" i="2" l="1"/>
  <c r="F2" i="2"/>
</calcChain>
</file>

<file path=xl/sharedStrings.xml><?xml version="1.0" encoding="utf-8"?>
<sst xmlns="http://schemas.openxmlformats.org/spreadsheetml/2006/main" count="72" uniqueCount="40">
  <si>
    <t>ID_Conta</t>
  </si>
  <si>
    <t>Tipo Relatório</t>
  </si>
  <si>
    <t>Balanço Patrimonial</t>
  </si>
  <si>
    <t>Ativo</t>
  </si>
  <si>
    <t>Circulante</t>
  </si>
  <si>
    <t>Caixa e Equivalentes de Caixa</t>
  </si>
  <si>
    <t>Estoques</t>
  </si>
  <si>
    <t>Não Circulante</t>
  </si>
  <si>
    <t>Imobilizado</t>
  </si>
  <si>
    <t>Passivo</t>
  </si>
  <si>
    <t>Fornecedores</t>
  </si>
  <si>
    <t>Impostos a Pagar</t>
  </si>
  <si>
    <t>Patrimônio Líquido</t>
  </si>
  <si>
    <t>Lucros Acumulados</t>
  </si>
  <si>
    <t>Conta Nível 1</t>
  </si>
  <si>
    <t>Conta Nível 2</t>
  </si>
  <si>
    <t>Conta Nível 3</t>
  </si>
  <si>
    <t>Conta Nível 4</t>
  </si>
  <si>
    <t>Disponível</t>
  </si>
  <si>
    <t>Aplicações Financeiras</t>
  </si>
  <si>
    <t>Mercadorias Para Revenda</t>
  </si>
  <si>
    <t>Realizável a Longo Prazo</t>
  </si>
  <si>
    <t>Títulos a Receber</t>
  </si>
  <si>
    <t>Imóveis Para Renda</t>
  </si>
  <si>
    <t>Intangível</t>
  </si>
  <si>
    <t>Marcas e Patentes</t>
  </si>
  <si>
    <t>Contas a Pagar</t>
  </si>
  <si>
    <t>Simples Nacional</t>
  </si>
  <si>
    <t>Empréstimo Banco A</t>
  </si>
  <si>
    <t>Empréstimos (Longo Prazo)</t>
  </si>
  <si>
    <t>Empréstimos (Curto Prazo)</t>
  </si>
  <si>
    <t>Empréstimo Banco B</t>
  </si>
  <si>
    <t>Ano_2019</t>
  </si>
  <si>
    <t>Ano_2020</t>
  </si>
  <si>
    <t>Ano_2021</t>
  </si>
  <si>
    <t>Ano_2022</t>
  </si>
  <si>
    <t>Ano_2023</t>
  </si>
  <si>
    <t>Capital Social</t>
  </si>
  <si>
    <t>Realizável a Curto Prazo</t>
  </si>
  <si>
    <t>Capital Próprio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</si>
</sst>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AACE-A759-0E42-B217-9C7892FE7AD6}">
  <dimension ref="A1:F13"/>
  <sheetViews>
    <sheetView tabSelected="1" zoomScale="130" zoomScaleNormal="130" workbookViewId="0">
      <selection activeCell="H8" sqref="H8"/>
    </sheetView>
  </sheetViews>
  <sheetFormatPr defaultColWidth="11" defaultRowHeight="15.75" x14ac:dyDescent="0.5"/>
  <cols>
    <col min="1" max="1" width="8.3125" bestFit="1" customWidth="1"/>
    <col min="2" max="2" width="17.375" bestFit="1" customWidth="1"/>
    <col min="3" max="3" width="11.6875" bestFit="1" customWidth="1"/>
    <col min="4" max="4" width="16.5" bestFit="1" customWidth="1"/>
    <col min="5" max="5" width="23.5" bestFit="1" customWidth="1"/>
    <col min="6" max="6" width="25" bestFit="1" customWidth="1"/>
  </cols>
  <sheetData>
    <row r="1" spans="1:6" x14ac:dyDescent="0.5">
      <c r="A1" t="s">
        <v>0</v>
      </c>
      <c r="B1" t="s">
        <v>1</v>
      </c>
      <c r="C1" t="s">
        <v>14</v>
      </c>
      <c r="D1" t="s">
        <v>15</v>
      </c>
      <c r="E1" s="1" t="s">
        <v>16</v>
      </c>
      <c r="F1" t="s">
        <v>17</v>
      </c>
    </row>
    <row r="2" spans="1:6" x14ac:dyDescent="0.5">
      <c r="A2">
        <v>1</v>
      </c>
      <c r="B2" t="s">
        <v>2</v>
      </c>
      <c r="C2" t="s">
        <v>3</v>
      </c>
      <c r="D2" t="s">
        <v>4</v>
      </c>
      <c r="E2" t="s">
        <v>18</v>
      </c>
      <c r="F2" t="s">
        <v>5</v>
      </c>
    </row>
    <row r="3" spans="1:6" x14ac:dyDescent="0.5">
      <c r="A3">
        <v>2</v>
      </c>
      <c r="B3" t="s">
        <v>2</v>
      </c>
      <c r="C3" t="s">
        <v>3</v>
      </c>
      <c r="D3" t="s">
        <v>4</v>
      </c>
      <c r="E3" t="s">
        <v>38</v>
      </c>
      <c r="F3" t="s">
        <v>19</v>
      </c>
    </row>
    <row r="4" spans="1:6" x14ac:dyDescent="0.5">
      <c r="A4">
        <v>3</v>
      </c>
      <c r="B4" t="s">
        <v>2</v>
      </c>
      <c r="C4" t="s">
        <v>3</v>
      </c>
      <c r="D4" t="s">
        <v>4</v>
      </c>
      <c r="E4" t="s">
        <v>6</v>
      </c>
      <c r="F4" t="s">
        <v>20</v>
      </c>
    </row>
    <row r="5" spans="1:6" x14ac:dyDescent="0.5">
      <c r="A5">
        <v>4</v>
      </c>
      <c r="B5" t="s">
        <v>2</v>
      </c>
      <c r="C5" t="s">
        <v>3</v>
      </c>
      <c r="D5" t="s">
        <v>7</v>
      </c>
      <c r="E5" t="s">
        <v>21</v>
      </c>
      <c r="F5" t="s">
        <v>22</v>
      </c>
    </row>
    <row r="6" spans="1:6" x14ac:dyDescent="0.5">
      <c r="A6">
        <v>5</v>
      </c>
      <c r="B6" t="s">
        <v>2</v>
      </c>
      <c r="C6" t="s">
        <v>3</v>
      </c>
      <c r="D6" t="s">
        <v>7</v>
      </c>
      <c r="E6" t="s">
        <v>8</v>
      </c>
      <c r="F6" t="s">
        <v>23</v>
      </c>
    </row>
    <row r="7" spans="1:6" x14ac:dyDescent="0.5">
      <c r="A7">
        <v>6</v>
      </c>
      <c r="B7" t="s">
        <v>2</v>
      </c>
      <c r="C7" t="s">
        <v>3</v>
      </c>
      <c r="D7" t="s">
        <v>7</v>
      </c>
      <c r="E7" t="s">
        <v>24</v>
      </c>
      <c r="F7" t="s">
        <v>25</v>
      </c>
    </row>
    <row r="8" spans="1:6" x14ac:dyDescent="0.5">
      <c r="A8">
        <v>7</v>
      </c>
      <c r="B8" t="s">
        <v>2</v>
      </c>
      <c r="C8" t="s">
        <v>9</v>
      </c>
      <c r="D8" t="s">
        <v>4</v>
      </c>
      <c r="E8" t="s">
        <v>26</v>
      </c>
      <c r="F8" t="s">
        <v>10</v>
      </c>
    </row>
    <row r="9" spans="1:6" x14ac:dyDescent="0.5">
      <c r="A9">
        <v>8</v>
      </c>
      <c r="B9" t="s">
        <v>2</v>
      </c>
      <c r="C9" t="s">
        <v>9</v>
      </c>
      <c r="D9" t="s">
        <v>4</v>
      </c>
      <c r="E9" t="s">
        <v>30</v>
      </c>
      <c r="F9" t="s">
        <v>28</v>
      </c>
    </row>
    <row r="10" spans="1:6" x14ac:dyDescent="0.5">
      <c r="A10">
        <v>9</v>
      </c>
      <c r="B10" t="s">
        <v>2</v>
      </c>
      <c r="C10" t="s">
        <v>9</v>
      </c>
      <c r="D10" t="s">
        <v>4</v>
      </c>
      <c r="E10" t="s">
        <v>11</v>
      </c>
      <c r="F10" t="s">
        <v>27</v>
      </c>
    </row>
    <row r="11" spans="1:6" x14ac:dyDescent="0.5">
      <c r="A11">
        <v>10</v>
      </c>
      <c r="B11" t="s">
        <v>2</v>
      </c>
      <c r="C11" t="s">
        <v>9</v>
      </c>
      <c r="D11" t="s">
        <v>7</v>
      </c>
      <c r="E11" t="s">
        <v>29</v>
      </c>
      <c r="F11" t="s">
        <v>31</v>
      </c>
    </row>
    <row r="12" spans="1:6" x14ac:dyDescent="0.5">
      <c r="A12">
        <v>11</v>
      </c>
      <c r="B12" t="s">
        <v>2</v>
      </c>
      <c r="C12" t="s">
        <v>9</v>
      </c>
      <c r="D12" t="s">
        <v>12</v>
      </c>
      <c r="E12" t="s">
        <v>39</v>
      </c>
      <c r="F12" t="s">
        <v>37</v>
      </c>
    </row>
    <row r="13" spans="1:6" x14ac:dyDescent="0.5">
      <c r="A13">
        <v>12</v>
      </c>
      <c r="B13" t="s">
        <v>2</v>
      </c>
      <c r="C13" t="s">
        <v>9</v>
      </c>
      <c r="D13" t="s">
        <v>12</v>
      </c>
      <c r="E13" t="s">
        <v>13</v>
      </c>
      <c r="F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FB7F-E479-9E4B-9587-DBDC67F096FF}">
  <dimension ref="A1:F13"/>
  <sheetViews>
    <sheetView zoomScale="120" zoomScaleNormal="120" workbookViewId="0">
      <selection activeCell="H6" sqref="H6"/>
    </sheetView>
  </sheetViews>
  <sheetFormatPr defaultColWidth="11" defaultRowHeight="15.75" x14ac:dyDescent="0.5"/>
  <cols>
    <col min="1" max="1" width="8.25" bestFit="1" customWidth="1"/>
    <col min="2" max="6" width="9.8125" bestFit="1" customWidth="1"/>
  </cols>
  <sheetData>
    <row r="1" spans="1:6" x14ac:dyDescent="0.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">
      <c r="A2">
        <v>1</v>
      </c>
      <c r="B2" s="2">
        <v>50000</v>
      </c>
      <c r="C2" s="2">
        <f>B2*1.239</f>
        <v>61950.000000000007</v>
      </c>
      <c r="D2" s="2">
        <f>C2*1.213</f>
        <v>75145.35000000002</v>
      </c>
      <c r="E2" s="2">
        <f>D2*1.1</f>
        <v>82659.885000000024</v>
      </c>
      <c r="F2" s="2">
        <f>E2*1.08</f>
        <v>89272.675800000026</v>
      </c>
    </row>
    <row r="3" spans="1:6" x14ac:dyDescent="0.5">
      <c r="A3">
        <v>2</v>
      </c>
      <c r="B3" s="2">
        <v>100000</v>
      </c>
      <c r="C3" s="2">
        <f t="shared" ref="C3:C7" si="0">B3*1.239</f>
        <v>123900.00000000001</v>
      </c>
      <c r="D3" s="2">
        <f t="shared" ref="D3:D7" si="1">C3*1.213</f>
        <v>150290.70000000004</v>
      </c>
      <c r="E3" s="2">
        <f t="shared" ref="E3:E7" si="2">D3*1.1</f>
        <v>165319.77000000005</v>
      </c>
      <c r="F3" s="2">
        <f t="shared" ref="F3:F7" si="3">E3*1.08</f>
        <v>178545.35160000005</v>
      </c>
    </row>
    <row r="4" spans="1:6" x14ac:dyDescent="0.5">
      <c r="A4">
        <v>3</v>
      </c>
      <c r="B4" s="2">
        <v>200000</v>
      </c>
      <c r="C4" s="2">
        <f t="shared" si="0"/>
        <v>247800.00000000003</v>
      </c>
      <c r="D4" s="2">
        <f t="shared" si="1"/>
        <v>300581.40000000008</v>
      </c>
      <c r="E4" s="2">
        <f t="shared" si="2"/>
        <v>330639.5400000001</v>
      </c>
      <c r="F4" s="2">
        <f t="shared" si="3"/>
        <v>357090.70320000011</v>
      </c>
    </row>
    <row r="5" spans="1:6" x14ac:dyDescent="0.5">
      <c r="A5">
        <v>4</v>
      </c>
      <c r="B5" s="2">
        <v>150000</v>
      </c>
      <c r="C5" s="2">
        <f t="shared" si="0"/>
        <v>185850.00000000003</v>
      </c>
      <c r="D5" s="2">
        <f t="shared" si="1"/>
        <v>225436.05000000005</v>
      </c>
      <c r="E5" s="2">
        <f t="shared" si="2"/>
        <v>247979.65500000006</v>
      </c>
      <c r="F5" s="2">
        <f t="shared" si="3"/>
        <v>267818.02740000008</v>
      </c>
    </row>
    <row r="6" spans="1:6" x14ac:dyDescent="0.5">
      <c r="A6">
        <v>5</v>
      </c>
      <c r="B6" s="2">
        <v>500000</v>
      </c>
      <c r="C6" s="2">
        <f t="shared" si="0"/>
        <v>619500</v>
      </c>
      <c r="D6" s="2">
        <f t="shared" si="1"/>
        <v>751453.5</v>
      </c>
      <c r="E6" s="2">
        <f t="shared" si="2"/>
        <v>826598.85000000009</v>
      </c>
      <c r="F6" s="2">
        <f t="shared" si="3"/>
        <v>892726.75800000015</v>
      </c>
    </row>
    <row r="7" spans="1:6" x14ac:dyDescent="0.5">
      <c r="A7">
        <v>6</v>
      </c>
      <c r="B7" s="2">
        <v>-100000</v>
      </c>
      <c r="C7" s="2">
        <f t="shared" si="0"/>
        <v>-123900.00000000001</v>
      </c>
      <c r="D7" s="2">
        <f t="shared" si="1"/>
        <v>-150290.70000000004</v>
      </c>
      <c r="E7" s="2">
        <f t="shared" si="2"/>
        <v>-165319.77000000005</v>
      </c>
      <c r="F7" s="2">
        <f t="shared" si="3"/>
        <v>-178545.35160000005</v>
      </c>
    </row>
    <row r="8" spans="1:6" x14ac:dyDescent="0.5">
      <c r="A8">
        <v>7</v>
      </c>
      <c r="B8" s="2">
        <v>50000</v>
      </c>
      <c r="C8" s="2">
        <f>B8*1.239</f>
        <v>61950.000000000007</v>
      </c>
      <c r="D8" s="2">
        <f>C8*1.213</f>
        <v>75145.35000000002</v>
      </c>
      <c r="E8" s="2">
        <f>D8*1.1</f>
        <v>82659.885000000024</v>
      </c>
      <c r="F8" s="2">
        <f>E8*1.08</f>
        <v>89272.675800000026</v>
      </c>
    </row>
    <row r="9" spans="1:6" x14ac:dyDescent="0.5">
      <c r="A9">
        <v>8</v>
      </c>
      <c r="B9" s="2">
        <v>100000</v>
      </c>
      <c r="C9" s="2">
        <f t="shared" ref="C9:C13" si="4">B9*1.239</f>
        <v>123900.00000000001</v>
      </c>
      <c r="D9" s="2">
        <f t="shared" ref="D9:D13" si="5">C9*1.213</f>
        <v>150290.70000000004</v>
      </c>
      <c r="E9" s="2">
        <f t="shared" ref="E9:E13" si="6">D9*1.1</f>
        <v>165319.77000000005</v>
      </c>
      <c r="F9" s="2">
        <f t="shared" ref="F9:F13" si="7">E9*1.08</f>
        <v>178545.35160000005</v>
      </c>
    </row>
    <row r="10" spans="1:6" x14ac:dyDescent="0.5">
      <c r="A10">
        <v>9</v>
      </c>
      <c r="B10" s="2">
        <v>40000</v>
      </c>
      <c r="C10" s="2">
        <f t="shared" si="4"/>
        <v>49560.000000000007</v>
      </c>
      <c r="D10" s="2">
        <f t="shared" si="5"/>
        <v>60116.280000000013</v>
      </c>
      <c r="E10" s="2">
        <f t="shared" si="6"/>
        <v>66127.908000000025</v>
      </c>
      <c r="F10" s="2">
        <f t="shared" si="7"/>
        <v>71418.140640000027</v>
      </c>
    </row>
    <row r="11" spans="1:6" x14ac:dyDescent="0.5">
      <c r="A11">
        <v>10</v>
      </c>
      <c r="B11" s="2">
        <v>200000</v>
      </c>
      <c r="C11" s="2">
        <f t="shared" si="4"/>
        <v>247800.00000000003</v>
      </c>
      <c r="D11" s="2">
        <f t="shared" si="5"/>
        <v>300581.40000000008</v>
      </c>
      <c r="E11" s="2">
        <f t="shared" si="6"/>
        <v>330639.5400000001</v>
      </c>
      <c r="F11" s="2">
        <f t="shared" si="7"/>
        <v>357090.70320000011</v>
      </c>
    </row>
    <row r="12" spans="1:6" x14ac:dyDescent="0.5">
      <c r="A12">
        <v>11</v>
      </c>
      <c r="B12" s="2">
        <v>400000</v>
      </c>
      <c r="C12" s="2">
        <f t="shared" si="4"/>
        <v>495600.00000000006</v>
      </c>
      <c r="D12" s="2">
        <f t="shared" si="5"/>
        <v>601162.80000000016</v>
      </c>
      <c r="E12" s="2">
        <f t="shared" si="6"/>
        <v>661279.08000000019</v>
      </c>
      <c r="F12" s="2">
        <f t="shared" si="7"/>
        <v>714181.40640000021</v>
      </c>
    </row>
    <row r="13" spans="1:6" x14ac:dyDescent="0.5">
      <c r="A13">
        <v>12</v>
      </c>
      <c r="B13" s="2">
        <v>110000</v>
      </c>
      <c r="C13" s="2">
        <f t="shared" si="4"/>
        <v>136290</v>
      </c>
      <c r="D13" s="2">
        <f t="shared" si="5"/>
        <v>165319.77000000002</v>
      </c>
      <c r="E13" s="2">
        <f t="shared" si="6"/>
        <v>181851.74700000003</v>
      </c>
      <c r="F13" s="2">
        <f t="shared" si="7"/>
        <v>196399.88676000005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PlanoContas</vt:lpstr>
      <vt:lpstr>DadosContabeis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Matos</dc:creator>
  <cp:lastModifiedBy>D M</cp:lastModifiedBy>
  <dcterms:created xsi:type="dcterms:W3CDTF">2023-03-03T05:59:12Z</dcterms:created>
  <dcterms:modified xsi:type="dcterms:W3CDTF">2023-03-03T19:28:17Z</dcterms:modified>
</cp:coreProperties>
</file>