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50" windowWidth="15300" windowHeight="1840"/>
  </bookViews>
  <sheets>
    <sheet name="Sheet2" sheetId="2" r:id="rId1"/>
    <sheet name="Sheet1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2" i="2" l="1"/>
  <c r="E32" i="2" s="1"/>
  <c r="F32" i="2" s="1"/>
  <c r="G32" i="2" s="1"/>
  <c r="D31" i="2"/>
  <c r="E31" i="2" s="1"/>
  <c r="F31" i="2" s="1"/>
  <c r="G31" i="2" s="1"/>
  <c r="D30" i="2"/>
  <c r="E30" i="2" s="1"/>
  <c r="F30" i="2" s="1"/>
  <c r="G30" i="2" s="1"/>
  <c r="E29" i="2"/>
  <c r="F29" i="2" s="1"/>
  <c r="G29" i="2" s="1"/>
  <c r="D29" i="2"/>
  <c r="D28" i="2"/>
  <c r="E28" i="2" s="1"/>
  <c r="F28" i="2" s="1"/>
  <c r="G28" i="2" s="1"/>
  <c r="D27" i="2"/>
  <c r="E27" i="2" s="1"/>
  <c r="F27" i="2" s="1"/>
  <c r="G27" i="2" s="1"/>
  <c r="D26" i="2"/>
  <c r="E26" i="2" s="1"/>
  <c r="F26" i="2" s="1"/>
  <c r="G26" i="2" s="1"/>
  <c r="D25" i="2"/>
  <c r="E25" i="2" s="1"/>
  <c r="F25" i="2" s="1"/>
  <c r="G25" i="2" s="1"/>
  <c r="D24" i="2"/>
  <c r="E24" i="2" s="1"/>
  <c r="F24" i="2" s="1"/>
  <c r="G24" i="2" s="1"/>
  <c r="E23" i="2"/>
  <c r="F23" i="2" s="1"/>
  <c r="G23" i="2" s="1"/>
  <c r="D23" i="2"/>
  <c r="D22" i="2"/>
  <c r="E22" i="2" s="1"/>
  <c r="F22" i="2" s="1"/>
  <c r="G22" i="2" s="1"/>
  <c r="D21" i="2"/>
  <c r="E21" i="2"/>
  <c r="F21" i="2"/>
  <c r="G21" i="2" s="1"/>
  <c r="D18" i="2"/>
  <c r="E18" i="2" s="1"/>
  <c r="F18" i="2" s="1"/>
  <c r="G18" i="2" s="1"/>
  <c r="D19" i="2"/>
  <c r="E19" i="2" s="1"/>
  <c r="F19" i="2" s="1"/>
  <c r="G19" i="2" s="1"/>
  <c r="D17" i="2"/>
  <c r="E17" i="2" s="1"/>
  <c r="F17" i="2" s="1"/>
  <c r="G17" i="2" s="1"/>
  <c r="D20" i="2"/>
  <c r="E20" i="2"/>
  <c r="F20" i="2"/>
  <c r="G20" i="2"/>
  <c r="D16" i="2"/>
  <c r="E16" i="2" s="1"/>
  <c r="F16" i="2" s="1"/>
  <c r="G16" i="2" s="1"/>
  <c r="D51" i="2"/>
  <c r="E51" i="2" s="1"/>
  <c r="F51" i="2" s="1"/>
  <c r="G51" i="2" s="1"/>
  <c r="E15" i="2"/>
  <c r="E33" i="2"/>
  <c r="F33" i="2" s="1"/>
  <c r="E7" i="2"/>
  <c r="F7" i="2" s="1"/>
  <c r="E8" i="2"/>
  <c r="E11" i="2"/>
  <c r="E12" i="2"/>
  <c r="E14" i="2"/>
  <c r="D15" i="2"/>
  <c r="D14" i="2"/>
  <c r="D5" i="2"/>
  <c r="E5" i="2" s="1"/>
  <c r="F5" i="2" s="1"/>
  <c r="D6" i="2"/>
  <c r="E6" i="2" s="1"/>
  <c r="D7" i="2"/>
  <c r="D8" i="2"/>
  <c r="D9" i="2"/>
  <c r="D10" i="2"/>
  <c r="E10" i="2" s="1"/>
  <c r="D11" i="2"/>
  <c r="D12" i="2"/>
  <c r="D13" i="2"/>
  <c r="E13" i="2" s="1"/>
  <c r="F13" i="2" s="1"/>
  <c r="G13" i="2" s="1"/>
  <c r="D33" i="2"/>
  <c r="D34" i="2"/>
  <c r="E34" i="2" s="1"/>
  <c r="F34" i="2" s="1"/>
  <c r="D35" i="2"/>
  <c r="E35" i="2" s="1"/>
  <c r="F35" i="2" s="1"/>
  <c r="D36" i="2"/>
  <c r="E36" i="2" s="1"/>
  <c r="D4" i="2"/>
  <c r="E4" i="2" s="1"/>
  <c r="D47" i="2"/>
  <c r="E47" i="2" s="1"/>
  <c r="F47" i="2" s="1"/>
  <c r="D48" i="2"/>
  <c r="E48" i="2" s="1"/>
  <c r="F48" i="2" s="1"/>
  <c r="D49" i="2"/>
  <c r="E49" i="2" s="1"/>
  <c r="F49" i="2" s="1"/>
  <c r="D50" i="2"/>
  <c r="E50" i="2" s="1"/>
  <c r="F50" i="2" s="1"/>
  <c r="D37" i="2"/>
  <c r="E37" i="2" s="1"/>
  <c r="F37" i="2" s="1"/>
  <c r="G37" i="2" s="1"/>
  <c r="D38" i="2"/>
  <c r="E38" i="2" s="1"/>
  <c r="F38" i="2" s="1"/>
  <c r="D39" i="2"/>
  <c r="E39" i="2" s="1"/>
  <c r="F39" i="2" s="1"/>
  <c r="D40" i="2"/>
  <c r="E40" i="2" s="1"/>
  <c r="F40" i="2" s="1"/>
  <c r="D41" i="2"/>
  <c r="E41" i="2" s="1"/>
  <c r="F41" i="2" s="1"/>
  <c r="D42" i="2"/>
  <c r="E42" i="2" s="1"/>
  <c r="F42" i="2" s="1"/>
  <c r="D43" i="2"/>
  <c r="E43" i="2" s="1"/>
  <c r="F43" i="2" s="1"/>
  <c r="D44" i="2"/>
  <c r="E44" i="2" s="1"/>
  <c r="F44" i="2" s="1"/>
  <c r="G44" i="2" s="1"/>
  <c r="D45" i="2"/>
  <c r="E45" i="2" s="1"/>
  <c r="F45" i="2" s="1"/>
  <c r="G45" i="2" s="1"/>
  <c r="D46" i="2"/>
  <c r="E46" i="2" s="1"/>
  <c r="F46" i="2" s="1"/>
  <c r="E3" i="1"/>
  <c r="E4" i="1"/>
  <c r="E2" i="1"/>
  <c r="G3" i="1"/>
  <c r="G4" i="1"/>
  <c r="G2" i="1"/>
  <c r="F4" i="1"/>
  <c r="F3" i="1"/>
  <c r="F2" i="1"/>
  <c r="F9" i="2" l="1"/>
  <c r="G9" i="2" s="1"/>
  <c r="F12" i="2"/>
  <c r="G12" i="2" s="1"/>
  <c r="E9" i="2"/>
  <c r="F15" i="2"/>
  <c r="G15" i="2" s="1"/>
  <c r="F36" i="2"/>
  <c r="G36" i="2" s="1"/>
  <c r="F10" i="2"/>
  <c r="G10" i="2" s="1"/>
  <c r="F11" i="2"/>
  <c r="G11" i="2" s="1"/>
  <c r="F8" i="2"/>
  <c r="G8" i="2" s="1"/>
  <c r="F6" i="2"/>
  <c r="G6" i="2" s="1"/>
  <c r="F14" i="2"/>
  <c r="G14" i="2" s="1"/>
  <c r="F4" i="2"/>
  <c r="G4" i="2" s="1"/>
  <c r="G33" i="2"/>
  <c r="G5" i="2"/>
  <c r="G46" i="2"/>
  <c r="G49" i="2"/>
  <c r="G41" i="2"/>
  <c r="G48" i="2"/>
  <c r="G40" i="2"/>
  <c r="G7" i="2"/>
  <c r="G35" i="2"/>
  <c r="G34" i="2"/>
  <c r="G47" i="2"/>
  <c r="G39" i="2"/>
  <c r="G43" i="2"/>
  <c r="G50" i="2"/>
  <c r="G42" i="2"/>
  <c r="G38" i="2"/>
  <c r="H3" i="1"/>
  <c r="I3" i="1" s="1"/>
  <c r="H4" i="1"/>
  <c r="I4" i="1" s="1"/>
  <c r="H2" i="1"/>
  <c r="I2" i="1" s="1"/>
</calcChain>
</file>

<file path=xl/sharedStrings.xml><?xml version="1.0" encoding="utf-8"?>
<sst xmlns="http://schemas.openxmlformats.org/spreadsheetml/2006/main" count="16" uniqueCount="11">
  <si>
    <t>T</t>
  </si>
  <si>
    <t>S</t>
  </si>
  <si>
    <t>P</t>
  </si>
  <si>
    <t>round(T)</t>
  </si>
  <si>
    <t>LOG</t>
  </si>
  <si>
    <t>LOG &lt;-&gt;</t>
  </si>
  <si>
    <t>round(P/2)</t>
  </si>
  <si>
    <t>N</t>
  </si>
  <si>
    <t>factor(P)</t>
  </si>
  <si>
    <t>Tiempo de entrenamientos en barracas.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</si>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</sst>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dobe Garamond Pro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82549</xdr:colOff>
      <xdr:row>1</xdr:row>
      <xdr:rowOff>19050</xdr:rowOff>
    </xdr:from>
    <xdr:to>
      <xdr:col>6</xdr:col>
      <xdr:colOff>67844</xdr:colOff>
      <xdr:row>2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49" y="203200"/>
          <a:ext cx="3769895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/>
  </sheetViews>
  <sheetFormatPr defaultRowHeight="14.5" x14ac:dyDescent="0.35"/>
  <cols>
    <col min="5" max="5" width="10" bestFit="1" customWidth="1"/>
    <col min="6" max="6" width="9.26953125" bestFit="1" customWidth="1"/>
  </cols>
  <sheetData>
    <row r="1" spans="1:7" x14ac:dyDescent="0.35">
      <c r="A1" s="8" t="s">
        <v>9</v>
      </c>
    </row>
    <row r="2" spans="1:7" ht="48.5" customHeight="1" x14ac:dyDescent="0.45">
      <c r="A2" s="5" t="s">
        <v>10</v>
      </c>
    </row>
    <row r="3" spans="1:7" x14ac:dyDescent="0.35">
      <c r="A3" s="1" t="s">
        <v>7</v>
      </c>
      <c r="B3" s="1" t="s">
        <v>2</v>
      </c>
      <c r="C3" s="1" t="s">
        <v>1</v>
      </c>
      <c r="D3" s="1" t="s">
        <v>8</v>
      </c>
      <c r="E3" s="1" t="s">
        <v>6</v>
      </c>
      <c r="F3" s="1" t="s">
        <v>0</v>
      </c>
      <c r="G3" s="6" t="s">
        <v>3</v>
      </c>
    </row>
    <row r="4" spans="1:7" x14ac:dyDescent="0.35">
      <c r="A4" s="1">
        <v>1</v>
      </c>
      <c r="B4" s="1">
        <v>10</v>
      </c>
      <c r="C4" s="1">
        <v>1</v>
      </c>
      <c r="D4" s="3">
        <f>10/(B4+10)+0.5</f>
        <v>1</v>
      </c>
      <c r="E4" s="3">
        <f t="shared" ref="E4:E35" si="0">D4*(B4*A4/2)</f>
        <v>5</v>
      </c>
      <c r="F4" s="4">
        <f t="shared" ref="F4:F51" si="1">E4+(LN($C4)*4/LN(2))</f>
        <v>5</v>
      </c>
      <c r="G4" s="7">
        <f>ROUND(F4,0)</f>
        <v>5</v>
      </c>
    </row>
    <row r="5" spans="1:7" x14ac:dyDescent="0.35">
      <c r="A5" s="1">
        <v>2</v>
      </c>
      <c r="B5" s="1">
        <v>10</v>
      </c>
      <c r="C5" s="1">
        <v>1</v>
      </c>
      <c r="D5" s="3">
        <f t="shared" ref="D5:D36" si="2">10/(B5+10)+0.5</f>
        <v>1</v>
      </c>
      <c r="E5" s="3">
        <f t="shared" si="0"/>
        <v>10</v>
      </c>
      <c r="F5" s="4">
        <f t="shared" si="1"/>
        <v>10</v>
      </c>
      <c r="G5" s="7">
        <f>ROUND(F5,0)</f>
        <v>10</v>
      </c>
    </row>
    <row r="6" spans="1:7" x14ac:dyDescent="0.35">
      <c r="A6" s="1">
        <v>1</v>
      </c>
      <c r="B6" s="1">
        <v>15</v>
      </c>
      <c r="C6" s="1">
        <v>1</v>
      </c>
      <c r="D6" s="3">
        <f t="shared" si="2"/>
        <v>0.9</v>
      </c>
      <c r="E6" s="3">
        <f t="shared" si="0"/>
        <v>6.75</v>
      </c>
      <c r="F6" s="4">
        <f t="shared" si="1"/>
        <v>6.75</v>
      </c>
      <c r="G6" s="7">
        <f>ROUND(F6,0)</f>
        <v>7</v>
      </c>
    </row>
    <row r="7" spans="1:7" x14ac:dyDescent="0.35">
      <c r="A7" s="1">
        <v>1</v>
      </c>
      <c r="B7" s="1">
        <v>20</v>
      </c>
      <c r="C7" s="1">
        <v>1</v>
      </c>
      <c r="D7" s="3">
        <f t="shared" si="2"/>
        <v>0.83333333333333326</v>
      </c>
      <c r="E7" s="3">
        <f t="shared" si="0"/>
        <v>8.3333333333333321</v>
      </c>
      <c r="F7" s="4">
        <f t="shared" si="1"/>
        <v>8.3333333333333321</v>
      </c>
      <c r="G7" s="7">
        <f>ROUND(F7,0)</f>
        <v>8</v>
      </c>
    </row>
    <row r="8" spans="1:7" x14ac:dyDescent="0.35">
      <c r="A8" s="1">
        <v>1</v>
      </c>
      <c r="B8" s="1">
        <v>50</v>
      </c>
      <c r="C8" s="1">
        <v>1</v>
      </c>
      <c r="D8" s="3">
        <f t="shared" si="2"/>
        <v>0.66666666666666663</v>
      </c>
      <c r="E8" s="3">
        <f t="shared" si="0"/>
        <v>16.666666666666664</v>
      </c>
      <c r="F8" s="4">
        <f t="shared" si="1"/>
        <v>16.666666666666664</v>
      </c>
      <c r="G8" s="7">
        <f>ROUND(F8,0)</f>
        <v>17</v>
      </c>
    </row>
    <row r="9" spans="1:7" x14ac:dyDescent="0.35">
      <c r="A9" s="1">
        <v>1</v>
      </c>
      <c r="B9" s="1">
        <v>10</v>
      </c>
      <c r="C9" s="1">
        <v>2</v>
      </c>
      <c r="D9" s="3">
        <f t="shared" si="2"/>
        <v>1</v>
      </c>
      <c r="E9" s="3">
        <f t="shared" si="0"/>
        <v>5</v>
      </c>
      <c r="F9" s="4">
        <f t="shared" si="1"/>
        <v>9</v>
      </c>
      <c r="G9" s="7">
        <f t="shared" ref="G9:G51" si="3">ROUND(F9,0)</f>
        <v>9</v>
      </c>
    </row>
    <row r="10" spans="1:7" x14ac:dyDescent="0.35">
      <c r="A10" s="1">
        <v>1</v>
      </c>
      <c r="B10" s="1">
        <v>10</v>
      </c>
      <c r="C10" s="1">
        <v>3</v>
      </c>
      <c r="D10" s="3">
        <f t="shared" si="2"/>
        <v>1</v>
      </c>
      <c r="E10" s="3">
        <f t="shared" si="0"/>
        <v>5</v>
      </c>
      <c r="F10" s="4">
        <f t="shared" si="1"/>
        <v>11.339850002884624</v>
      </c>
      <c r="G10" s="7">
        <f t="shared" si="3"/>
        <v>11</v>
      </c>
    </row>
    <row r="11" spans="1:7" x14ac:dyDescent="0.35">
      <c r="A11" s="1">
        <v>2</v>
      </c>
      <c r="B11" s="1">
        <v>10</v>
      </c>
      <c r="C11" s="1">
        <v>3</v>
      </c>
      <c r="D11" s="3">
        <f t="shared" si="2"/>
        <v>1</v>
      </c>
      <c r="E11" s="3">
        <f t="shared" si="0"/>
        <v>10</v>
      </c>
      <c r="F11" s="4">
        <f t="shared" si="1"/>
        <v>16.339850002884624</v>
      </c>
      <c r="G11" s="7">
        <f t="shared" si="3"/>
        <v>16</v>
      </c>
    </row>
    <row r="12" spans="1:7" x14ac:dyDescent="0.35">
      <c r="A12" s="1">
        <v>2</v>
      </c>
      <c r="B12" s="1">
        <v>34</v>
      </c>
      <c r="C12" s="1">
        <v>3</v>
      </c>
      <c r="D12" s="3">
        <f t="shared" si="2"/>
        <v>0.72727272727272729</v>
      </c>
      <c r="E12" s="3">
        <f t="shared" si="0"/>
        <v>24.727272727272727</v>
      </c>
      <c r="F12" s="4">
        <f t="shared" si="1"/>
        <v>31.067122730157351</v>
      </c>
      <c r="G12" s="7">
        <f t="shared" si="3"/>
        <v>31</v>
      </c>
    </row>
    <row r="13" spans="1:7" x14ac:dyDescent="0.35">
      <c r="A13" s="1">
        <v>2</v>
      </c>
      <c r="B13" s="1">
        <v>58</v>
      </c>
      <c r="C13" s="1">
        <v>3</v>
      </c>
      <c r="D13" s="3">
        <f>10/(B13+10)+0.5</f>
        <v>0.6470588235294118</v>
      </c>
      <c r="E13" s="3">
        <f t="shared" si="0"/>
        <v>37.529411764705884</v>
      </c>
      <c r="F13" s="4">
        <f t="shared" si="1"/>
        <v>43.869261767590508</v>
      </c>
      <c r="G13" s="7">
        <f>ROUND(F13,0)</f>
        <v>44</v>
      </c>
    </row>
    <row r="14" spans="1:7" x14ac:dyDescent="0.35">
      <c r="A14" s="1">
        <v>2</v>
      </c>
      <c r="B14" s="1">
        <v>82</v>
      </c>
      <c r="C14" s="1">
        <v>3</v>
      </c>
      <c r="D14" s="3">
        <f>10/(B14+10)+0.5</f>
        <v>0.60869565217391308</v>
      </c>
      <c r="E14" s="3">
        <f t="shared" si="0"/>
        <v>49.913043478260875</v>
      </c>
      <c r="F14" s="4">
        <f t="shared" si="1"/>
        <v>56.252893481145499</v>
      </c>
      <c r="G14" s="7">
        <f>ROUND(F14,0)</f>
        <v>56</v>
      </c>
    </row>
    <row r="15" spans="1:7" x14ac:dyDescent="0.35">
      <c r="A15" s="1">
        <v>2</v>
      </c>
      <c r="B15" s="1">
        <v>250</v>
      </c>
      <c r="C15" s="1">
        <v>3</v>
      </c>
      <c r="D15" s="3">
        <f>10/(B15+10)+0.5</f>
        <v>0.53846153846153844</v>
      </c>
      <c r="E15" s="3">
        <f t="shared" si="0"/>
        <v>134.61538461538461</v>
      </c>
      <c r="F15" s="4">
        <f t="shared" si="1"/>
        <v>140.95523461826923</v>
      </c>
      <c r="G15" s="7">
        <f>ROUND(F15,0)</f>
        <v>141</v>
      </c>
    </row>
    <row r="16" spans="1:7" x14ac:dyDescent="0.35">
      <c r="A16" s="1">
        <v>3</v>
      </c>
      <c r="B16" s="1">
        <v>10</v>
      </c>
      <c r="C16" s="1">
        <v>3</v>
      </c>
      <c r="D16" s="3">
        <f t="shared" si="2"/>
        <v>1</v>
      </c>
      <c r="E16" s="3">
        <f t="shared" si="0"/>
        <v>15</v>
      </c>
      <c r="F16" s="4">
        <f t="shared" si="1"/>
        <v>21.339850002884624</v>
      </c>
      <c r="G16" s="7">
        <f t="shared" si="3"/>
        <v>21</v>
      </c>
    </row>
    <row r="17" spans="1:7" x14ac:dyDescent="0.35">
      <c r="A17" s="1">
        <v>3</v>
      </c>
      <c r="B17" s="1">
        <v>46</v>
      </c>
      <c r="C17" s="1">
        <v>3</v>
      </c>
      <c r="D17" s="3">
        <f t="shared" si="2"/>
        <v>0.6785714285714286</v>
      </c>
      <c r="E17" s="3">
        <f t="shared" si="0"/>
        <v>46.821428571428577</v>
      </c>
      <c r="F17" s="4">
        <f t="shared" si="1"/>
        <v>53.161278574313201</v>
      </c>
      <c r="G17" s="7">
        <f t="shared" si="3"/>
        <v>53</v>
      </c>
    </row>
    <row r="18" spans="1:7" x14ac:dyDescent="0.35">
      <c r="A18" s="1">
        <v>3</v>
      </c>
      <c r="B18" s="1">
        <v>13</v>
      </c>
      <c r="C18" s="1">
        <v>3</v>
      </c>
      <c r="D18" s="3">
        <f t="shared" si="2"/>
        <v>0.93478260869565211</v>
      </c>
      <c r="E18" s="3">
        <f t="shared" si="0"/>
        <v>18.228260869565215</v>
      </c>
      <c r="F18" s="4">
        <f t="shared" si="1"/>
        <v>24.568110872449839</v>
      </c>
      <c r="G18" s="7">
        <f t="shared" si="3"/>
        <v>25</v>
      </c>
    </row>
    <row r="19" spans="1:7" x14ac:dyDescent="0.35">
      <c r="A19" s="1">
        <v>3</v>
      </c>
      <c r="B19" s="1">
        <v>52</v>
      </c>
      <c r="C19" s="1">
        <v>3</v>
      </c>
      <c r="D19" s="3">
        <f t="shared" si="2"/>
        <v>0.66129032258064513</v>
      </c>
      <c r="E19" s="3">
        <f t="shared" si="0"/>
        <v>51.58064516129032</v>
      </c>
      <c r="F19" s="4">
        <f t="shared" si="1"/>
        <v>57.920495164174945</v>
      </c>
      <c r="G19" s="7">
        <f t="shared" si="3"/>
        <v>58</v>
      </c>
    </row>
    <row r="20" spans="1:7" x14ac:dyDescent="0.35">
      <c r="A20" s="1">
        <v>4</v>
      </c>
      <c r="B20" s="1">
        <v>10</v>
      </c>
      <c r="C20" s="1">
        <v>3</v>
      </c>
      <c r="D20" s="3">
        <f t="shared" si="2"/>
        <v>1</v>
      </c>
      <c r="E20" s="3">
        <f t="shared" si="0"/>
        <v>20</v>
      </c>
      <c r="F20" s="4">
        <f t="shared" si="1"/>
        <v>26.339850002884624</v>
      </c>
      <c r="G20" s="7">
        <f t="shared" si="3"/>
        <v>26</v>
      </c>
    </row>
    <row r="21" spans="1:7" x14ac:dyDescent="0.35">
      <c r="A21" s="1">
        <v>4</v>
      </c>
      <c r="B21" s="1">
        <v>10</v>
      </c>
      <c r="C21" s="1">
        <v>1</v>
      </c>
      <c r="D21" s="3">
        <f t="shared" si="2"/>
        <v>1</v>
      </c>
      <c r="E21" s="3">
        <f t="shared" si="0"/>
        <v>20</v>
      </c>
      <c r="F21" s="4">
        <f t="shared" si="1"/>
        <v>20</v>
      </c>
      <c r="G21" s="7">
        <f t="shared" si="3"/>
        <v>20</v>
      </c>
    </row>
    <row r="22" spans="1:7" x14ac:dyDescent="0.35">
      <c r="A22" s="1">
        <v>4</v>
      </c>
      <c r="B22" s="1">
        <v>55</v>
      </c>
      <c r="C22" s="1">
        <v>3</v>
      </c>
      <c r="D22" s="3">
        <f t="shared" si="2"/>
        <v>0.65384615384615385</v>
      </c>
      <c r="E22" s="3">
        <f t="shared" si="0"/>
        <v>71.92307692307692</v>
      </c>
      <c r="F22" s="4">
        <f t="shared" si="1"/>
        <v>78.262926925961551</v>
      </c>
      <c r="G22" s="7">
        <f t="shared" si="3"/>
        <v>78</v>
      </c>
    </row>
    <row r="23" spans="1:7" x14ac:dyDescent="0.35">
      <c r="A23" s="1">
        <v>5</v>
      </c>
      <c r="B23" s="1">
        <v>10</v>
      </c>
      <c r="C23" s="1">
        <v>3</v>
      </c>
      <c r="D23" s="3">
        <f t="shared" si="2"/>
        <v>1</v>
      </c>
      <c r="E23" s="3">
        <f t="shared" si="0"/>
        <v>25</v>
      </c>
      <c r="F23" s="4">
        <f t="shared" si="1"/>
        <v>31.339850002884624</v>
      </c>
      <c r="G23" s="7">
        <f t="shared" si="3"/>
        <v>31</v>
      </c>
    </row>
    <row r="24" spans="1:7" x14ac:dyDescent="0.35">
      <c r="A24" s="1">
        <v>5</v>
      </c>
      <c r="B24" s="1">
        <v>49</v>
      </c>
      <c r="C24" s="1">
        <v>3</v>
      </c>
      <c r="D24" s="3">
        <f t="shared" si="2"/>
        <v>0.66949152542372881</v>
      </c>
      <c r="E24" s="3">
        <f t="shared" si="0"/>
        <v>82.012711864406782</v>
      </c>
      <c r="F24" s="4">
        <f t="shared" si="1"/>
        <v>88.352561867291413</v>
      </c>
      <c r="G24" s="7">
        <f t="shared" si="3"/>
        <v>88</v>
      </c>
    </row>
    <row r="25" spans="1:7" x14ac:dyDescent="0.35">
      <c r="A25" s="1">
        <v>6</v>
      </c>
      <c r="B25" s="1">
        <v>10</v>
      </c>
      <c r="C25" s="1">
        <v>3</v>
      </c>
      <c r="D25" s="3">
        <f t="shared" si="2"/>
        <v>1</v>
      </c>
      <c r="E25" s="3">
        <f t="shared" si="0"/>
        <v>30</v>
      </c>
      <c r="F25" s="4">
        <f t="shared" si="1"/>
        <v>36.339850002884624</v>
      </c>
      <c r="G25" s="7">
        <f t="shared" si="3"/>
        <v>36</v>
      </c>
    </row>
    <row r="26" spans="1:7" x14ac:dyDescent="0.35">
      <c r="A26" s="1">
        <v>6</v>
      </c>
      <c r="B26" s="1">
        <v>58</v>
      </c>
      <c r="C26" s="1">
        <v>3</v>
      </c>
      <c r="D26" s="3">
        <f t="shared" si="2"/>
        <v>0.6470588235294118</v>
      </c>
      <c r="E26" s="3">
        <f t="shared" si="0"/>
        <v>112.58823529411765</v>
      </c>
      <c r="F26" s="4">
        <f t="shared" si="1"/>
        <v>118.92808529700228</v>
      </c>
      <c r="G26" s="7">
        <f t="shared" si="3"/>
        <v>119</v>
      </c>
    </row>
    <row r="27" spans="1:7" x14ac:dyDescent="0.35">
      <c r="A27" s="1">
        <v>7</v>
      </c>
      <c r="B27" s="1">
        <v>10</v>
      </c>
      <c r="C27" s="1">
        <v>3</v>
      </c>
      <c r="D27" s="3">
        <f t="shared" si="2"/>
        <v>1</v>
      </c>
      <c r="E27" s="3">
        <f t="shared" si="0"/>
        <v>35</v>
      </c>
      <c r="F27" s="4">
        <f t="shared" si="1"/>
        <v>41.339850002884624</v>
      </c>
      <c r="G27" s="7">
        <f t="shared" si="3"/>
        <v>41</v>
      </c>
    </row>
    <row r="28" spans="1:7" x14ac:dyDescent="0.35">
      <c r="A28" s="1">
        <v>7</v>
      </c>
      <c r="B28" s="1">
        <v>67</v>
      </c>
      <c r="C28" s="1">
        <v>3</v>
      </c>
      <c r="D28" s="3">
        <f t="shared" si="2"/>
        <v>0.62987012987012991</v>
      </c>
      <c r="E28" s="3">
        <f t="shared" si="0"/>
        <v>147.70454545454547</v>
      </c>
      <c r="F28" s="4">
        <f t="shared" si="1"/>
        <v>154.04439545743008</v>
      </c>
      <c r="G28" s="7">
        <f t="shared" si="3"/>
        <v>154</v>
      </c>
    </row>
    <row r="29" spans="1:7" x14ac:dyDescent="0.35">
      <c r="A29" s="1">
        <v>8</v>
      </c>
      <c r="B29" s="1">
        <v>10</v>
      </c>
      <c r="C29" s="1">
        <v>3</v>
      </c>
      <c r="D29" s="3">
        <f t="shared" si="2"/>
        <v>1</v>
      </c>
      <c r="E29" s="3">
        <f t="shared" si="0"/>
        <v>40</v>
      </c>
      <c r="F29" s="4">
        <f t="shared" si="1"/>
        <v>46.339850002884624</v>
      </c>
      <c r="G29" s="7">
        <f t="shared" si="3"/>
        <v>46</v>
      </c>
    </row>
    <row r="30" spans="1:7" x14ac:dyDescent="0.35">
      <c r="A30" s="1">
        <v>8</v>
      </c>
      <c r="B30" s="1">
        <v>79</v>
      </c>
      <c r="C30" s="1">
        <v>3</v>
      </c>
      <c r="D30" s="3">
        <f t="shared" si="2"/>
        <v>0.61235955056179781</v>
      </c>
      <c r="E30" s="3">
        <f t="shared" si="0"/>
        <v>193.50561797752812</v>
      </c>
      <c r="F30" s="4">
        <f t="shared" si="1"/>
        <v>199.84546798041274</v>
      </c>
      <c r="G30" s="7">
        <f t="shared" si="3"/>
        <v>200</v>
      </c>
    </row>
    <row r="31" spans="1:7" x14ac:dyDescent="0.35">
      <c r="A31" s="1">
        <v>9</v>
      </c>
      <c r="B31" s="1">
        <v>10</v>
      </c>
      <c r="C31" s="1">
        <v>3</v>
      </c>
      <c r="D31" s="3">
        <f t="shared" si="2"/>
        <v>1</v>
      </c>
      <c r="E31" s="3">
        <f t="shared" si="0"/>
        <v>45</v>
      </c>
      <c r="F31" s="4">
        <f t="shared" si="1"/>
        <v>51.339850002884624</v>
      </c>
      <c r="G31" s="7">
        <f t="shared" si="3"/>
        <v>51</v>
      </c>
    </row>
    <row r="32" spans="1:7" x14ac:dyDescent="0.35">
      <c r="A32" s="1">
        <v>9</v>
      </c>
      <c r="B32" s="1">
        <v>94</v>
      </c>
      <c r="C32" s="1">
        <v>3</v>
      </c>
      <c r="D32" s="3">
        <f t="shared" si="2"/>
        <v>0.59615384615384615</v>
      </c>
      <c r="E32" s="3">
        <f t="shared" si="0"/>
        <v>252.17307692307691</v>
      </c>
      <c r="F32" s="4">
        <f t="shared" si="1"/>
        <v>258.51292692596155</v>
      </c>
      <c r="G32" s="7">
        <f t="shared" si="3"/>
        <v>259</v>
      </c>
    </row>
    <row r="33" spans="1:7" x14ac:dyDescent="0.35">
      <c r="A33" s="1">
        <v>1</v>
      </c>
      <c r="B33" s="1">
        <v>25</v>
      </c>
      <c r="C33" s="1">
        <v>3</v>
      </c>
      <c r="D33" s="3">
        <f t="shared" si="2"/>
        <v>0.7857142857142857</v>
      </c>
      <c r="E33" s="3">
        <f t="shared" si="0"/>
        <v>9.8214285714285712</v>
      </c>
      <c r="F33" s="4">
        <f t="shared" si="1"/>
        <v>16.161278574313197</v>
      </c>
      <c r="G33" s="7">
        <f t="shared" si="3"/>
        <v>16</v>
      </c>
    </row>
    <row r="34" spans="1:7" x14ac:dyDescent="0.35">
      <c r="A34" s="1">
        <v>1</v>
      </c>
      <c r="B34" s="1">
        <v>40</v>
      </c>
      <c r="C34" s="1">
        <v>3</v>
      </c>
      <c r="D34" s="3">
        <f t="shared" si="2"/>
        <v>0.7</v>
      </c>
      <c r="E34" s="3">
        <f t="shared" si="0"/>
        <v>14</v>
      </c>
      <c r="F34" s="4">
        <f t="shared" si="1"/>
        <v>20.339850002884624</v>
      </c>
      <c r="G34" s="7">
        <f t="shared" si="3"/>
        <v>20</v>
      </c>
    </row>
    <row r="35" spans="1:7" x14ac:dyDescent="0.35">
      <c r="A35" s="1">
        <v>1</v>
      </c>
      <c r="B35" s="1">
        <v>55</v>
      </c>
      <c r="C35" s="1">
        <v>3</v>
      </c>
      <c r="D35" s="3">
        <f t="shared" si="2"/>
        <v>0.65384615384615385</v>
      </c>
      <c r="E35" s="3">
        <f t="shared" si="0"/>
        <v>17.98076923076923</v>
      </c>
      <c r="F35" s="4">
        <f t="shared" si="1"/>
        <v>24.320619233653854</v>
      </c>
      <c r="G35" s="7">
        <f t="shared" si="3"/>
        <v>24</v>
      </c>
    </row>
    <row r="36" spans="1:7" x14ac:dyDescent="0.35">
      <c r="A36" s="1">
        <v>1</v>
      </c>
      <c r="B36" s="1">
        <v>250</v>
      </c>
      <c r="C36" s="1">
        <v>3</v>
      </c>
      <c r="D36" s="3">
        <f t="shared" si="2"/>
        <v>0.53846153846153844</v>
      </c>
      <c r="E36" s="3">
        <f t="shared" ref="E36:E51" si="4">D36*ROUND(B36*A36/2, 0)</f>
        <v>67.307692307692307</v>
      </c>
      <c r="F36" s="4">
        <f t="shared" si="1"/>
        <v>73.647542310576938</v>
      </c>
      <c r="G36" s="7">
        <f t="shared" si="3"/>
        <v>74</v>
      </c>
    </row>
    <row r="37" spans="1:7" x14ac:dyDescent="0.35">
      <c r="A37" s="1">
        <v>1</v>
      </c>
      <c r="B37" s="1">
        <v>10</v>
      </c>
      <c r="C37" s="1">
        <v>4</v>
      </c>
      <c r="D37" s="3">
        <f t="shared" ref="D37:D51" si="5">-10/(B37+10)+1.5</f>
        <v>1</v>
      </c>
      <c r="E37" s="3">
        <f t="shared" si="4"/>
        <v>5</v>
      </c>
      <c r="F37" s="4">
        <f t="shared" si="1"/>
        <v>13</v>
      </c>
      <c r="G37" s="7">
        <f t="shared" si="3"/>
        <v>13</v>
      </c>
    </row>
    <row r="38" spans="1:7" x14ac:dyDescent="0.35">
      <c r="A38" s="1">
        <v>1</v>
      </c>
      <c r="B38" s="1">
        <v>10</v>
      </c>
      <c r="C38" s="1">
        <v>5</v>
      </c>
      <c r="D38" s="3">
        <f t="shared" si="5"/>
        <v>1</v>
      </c>
      <c r="E38" s="3">
        <f t="shared" si="4"/>
        <v>5</v>
      </c>
      <c r="F38" s="4">
        <f t="shared" si="1"/>
        <v>14.287712379549449</v>
      </c>
      <c r="G38" s="7">
        <f t="shared" si="3"/>
        <v>14</v>
      </c>
    </row>
    <row r="39" spans="1:7" x14ac:dyDescent="0.35">
      <c r="A39" s="1">
        <v>1</v>
      </c>
      <c r="B39" s="1">
        <v>10</v>
      </c>
      <c r="C39" s="1">
        <v>6</v>
      </c>
      <c r="D39" s="3">
        <f t="shared" si="5"/>
        <v>1</v>
      </c>
      <c r="E39" s="3">
        <f t="shared" si="4"/>
        <v>5</v>
      </c>
      <c r="F39" s="4">
        <f t="shared" si="1"/>
        <v>15.339850002884624</v>
      </c>
      <c r="G39" s="7">
        <f t="shared" si="3"/>
        <v>15</v>
      </c>
    </row>
    <row r="40" spans="1:7" x14ac:dyDescent="0.35">
      <c r="A40" s="1">
        <v>1</v>
      </c>
      <c r="B40" s="1">
        <v>10</v>
      </c>
      <c r="C40" s="1">
        <v>7</v>
      </c>
      <c r="D40" s="3">
        <f t="shared" si="5"/>
        <v>1</v>
      </c>
      <c r="E40" s="3">
        <f t="shared" si="4"/>
        <v>5</v>
      </c>
      <c r="F40" s="4">
        <f t="shared" si="1"/>
        <v>16.229419688230415</v>
      </c>
      <c r="G40" s="7">
        <f t="shared" si="3"/>
        <v>16</v>
      </c>
    </row>
    <row r="41" spans="1:7" x14ac:dyDescent="0.35">
      <c r="A41" s="1">
        <v>1</v>
      </c>
      <c r="B41" s="1">
        <v>10</v>
      </c>
      <c r="C41" s="1">
        <v>8</v>
      </c>
      <c r="D41" s="3">
        <f t="shared" si="5"/>
        <v>1</v>
      </c>
      <c r="E41" s="3">
        <f t="shared" si="4"/>
        <v>5</v>
      </c>
      <c r="F41" s="4">
        <f t="shared" si="1"/>
        <v>17</v>
      </c>
      <c r="G41" s="7">
        <f t="shared" si="3"/>
        <v>17</v>
      </c>
    </row>
    <row r="42" spans="1:7" x14ac:dyDescent="0.35">
      <c r="A42" s="1">
        <v>1</v>
      </c>
      <c r="B42" s="1">
        <v>10</v>
      </c>
      <c r="C42" s="1">
        <v>9</v>
      </c>
      <c r="D42" s="3">
        <f t="shared" si="5"/>
        <v>1</v>
      </c>
      <c r="E42" s="3">
        <f t="shared" si="4"/>
        <v>5</v>
      </c>
      <c r="F42" s="4">
        <f t="shared" si="1"/>
        <v>17.679700005769249</v>
      </c>
      <c r="G42" s="7">
        <f t="shared" si="3"/>
        <v>18</v>
      </c>
    </row>
    <row r="43" spans="1:7" x14ac:dyDescent="0.35">
      <c r="A43" s="1">
        <v>1</v>
      </c>
      <c r="B43" s="1">
        <v>10</v>
      </c>
      <c r="C43" s="1">
        <v>10</v>
      </c>
      <c r="D43" s="3">
        <f t="shared" si="5"/>
        <v>1</v>
      </c>
      <c r="E43" s="3">
        <f t="shared" si="4"/>
        <v>5</v>
      </c>
      <c r="F43" s="4">
        <f t="shared" si="1"/>
        <v>18.287712379549451</v>
      </c>
      <c r="G43" s="7">
        <f t="shared" si="3"/>
        <v>18</v>
      </c>
    </row>
    <row r="44" spans="1:7" x14ac:dyDescent="0.35">
      <c r="A44" s="1">
        <v>1</v>
      </c>
      <c r="B44" s="1">
        <v>10</v>
      </c>
      <c r="C44" s="1">
        <v>11</v>
      </c>
      <c r="D44" s="3">
        <f t="shared" si="5"/>
        <v>1</v>
      </c>
      <c r="E44" s="3">
        <f t="shared" si="4"/>
        <v>5</v>
      </c>
      <c r="F44" s="4">
        <f t="shared" si="1"/>
        <v>18.837726474549193</v>
      </c>
      <c r="G44" s="7">
        <f t="shared" si="3"/>
        <v>19</v>
      </c>
    </row>
    <row r="45" spans="1:7" x14ac:dyDescent="0.35">
      <c r="A45" s="1">
        <v>1</v>
      </c>
      <c r="B45" s="1">
        <v>10</v>
      </c>
      <c r="C45" s="1">
        <v>12</v>
      </c>
      <c r="D45" s="3">
        <f t="shared" si="5"/>
        <v>1</v>
      </c>
      <c r="E45" s="3">
        <f t="shared" si="4"/>
        <v>5</v>
      </c>
      <c r="F45" s="4">
        <f t="shared" si="1"/>
        <v>19.339850002884624</v>
      </c>
      <c r="G45" s="7">
        <f t="shared" si="3"/>
        <v>19</v>
      </c>
    </row>
    <row r="46" spans="1:7" x14ac:dyDescent="0.35">
      <c r="A46" s="1">
        <v>1</v>
      </c>
      <c r="B46" s="1">
        <v>10</v>
      </c>
      <c r="C46" s="1">
        <v>13</v>
      </c>
      <c r="D46" s="3">
        <f t="shared" si="5"/>
        <v>1</v>
      </c>
      <c r="E46" s="3">
        <f t="shared" si="4"/>
        <v>5</v>
      </c>
      <c r="F46" s="4">
        <f t="shared" si="1"/>
        <v>19.801758872564371</v>
      </c>
      <c r="G46" s="7">
        <f t="shared" si="3"/>
        <v>20</v>
      </c>
    </row>
    <row r="47" spans="1:7" x14ac:dyDescent="0.35">
      <c r="A47" s="1">
        <v>1</v>
      </c>
      <c r="B47" s="1">
        <v>10</v>
      </c>
      <c r="C47" s="1">
        <v>14</v>
      </c>
      <c r="D47" s="3">
        <f t="shared" si="5"/>
        <v>1</v>
      </c>
      <c r="E47" s="3">
        <f t="shared" si="4"/>
        <v>5</v>
      </c>
      <c r="F47" s="4">
        <f t="shared" si="1"/>
        <v>20.229419688230415</v>
      </c>
      <c r="G47" s="7">
        <f t="shared" si="3"/>
        <v>20</v>
      </c>
    </row>
    <row r="48" spans="1:7" x14ac:dyDescent="0.35">
      <c r="A48" s="1">
        <v>1</v>
      </c>
      <c r="B48" s="1">
        <v>10</v>
      </c>
      <c r="C48" s="1">
        <v>15</v>
      </c>
      <c r="D48" s="3">
        <f t="shared" si="5"/>
        <v>1</v>
      </c>
      <c r="E48" s="3">
        <f t="shared" si="4"/>
        <v>5</v>
      </c>
      <c r="F48" s="4">
        <f t="shared" si="1"/>
        <v>20.627562382434075</v>
      </c>
      <c r="G48" s="7">
        <f t="shared" si="3"/>
        <v>21</v>
      </c>
    </row>
    <row r="49" spans="1:7" x14ac:dyDescent="0.35">
      <c r="A49" s="1">
        <v>1</v>
      </c>
      <c r="B49" s="1">
        <v>10</v>
      </c>
      <c r="C49" s="1">
        <v>16</v>
      </c>
      <c r="D49" s="3">
        <f t="shared" si="5"/>
        <v>1</v>
      </c>
      <c r="E49" s="3">
        <f t="shared" si="4"/>
        <v>5</v>
      </c>
      <c r="F49" s="4">
        <f t="shared" si="1"/>
        <v>21</v>
      </c>
      <c r="G49" s="7">
        <f t="shared" si="3"/>
        <v>21</v>
      </c>
    </row>
    <row r="50" spans="1:7" x14ac:dyDescent="0.35">
      <c r="A50" s="1">
        <v>1</v>
      </c>
      <c r="B50" s="1">
        <v>10</v>
      </c>
      <c r="C50" s="1">
        <v>17</v>
      </c>
      <c r="D50" s="3">
        <f t="shared" si="5"/>
        <v>1</v>
      </c>
      <c r="E50" s="3">
        <f t="shared" si="4"/>
        <v>5</v>
      </c>
      <c r="F50" s="4">
        <f t="shared" si="1"/>
        <v>21.34985136500136</v>
      </c>
      <c r="G50" s="7">
        <f t="shared" si="3"/>
        <v>21</v>
      </c>
    </row>
    <row r="51" spans="1:7" x14ac:dyDescent="0.35">
      <c r="A51" s="1">
        <v>1</v>
      </c>
      <c r="B51" s="1">
        <v>100</v>
      </c>
      <c r="C51" s="1">
        <v>18</v>
      </c>
      <c r="D51" s="3">
        <f t="shared" si="5"/>
        <v>1.4090909090909092</v>
      </c>
      <c r="E51" s="3">
        <f t="shared" si="4"/>
        <v>70.454545454545453</v>
      </c>
      <c r="F51" s="4">
        <f t="shared" si="1"/>
        <v>87.134245460314702</v>
      </c>
      <c r="G51" s="7">
        <f t="shared" si="3"/>
        <v>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4"/>
  <sheetViews>
    <sheetView workbookViewId="0">
      <selection activeCell="C1" sqref="C1:I2"/>
    </sheetView>
  </sheetViews>
  <sheetFormatPr defaultRowHeight="14.5" x14ac:dyDescent="0.35"/>
  <cols>
    <col min="3" max="4" width="8.7265625" style="1"/>
    <col min="5" max="5" width="10" style="1" bestFit="1" customWidth="1"/>
    <col min="6" max="7" width="8.7265625" style="1"/>
    <col min="8" max="8" width="11.08984375" style="1" customWidth="1"/>
    <col min="9" max="9" width="8.7265625" style="1"/>
  </cols>
  <sheetData>
    <row r="1" spans="3:9" x14ac:dyDescent="0.35">
      <c r="C1" s="1" t="s">
        <v>1</v>
      </c>
      <c r="D1" s="1" t="s">
        <v>2</v>
      </c>
      <c r="E1" s="1" t="s">
        <v>6</v>
      </c>
      <c r="F1" s="1" t="s">
        <v>4</v>
      </c>
      <c r="G1" s="1" t="s">
        <v>5</v>
      </c>
      <c r="H1" s="1" t="s">
        <v>0</v>
      </c>
      <c r="I1" s="1" t="s">
        <v>3</v>
      </c>
    </row>
    <row r="2" spans="3:9" x14ac:dyDescent="0.35">
      <c r="C2" s="1">
        <v>1</v>
      </c>
      <c r="D2" s="1">
        <v>10</v>
      </c>
      <c r="E2" s="1">
        <f>ROUND(D2/2, 0)</f>
        <v>5</v>
      </c>
      <c r="F2" s="1">
        <f>LOG(C2+4,4/3)</f>
        <v>5.5945019399978859</v>
      </c>
      <c r="G2" s="1">
        <f>ROUND(F2-4.81, 0)</f>
        <v>1</v>
      </c>
      <c r="H2" s="4">
        <f>E2*(G2)</f>
        <v>5</v>
      </c>
      <c r="I2" s="2">
        <f>ROUND(H2,0)</f>
        <v>5</v>
      </c>
    </row>
    <row r="3" spans="3:9" x14ac:dyDescent="0.35">
      <c r="C3" s="1">
        <v>2</v>
      </c>
      <c r="D3" s="1">
        <v>10</v>
      </c>
      <c r="E3" s="1">
        <f t="shared" ref="E3:E4" si="0">ROUND(D3/2, 0)</f>
        <v>5</v>
      </c>
      <c r="F3" s="1">
        <f>LOG(C3+4,4/3)</f>
        <v>6.228262518959629</v>
      </c>
      <c r="G3" s="1">
        <f t="shared" ref="G3:G4" si="1">ROUND(F3-4.81, 0)</f>
        <v>1</v>
      </c>
      <c r="H3" s="4">
        <f>E3*(G3)</f>
        <v>5</v>
      </c>
      <c r="I3" s="2">
        <f>ROUND(H3,0)</f>
        <v>5</v>
      </c>
    </row>
    <row r="4" spans="3:9" x14ac:dyDescent="0.35">
      <c r="C4" s="1">
        <v>3</v>
      </c>
      <c r="D4" s="1">
        <v>10</v>
      </c>
      <c r="E4" s="1">
        <f t="shared" si="0"/>
        <v>5</v>
      </c>
      <c r="F4" s="1">
        <f>LOG(C4+4,4/3)</f>
        <v>6.764099453508603</v>
      </c>
      <c r="G4" s="1">
        <f t="shared" si="1"/>
        <v>2</v>
      </c>
      <c r="H4" s="4">
        <f>E4*(G4)</f>
        <v>10</v>
      </c>
      <c r="I4" s="2">
        <f>ROUND(H4,0)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Delgado</dc:creator>
  <cp:lastModifiedBy>Claudio Delgado</cp:lastModifiedBy>
  <dcterms:created xsi:type="dcterms:W3CDTF">2025-03-29T16:32:23Z</dcterms:created>
  <dcterms:modified xsi:type="dcterms:W3CDTF">2025-03-31T21:28:33Z</dcterms:modified>
</cp:coreProperties>
</file>