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.xml" ContentType="application/vnd.ms-excel.controlproperties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4.xml" ContentType="application/vnd.ms-excel.controlpropertie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7.xml" ContentType="application/vnd.ms-excel.controlproperties+xml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8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9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11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12.xml" ContentType="application/vnd.ms-excel.controlproperties+xml"/>
  <Override PartName="/xl/drawings/drawing1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13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istema\PSM\Projeto 14\zanoni\"/>
    </mc:Choice>
  </mc:AlternateContent>
  <xr:revisionPtr revIDLastSave="0" documentId="13_ncr:1_{9BF33F13-C37D-4C80-8864-B29297550521}" xr6:coauthVersionLast="47" xr6:coauthVersionMax="47" xr10:uidLastSave="{00000000-0000-0000-0000-000000000000}"/>
  <bookViews>
    <workbookView xWindow="-120" yWindow="-120" windowWidth="29040" windowHeight="15720" tabRatio="178" xr2:uid="{00000000-000D-0000-FFFF-FFFF00000000}"/>
  </bookViews>
  <sheets>
    <sheet name="Início" sheetId="1" r:id="rId1"/>
    <sheet name="Seq." sheetId="4" state="hidden" r:id="rId2"/>
    <sheet name="Painel R" sheetId="69" r:id="rId3"/>
    <sheet name="Painel C" sheetId="68" r:id="rId4"/>
    <sheet name="Painel A" sheetId="73" r:id="rId5"/>
    <sheet name="Painel A2" sheetId="78" r:id="rId6"/>
    <sheet name="Anamnese" sheetId="79" r:id="rId7"/>
    <sheet name="RelatorioAn" sheetId="80" r:id="rId8"/>
    <sheet name="Avaliações" sheetId="59" r:id="rId9"/>
    <sheet name="RelatorioBh" sheetId="62" r:id="rId10"/>
    <sheet name="RelatorioBm" sheetId="60" r:id="rId11"/>
    <sheet name="RelatorioBh_" sheetId="63" r:id="rId12"/>
    <sheet name="RelatorioBm_" sheetId="66" r:id="rId13"/>
    <sheet name="RelatorioBh3" sheetId="70" r:id="rId14"/>
    <sheet name="RelatorioBm3" sheetId="71" r:id="rId15"/>
    <sheet name="RelatorioBhm" sheetId="76" r:id="rId16"/>
    <sheet name="Comparações" sheetId="61" r:id="rId17"/>
    <sheet name="Comparações_" sheetId="65" r:id="rId18"/>
    <sheet name="Comparações3_" sheetId="72" r:id="rId19"/>
    <sheet name="Comparações4" sheetId="77" r:id="rId20"/>
    <sheet name="Meu Cadastro" sheetId="13" r:id="rId21"/>
    <sheet name="Clientes" sheetId="3" r:id="rId22"/>
    <sheet name="Ficha Cadastral" sheetId="58" r:id="rId23"/>
    <sheet name="Ficha Cadastral__" sheetId="57" r:id="rId24"/>
    <sheet name="Analise C" sheetId="67" r:id="rId25"/>
  </sheets>
  <functionGroups builtInGroupCount="19"/>
  <definedNames>
    <definedName name="_xlnm.Print_Area" localSheetId="16">Comparações!$A$1:$I$99</definedName>
    <definedName name="_xlnm.Print_Area" localSheetId="17">Comparações_!$A$1:$I$100</definedName>
    <definedName name="_xlnm.Print_Area" localSheetId="18">Comparações3_!$A$1:$I$100</definedName>
    <definedName name="_xlnm.Print_Area" localSheetId="19">Comparações4!$A$1:$I$100</definedName>
    <definedName name="_xlnm.Print_Area" localSheetId="22">'Ficha Cadastral'!$A$1:$J$40</definedName>
    <definedName name="_xlnm.Print_Area" localSheetId="23">'Ficha Cadastral__'!$A$1:$J$40</definedName>
    <definedName name="_xlnm.Print_Area" localSheetId="4">'Painel A'!$A$1:$AH$77</definedName>
    <definedName name="_xlnm.Print_Area" localSheetId="5">'Painel A2'!$A$1:$AH$77</definedName>
    <definedName name="_xlnm.Print_Area" localSheetId="3">'Painel C'!$A$1:$AH$77</definedName>
    <definedName name="_xlnm.Print_Area" localSheetId="2">'Painel R'!$A$1:$AH$77</definedName>
    <definedName name="_xlnm.Print_Area" localSheetId="7">RelatorioAn!$A$1:$I$106</definedName>
    <definedName name="_xlnm.Print_Area" localSheetId="9">RelatorioBh!$A$1:$I$104</definedName>
    <definedName name="_xlnm.Print_Area" localSheetId="11">RelatorioBh_!$A$1:$I$107</definedName>
    <definedName name="_xlnm.Print_Area" localSheetId="13">RelatorioBh3!$A$1:$I$106</definedName>
    <definedName name="_xlnm.Print_Area" localSheetId="15">RelatorioBhm!$A$1:$I$95</definedName>
    <definedName name="_xlnm.Print_Area" localSheetId="10">RelatorioBm!$A$1:$I$103</definedName>
    <definedName name="_xlnm.Print_Area" localSheetId="12">RelatorioBm_!$A$1:$I$107</definedName>
    <definedName name="_xlnm.Print_Area" localSheetId="14">RelatorioBm3!$A$1:$I$106</definedName>
    <definedName name="TELA">Início!$A$1:$AE$37</definedName>
    <definedName name="TELA_AV" localSheetId="3">'Painel C'!$A$1:$AH$47</definedName>
    <definedName name="TELA_AV_A" localSheetId="4">'Painel A'!$A$1:$AH$47</definedName>
    <definedName name="TELA_AV_A2" localSheetId="5">'Painel A2'!$A$1:$AH$47</definedName>
    <definedName name="TELA_AV_R" localSheetId="2">'Painel R'!$A$1:$AH$47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67" l="1"/>
  <c r="O29" i="67" l="1"/>
  <c r="O28" i="67"/>
  <c r="O27" i="67"/>
  <c r="O11" i="67"/>
  <c r="H22" i="67"/>
  <c r="G6" i="67"/>
  <c r="G7" i="67"/>
  <c r="G5" i="67"/>
  <c r="O14" i="67"/>
  <c r="O13" i="67"/>
  <c r="O12" i="67"/>
  <c r="H16" i="67"/>
  <c r="H11" i="67"/>
  <c r="E30" i="67"/>
  <c r="L15" i="67"/>
  <c r="O15" i="67" l="1"/>
  <c r="H18" i="67" s="1"/>
  <c r="H13" i="67"/>
  <c r="O30" i="67"/>
  <c r="H24" i="67" s="1"/>
</calcChain>
</file>

<file path=xl/sharedStrings.xml><?xml version="1.0" encoding="utf-8"?>
<sst xmlns="http://schemas.openxmlformats.org/spreadsheetml/2006/main" count="1458" uniqueCount="477">
  <si>
    <t>Seq.</t>
  </si>
  <si>
    <t>Nascimento</t>
  </si>
  <si>
    <t>Cliente</t>
  </si>
  <si>
    <t xml:space="preserve">Nome </t>
  </si>
  <si>
    <t xml:space="preserve">Sexo </t>
  </si>
  <si>
    <t xml:space="preserve">Idade </t>
  </si>
  <si>
    <t>Telefone</t>
  </si>
  <si>
    <t>Email</t>
  </si>
  <si>
    <t>Logradouro</t>
  </si>
  <si>
    <t>Complemento</t>
  </si>
  <si>
    <t>Numero</t>
  </si>
  <si>
    <t>Celular</t>
  </si>
  <si>
    <t>Cep</t>
  </si>
  <si>
    <t>Bairro</t>
  </si>
  <si>
    <t>Município</t>
  </si>
  <si>
    <t>UF</t>
  </si>
  <si>
    <t>Rg</t>
  </si>
  <si>
    <t>Cpf</t>
  </si>
  <si>
    <t>Cnpj</t>
  </si>
  <si>
    <t>Rg Anexo</t>
  </si>
  <si>
    <t>Cpf Anexo</t>
  </si>
  <si>
    <t>Cnpj Anexo</t>
  </si>
  <si>
    <t>Foto Anexo</t>
  </si>
  <si>
    <t>Observações Gerais</t>
  </si>
  <si>
    <t>Outro</t>
  </si>
  <si>
    <t>Outro Anexo</t>
  </si>
  <si>
    <t>Contato:</t>
  </si>
  <si>
    <t>Endereço:</t>
  </si>
  <si>
    <t>Observações Gerais:</t>
  </si>
  <si>
    <t>Profissao</t>
  </si>
  <si>
    <t>Nome Empresarial</t>
  </si>
  <si>
    <t>Inscrição Estadual</t>
  </si>
  <si>
    <t>Inscrição Municipal</t>
  </si>
  <si>
    <t>Data Abertura</t>
  </si>
  <si>
    <t>Capital Social</t>
  </si>
  <si>
    <t>Situação Atual</t>
  </si>
  <si>
    <t>Situação Vigente</t>
  </si>
  <si>
    <t>Data Início</t>
  </si>
  <si>
    <t>Data Fim</t>
  </si>
  <si>
    <t>Data Cadastro</t>
  </si>
  <si>
    <t>Periodo</t>
  </si>
  <si>
    <t>Atividade Principal</t>
  </si>
  <si>
    <t>Atividade Secundaria</t>
  </si>
  <si>
    <t>Informações Pessoais:</t>
  </si>
  <si>
    <t>Documentos:</t>
  </si>
  <si>
    <t>Tipo</t>
  </si>
  <si>
    <t>Orgao</t>
  </si>
  <si>
    <t>Registro</t>
  </si>
  <si>
    <t>Registro Anexo</t>
  </si>
  <si>
    <t xml:space="preserve">Sexo: </t>
  </si>
  <si>
    <t xml:space="preserve">Nasc.: </t>
  </si>
  <si>
    <t xml:space="preserve">Idade: </t>
  </si>
  <si>
    <t>Telefone:</t>
  </si>
  <si>
    <t>Celular:</t>
  </si>
  <si>
    <t>Email:</t>
  </si>
  <si>
    <t>RG:</t>
  </si>
  <si>
    <t>CPF:</t>
  </si>
  <si>
    <t>Outro Doc:</t>
  </si>
  <si>
    <t>Logradouro:</t>
  </si>
  <si>
    <t>Número/Comp.</t>
  </si>
  <si>
    <t>Bairro/Cidade/UF:</t>
  </si>
  <si>
    <t>Data Aval.</t>
  </si>
  <si>
    <t>Mês</t>
  </si>
  <si>
    <t>Ano</t>
  </si>
  <si>
    <t>Id</t>
  </si>
  <si>
    <t>Nome</t>
  </si>
  <si>
    <t>Sexo</t>
  </si>
  <si>
    <t>Idade</t>
  </si>
  <si>
    <t>Faixa etaria</t>
  </si>
  <si>
    <t>Peso</t>
  </si>
  <si>
    <t>Altura</t>
  </si>
  <si>
    <t xml:space="preserve">Tipo </t>
  </si>
  <si>
    <t>Protocolo</t>
  </si>
  <si>
    <t xml:space="preserve">Observação </t>
  </si>
  <si>
    <t>Data Periodo</t>
  </si>
  <si>
    <t>Pescoco</t>
  </si>
  <si>
    <t>Ombros</t>
  </si>
  <si>
    <t>Peitoral</t>
  </si>
  <si>
    <t>Braco D</t>
  </si>
  <si>
    <t>Braco E</t>
  </si>
  <si>
    <t>Antebraco D</t>
  </si>
  <si>
    <t>Antebraco E</t>
  </si>
  <si>
    <t>Abdomen</t>
  </si>
  <si>
    <t>Cintura</t>
  </si>
  <si>
    <t>Quadril</t>
  </si>
  <si>
    <t>Coxa D</t>
  </si>
  <si>
    <t>Coxa E</t>
  </si>
  <si>
    <t>Pant D</t>
  </si>
  <si>
    <t>Pant E</t>
  </si>
  <si>
    <t>IMC</t>
  </si>
  <si>
    <t>Classificacao IMC</t>
  </si>
  <si>
    <t>RCQ</t>
  </si>
  <si>
    <t>Classificacao RCQ</t>
  </si>
  <si>
    <t>Classificacao Gordura</t>
  </si>
  <si>
    <t>%Gordura Alvo</t>
  </si>
  <si>
    <t>IMC Alvo</t>
  </si>
  <si>
    <t>Peso Alvo</t>
  </si>
  <si>
    <t>Controle Peso</t>
  </si>
  <si>
    <t>GET</t>
  </si>
  <si>
    <t>TMB</t>
  </si>
  <si>
    <t>% Musculo Esquelético</t>
  </si>
  <si>
    <t>Classificação Musc. Esq.</t>
  </si>
  <si>
    <t>Nivel Gordura Visceral</t>
  </si>
  <si>
    <t>Idade Corporal</t>
  </si>
  <si>
    <t>Peso Muscular Esquelético</t>
  </si>
  <si>
    <t>Massa Livre de Gordura</t>
  </si>
  <si>
    <t>% Massa Livre de Gordura</t>
  </si>
  <si>
    <t>Kg Massa Livre de Gordura</t>
  </si>
  <si>
    <t>Nivel Gordura Visceral Classsificação</t>
  </si>
  <si>
    <t>Kg Peso Gordo</t>
  </si>
  <si>
    <t xml:space="preserve">% Gordura </t>
  </si>
  <si>
    <t>Avaliação</t>
  </si>
  <si>
    <t>Intevalo IMC</t>
  </si>
  <si>
    <t>Intevalo Gordura</t>
  </si>
  <si>
    <t>Intevalo Visceral</t>
  </si>
  <si>
    <t>Intevalo RCQ</t>
  </si>
  <si>
    <t>Intevalo Musculo Esq</t>
  </si>
  <si>
    <t>Avaliação - Composição Corporal</t>
  </si>
  <si>
    <t xml:space="preserve"> Profissional:</t>
  </si>
  <si>
    <t>Avaliado:</t>
  </si>
  <si>
    <t>anos</t>
  </si>
  <si>
    <t>Data</t>
  </si>
  <si>
    <t>Composição Corporal</t>
  </si>
  <si>
    <t>Massa Muscular</t>
  </si>
  <si>
    <t>Kg</t>
  </si>
  <si>
    <t>%</t>
  </si>
  <si>
    <t>Massa de Gordura</t>
  </si>
  <si>
    <t>Massa Óssea</t>
  </si>
  <si>
    <t xml:space="preserve">Resultado </t>
  </si>
  <si>
    <t>IMC alvo</t>
  </si>
  <si>
    <t>Gordura alvo</t>
  </si>
  <si>
    <t>Peso alvo</t>
  </si>
  <si>
    <t>Gordura a perder</t>
  </si>
  <si>
    <r>
      <t>Circunferências</t>
    </r>
    <r>
      <rPr>
        <b/>
        <u/>
        <sz val="10"/>
        <color theme="1"/>
        <rFont val="Calibri"/>
        <family val="2"/>
        <scheme val="minor"/>
      </rPr>
      <t>(cm.)</t>
    </r>
  </si>
  <si>
    <t>Pescoço:</t>
  </si>
  <si>
    <t>Ombros:</t>
  </si>
  <si>
    <t>Peitoral:</t>
  </si>
  <si>
    <t>Braço Dir.:</t>
  </si>
  <si>
    <t>Braço Esq.:</t>
  </si>
  <si>
    <t>Antebraço. Dir.:</t>
  </si>
  <si>
    <t>Anteb. Esq.:</t>
  </si>
  <si>
    <t>Abdômen:</t>
  </si>
  <si>
    <t>Quadril:</t>
  </si>
  <si>
    <t>Cintura:</t>
  </si>
  <si>
    <t>Coxa Dir.:</t>
  </si>
  <si>
    <t>Coxa Esq.:</t>
  </si>
  <si>
    <t>Panturrilha Dir.:</t>
  </si>
  <si>
    <t>Pant. Esq.:</t>
  </si>
  <si>
    <t>Observações:</t>
  </si>
  <si>
    <t>Análise Detalhada</t>
  </si>
  <si>
    <t>Análise de Peso e Estatura</t>
  </si>
  <si>
    <t>Kg.</t>
  </si>
  <si>
    <t>O peso é a soma de todos os componentes corpóreos</t>
  </si>
  <si>
    <t>Cm</t>
  </si>
  <si>
    <r>
      <t>A </t>
    </r>
    <r>
      <rPr>
        <sz val="12"/>
        <color theme="1" tint="0.34998626667073579"/>
        <rFont val="Calibri"/>
        <family val="2"/>
        <scheme val="minor"/>
      </rPr>
      <t>estatura é a medida da altura de um ser humano.</t>
    </r>
  </si>
  <si>
    <t>Análise de Massa Corporal</t>
  </si>
  <si>
    <t>Classificação</t>
  </si>
  <si>
    <t>O IMC não avalia separadamente a quantidade massa muscular e gordura, por isso é um indicador limitado e deve ser utilizado por um profissional juntamente com outros índices para avaliar o indivíduo</t>
  </si>
  <si>
    <t xml:space="preserve">Um atleta por exemplo, poderá apresentar um IMC elevado, porém baixos níveis de gordura </t>
  </si>
  <si>
    <t>corporal.</t>
  </si>
  <si>
    <t>Análise de Gordura Corporal</t>
  </si>
  <si>
    <t>Gordura total:</t>
  </si>
  <si>
    <t>Peso Gordo:</t>
  </si>
  <si>
    <t>Análise de Massa Muscular</t>
  </si>
  <si>
    <t>Peso Muscular</t>
  </si>
  <si>
    <t>Análise da distribuição de gordura corporal</t>
  </si>
  <si>
    <t>Necessidade Energética</t>
  </si>
  <si>
    <t>Estima a quantidade de energia necessária para a manutenção das funções vitais em repouso</t>
  </si>
  <si>
    <t>Get - Gasto Energético Total</t>
  </si>
  <si>
    <t xml:space="preserve">Estima a quantidade de energia ou calorias, que uma pessoa precisa para garantir o bom </t>
  </si>
  <si>
    <t>desempenho de atividades fundamentais, como respiração, circulação sanguínea, digestão</t>
  </si>
  <si>
    <t xml:space="preserve"> de alimentos e atividades físicas.</t>
  </si>
  <si>
    <t xml:space="preserve">A Organização Mundial de Saúde (OMS) define saúde como “um estado de completo </t>
  </si>
  <si>
    <t xml:space="preserve"> bem-estar físico, mental e social e não somente ausência de afecções e enfermidades”.</t>
  </si>
  <si>
    <t>Comparações</t>
  </si>
  <si>
    <t>Massa Corporal</t>
  </si>
  <si>
    <t>Data.</t>
  </si>
  <si>
    <t>Peso Total (Kg).</t>
  </si>
  <si>
    <t>IMC (índ. Massa Corp.)</t>
  </si>
  <si>
    <t>Peso Gordo (Kg).</t>
  </si>
  <si>
    <t>% Gordura</t>
  </si>
  <si>
    <t>%Muscular</t>
  </si>
  <si>
    <t>Circunferências</t>
  </si>
  <si>
    <t>Pescoço (Cm).</t>
  </si>
  <si>
    <t>Ombros (Cm).</t>
  </si>
  <si>
    <t>Peitoral (Cm).</t>
  </si>
  <si>
    <t>Braço Dir (Cm).</t>
  </si>
  <si>
    <t>Braço Esq (Cm).</t>
  </si>
  <si>
    <t>Antebraço Dir (Cm).</t>
  </si>
  <si>
    <t>Antebraço Esq (Cm).</t>
  </si>
  <si>
    <t>Abdome (Cm).</t>
  </si>
  <si>
    <t>Cintura (Cm).</t>
  </si>
  <si>
    <t>Quadril (Cm).</t>
  </si>
  <si>
    <t>Coxa Dir (Cm).</t>
  </si>
  <si>
    <t>Coxa Esq (Cm).</t>
  </si>
  <si>
    <t>Panturrilha Dir (Cm).</t>
  </si>
  <si>
    <t>Panturrilha Esq (Cm).</t>
  </si>
  <si>
    <t>Gráficos de Evolução</t>
  </si>
  <si>
    <t>Intervalo Normal</t>
  </si>
  <si>
    <t>Massa Muscular Esquelética</t>
  </si>
  <si>
    <t>Nível de Gordura Visceral</t>
  </si>
  <si>
    <t>Relação Cintura Quadril (Rcq)</t>
  </si>
  <si>
    <t xml:space="preserve">Índice de Massa Corporal (IMC) </t>
  </si>
  <si>
    <t>Gordura atual</t>
  </si>
  <si>
    <t>Taxa Metabólica Basal (Tmb)</t>
  </si>
  <si>
    <t>Gasto Enegético Total (Get)</t>
  </si>
  <si>
    <t>Distribuição de gordura na região da cintura</t>
  </si>
  <si>
    <t>Metas</t>
  </si>
  <si>
    <t>Controle de Gordura (Peso a perder)</t>
  </si>
  <si>
    <t>Avaliação - Bioimpedância</t>
  </si>
  <si>
    <t>Peso:</t>
  </si>
  <si>
    <t>Estatura:</t>
  </si>
  <si>
    <t>IMC:</t>
  </si>
  <si>
    <t>RCQ:</t>
  </si>
  <si>
    <t>Análise de Massa Muscular Esquelética</t>
  </si>
  <si>
    <t>Músculo Esq.:</t>
  </si>
  <si>
    <t>Músc. Esq. Total:</t>
  </si>
  <si>
    <t>IMC Classificação</t>
  </si>
  <si>
    <t>Gordura Classificação</t>
  </si>
  <si>
    <t>Peso Musc. Esq. (Kg.)</t>
  </si>
  <si>
    <t>Musc. Esq. Classificação</t>
  </si>
  <si>
    <t>Massa Livre de Gord.(Kg.)</t>
  </si>
  <si>
    <t>%Massa Livre de Gord</t>
  </si>
  <si>
    <t>Gordura Visceral Classif.</t>
  </si>
  <si>
    <t>Peso Total x IMC</t>
  </si>
  <si>
    <t>Gordura</t>
  </si>
  <si>
    <t>Músculo Esquelético</t>
  </si>
  <si>
    <t>Taxa Muscular</t>
  </si>
  <si>
    <t>%Ossea</t>
  </si>
  <si>
    <t>Peso Osseo</t>
  </si>
  <si>
    <t>Classificação Muscular</t>
  </si>
  <si>
    <t>Peso Residual</t>
  </si>
  <si>
    <t>Classificação Ossea</t>
  </si>
  <si>
    <t>Classificação Taxa Musc.</t>
  </si>
  <si>
    <t>%Gordura Subcutanea</t>
  </si>
  <si>
    <t>Classificação Subcutanea</t>
  </si>
  <si>
    <t xml:space="preserve">Agua </t>
  </si>
  <si>
    <t>Classificação Agua</t>
  </si>
  <si>
    <t>Proteina</t>
  </si>
  <si>
    <t>Classificação Proteina</t>
  </si>
  <si>
    <t>Peso Total Classificação</t>
  </si>
  <si>
    <t>Idade Corporal Classific.</t>
  </si>
  <si>
    <t>TMB Classific.</t>
  </si>
  <si>
    <t>Braço Dir %</t>
  </si>
  <si>
    <t>Braço Dir Kg</t>
  </si>
  <si>
    <t>Braço Esq %</t>
  </si>
  <si>
    <t>Braço Esq Kg</t>
  </si>
  <si>
    <t>Abs  %</t>
  </si>
  <si>
    <t>Abs Kg</t>
  </si>
  <si>
    <t>Perna Dir %</t>
  </si>
  <si>
    <t>Perna Dir Kg</t>
  </si>
  <si>
    <t>Perna Esq %</t>
  </si>
  <si>
    <t>Perna Esq Kg</t>
  </si>
  <si>
    <t>Saudável</t>
  </si>
  <si>
    <t>Médio</t>
  </si>
  <si>
    <t>Baixo</t>
  </si>
  <si>
    <t>Sobrepeso</t>
  </si>
  <si>
    <t>Gordura Subcutânea</t>
  </si>
  <si>
    <t>Nível</t>
  </si>
  <si>
    <t>Proteína</t>
  </si>
  <si>
    <t>Idade Metabólica</t>
  </si>
  <si>
    <t>Anos</t>
  </si>
  <si>
    <t>Peso Musc. (Kg.)</t>
  </si>
  <si>
    <t>Massa Musc. Classif.</t>
  </si>
  <si>
    <t>Braço Dir. (Kg.)</t>
  </si>
  <si>
    <t>Braço Esq. (Kg.)</t>
  </si>
  <si>
    <t>Braço Esq. (%)</t>
  </si>
  <si>
    <t>Braço Dir. (%)</t>
  </si>
  <si>
    <t xml:space="preserve"> Abdômen (%)</t>
  </si>
  <si>
    <t>Abdômen (Kg.)</t>
  </si>
  <si>
    <t>Perna Dir. (%)</t>
  </si>
  <si>
    <t>Perna Dir. (Kg.)</t>
  </si>
  <si>
    <t>Perna Esq. (%)</t>
  </si>
  <si>
    <t>Perna Esq. (Kg.)</t>
  </si>
  <si>
    <t>Análise Segmentar (Gordura)</t>
  </si>
  <si>
    <t>% Gordura Subcutânea</t>
  </si>
  <si>
    <t>Subcutânea Classif.</t>
  </si>
  <si>
    <t>TMB:</t>
  </si>
  <si>
    <t>Tmb:</t>
  </si>
  <si>
    <t>Tmb - Taxa Metabólica Basal</t>
  </si>
  <si>
    <t>Get:</t>
  </si>
  <si>
    <t>%Muscular Esquelética</t>
  </si>
  <si>
    <t>Musc. Esq. Classif.</t>
  </si>
  <si>
    <t>Profissional</t>
  </si>
  <si>
    <t>Faixa E</t>
  </si>
  <si>
    <t>Alcançado</t>
  </si>
  <si>
    <t>Faltando</t>
  </si>
  <si>
    <t>Ponteiro</t>
  </si>
  <si>
    <t>Ant.</t>
  </si>
  <si>
    <t>Complem.</t>
  </si>
  <si>
    <t>IMC Ponteiro</t>
  </si>
  <si>
    <t>Total</t>
  </si>
  <si>
    <t>H</t>
  </si>
  <si>
    <t>M</t>
  </si>
  <si>
    <t>IMC Tabela</t>
  </si>
  <si>
    <t>Baixo Peso</t>
  </si>
  <si>
    <t>Alto ou Muito Alto</t>
  </si>
  <si>
    <t>&gt;25</t>
  </si>
  <si>
    <t>Obesidade</t>
  </si>
  <si>
    <t>faltando</t>
  </si>
  <si>
    <t>Agua</t>
  </si>
  <si>
    <t>Água:</t>
  </si>
  <si>
    <t>Nível de Água Corporal</t>
  </si>
  <si>
    <t>Indica se o organismo está ou não bem hidratado. A boa hidratação garante a saúde dos músculos e evita lesões.</t>
  </si>
  <si>
    <t>IMC Atual</t>
  </si>
  <si>
    <t>&gt;</t>
  </si>
  <si>
    <t>&lt;=</t>
  </si>
  <si>
    <t>Classif.</t>
  </si>
  <si>
    <t>TMB - Taxa Metabólica Basal</t>
  </si>
  <si>
    <t>Idade Corporal:</t>
  </si>
  <si>
    <t xml:space="preserve">Idade corporal representa a sua taxa metabólica basal média comparada à de outros indivíduos com a mesma </t>
  </si>
  <si>
    <t>idade cronológica que a sua.</t>
  </si>
  <si>
    <t>%Muscular Esq.</t>
  </si>
  <si>
    <t>/mlg</t>
  </si>
  <si>
    <t>Peso Musc Esq</t>
  </si>
  <si>
    <t>Para Mulheres o intevalo ideal está entre 45% e 60%. Homens entre 50 e 65%.</t>
  </si>
  <si>
    <t>Gord. PonteiroR</t>
  </si>
  <si>
    <t>Gord. PonteiroC</t>
  </si>
  <si>
    <t>0,33,9</t>
  </si>
  <si>
    <t>Normal</t>
  </si>
  <si>
    <t>Gord TabelaC</t>
  </si>
  <si>
    <t>m</t>
  </si>
  <si>
    <t>h</t>
  </si>
  <si>
    <t>Gordura AtualR</t>
  </si>
  <si>
    <t>Gordura AtualC</t>
  </si>
  <si>
    <t>%Residual</t>
  </si>
  <si>
    <t>Punho</t>
  </si>
  <si>
    <t>Femur</t>
  </si>
  <si>
    <t>% Gordura Corporal</t>
  </si>
  <si>
    <t>Peso/Peso Residual</t>
  </si>
  <si>
    <t>Anamnese</t>
  </si>
  <si>
    <t>Hábitos e Histórico Social</t>
  </si>
  <si>
    <t>Ingere Bebida Alcóolica?</t>
  </si>
  <si>
    <t>Fumante?</t>
  </si>
  <si>
    <t>Dorme Bem?</t>
  </si>
  <si>
    <t>Pratica Atividade Física</t>
  </si>
  <si>
    <t>Alimentação e Hidratação</t>
  </si>
  <si>
    <t>Ingere Água Adequadamente?</t>
  </si>
  <si>
    <t>Litros</t>
  </si>
  <si>
    <t>Ingere Suplementos Alimentares?</t>
  </si>
  <si>
    <t>Descrição dos Hábitos Alimentares:</t>
  </si>
  <si>
    <t>Doenças, Tratamentos, Medicamentos, Dispositivos de Saúde</t>
  </si>
  <si>
    <t>Possui Anemia?</t>
  </si>
  <si>
    <t>Possui Diabetes?</t>
  </si>
  <si>
    <t>Problemas Cardíacos?</t>
  </si>
  <si>
    <t>Problemas Circulatórios?</t>
  </si>
  <si>
    <t>Doenças Não Mencionadas Anteriormente:</t>
  </si>
  <si>
    <t>Faz Algum Tratamento Médico?</t>
  </si>
  <si>
    <t>Faz Uso de Medicamento(s)?</t>
  </si>
  <si>
    <t>Faz Uso de Dispositivo(s) de Saúde?</t>
  </si>
  <si>
    <t>Pressão Arterial e Frequência Cardíaca</t>
  </si>
  <si>
    <t>Outros Transtornos Não Mencionados?</t>
  </si>
  <si>
    <t>Observações Complementares:</t>
  </si>
  <si>
    <t>Predisposição a Ansiedade?</t>
  </si>
  <si>
    <t>Predisposição a Transtorno Bipolar?</t>
  </si>
  <si>
    <t>Predisposição a Depressão?</t>
  </si>
  <si>
    <t>Predisposição a Transtornos Alimentares?</t>
  </si>
  <si>
    <t>Distúrbios Psíquicos</t>
  </si>
  <si>
    <t>Estresse Pós-Traumático?</t>
  </si>
  <si>
    <t xml:space="preserve">Id </t>
  </si>
  <si>
    <t>Observações</t>
  </si>
  <si>
    <t>Bebida Alc</t>
  </si>
  <si>
    <t>Fumante</t>
  </si>
  <si>
    <t>Sono</t>
  </si>
  <si>
    <t>Bom Sono</t>
  </si>
  <si>
    <t>Atividade Fisica</t>
  </si>
  <si>
    <t>Agua Adequada</t>
  </si>
  <si>
    <t>Agua Ideal</t>
  </si>
  <si>
    <t>Atividades</t>
  </si>
  <si>
    <t>Suplementos</t>
  </si>
  <si>
    <t>Suplementos Desc.</t>
  </si>
  <si>
    <t>Agua Desc.</t>
  </si>
  <si>
    <t>Habitos Alimentares</t>
  </si>
  <si>
    <t>Anemia</t>
  </si>
  <si>
    <t>Diabetes</t>
  </si>
  <si>
    <t>Cardiacos</t>
  </si>
  <si>
    <t>Hipo/Hipertensao</t>
  </si>
  <si>
    <t>Circulatorios</t>
  </si>
  <si>
    <t>Alergias</t>
  </si>
  <si>
    <t>Outras Doenças</t>
  </si>
  <si>
    <t>Tratamento</t>
  </si>
  <si>
    <t>Tratamentos Desc.</t>
  </si>
  <si>
    <t>Medicamento</t>
  </si>
  <si>
    <t>Medicamentos Desc.</t>
  </si>
  <si>
    <t>Dispositivo</t>
  </si>
  <si>
    <t>Dispositivo Desc.</t>
  </si>
  <si>
    <t>Ansiedade</t>
  </si>
  <si>
    <t>Depressao</t>
  </si>
  <si>
    <t>Alimentares</t>
  </si>
  <si>
    <t>Bipolar</t>
  </si>
  <si>
    <t>TOC</t>
  </si>
  <si>
    <t>Pós Traum.</t>
  </si>
  <si>
    <t>Outros Transt.</t>
  </si>
  <si>
    <t>Transtornos</t>
  </si>
  <si>
    <t>Anamnese Anexo</t>
  </si>
  <si>
    <t>Braço Direito</t>
  </si>
  <si>
    <t>Braço Esquerdo</t>
  </si>
  <si>
    <t>Antebraço Direito</t>
  </si>
  <si>
    <t>Abdômen</t>
  </si>
  <si>
    <t>Pescoço</t>
  </si>
  <si>
    <t>Panturrilha Esquerda</t>
  </si>
  <si>
    <t>Panturrilha Direita</t>
  </si>
  <si>
    <t>Coxa Esquerda</t>
  </si>
  <si>
    <t>Coxa Direita</t>
  </si>
  <si>
    <t>Antebraço Esquerdo</t>
  </si>
  <si>
    <t>Mlg;</t>
  </si>
  <si>
    <t>Peso Óssea</t>
  </si>
  <si>
    <t>Intervalo Moderado</t>
  </si>
  <si>
    <t>Informações:</t>
  </si>
  <si>
    <t>F.C REP</t>
  </si>
  <si>
    <t>F.C MAX</t>
  </si>
  <si>
    <t>F.C RES</t>
  </si>
  <si>
    <t>P.A(S) mmHg</t>
  </si>
  <si>
    <t>P.A(D) mmHg</t>
  </si>
  <si>
    <t>P.A Classificação</t>
  </si>
  <si>
    <t>Hidrat. Escala</t>
  </si>
  <si>
    <t>Hidrat. Classif.</t>
  </si>
  <si>
    <t>Hidratação Atual:</t>
  </si>
  <si>
    <t>Recomendação:</t>
  </si>
  <si>
    <t>Hipo/Hipertensão?</t>
  </si>
  <si>
    <t>Alergias?</t>
  </si>
  <si>
    <t>Pressão arterial sistólica (PAS)</t>
  </si>
  <si>
    <t>Pressão arterial diastólica(PAD)</t>
  </si>
  <si>
    <t>Pressão arterial classificação:</t>
  </si>
  <si>
    <t>Frequência Cardíaca em Repouso:</t>
  </si>
  <si>
    <t>bpm</t>
  </si>
  <si>
    <t>Frequência Cardíaca Máxima:</t>
  </si>
  <si>
    <t>Frequência Cardíaca na Reserva:</t>
  </si>
  <si>
    <t>Predisposição a Transt. Obsessivo?</t>
  </si>
  <si>
    <t>DRA, FLAVIA ZANONI</t>
  </si>
  <si>
    <t>Feminino</t>
  </si>
  <si>
    <t>MÉDICA</t>
  </si>
  <si>
    <t>ESPAÇO ZOA</t>
  </si>
  <si>
    <t/>
  </si>
  <si>
    <t>Médicos</t>
  </si>
  <si>
    <t>CRM 29.392 | PR</t>
  </si>
  <si>
    <t>I:\Meu Drive\4. ASSISTÊNCIA\PACIENTES\BIOIMPEDÂNCIA\MEU_CADASTRO\A(19).jpg</t>
  </si>
  <si>
    <t>FLAVIA RENATA MOTTA ZANONI ALBERNAZ</t>
  </si>
  <si>
    <t>SETEMBRO</t>
  </si>
  <si>
    <t>Adultos</t>
  </si>
  <si>
    <t>Bioimpedância</t>
  </si>
  <si>
    <t>Bioimpedância C</t>
  </si>
  <si>
    <t>Não Calculado</t>
  </si>
  <si>
    <t>Risco Alto</t>
  </si>
  <si>
    <t>DRA. FLAVIA ZANONI      CRM | PR 29.392</t>
  </si>
  <si>
    <t>Ex. José Ferreira - Doc: 25***</t>
  </si>
  <si>
    <t>Maria - Teste Bioimpedancia</t>
  </si>
  <si>
    <t>Obesidade I</t>
  </si>
  <si>
    <t>Elevada</t>
  </si>
  <si>
    <t>Adequado</t>
  </si>
  <si>
    <t>Alto</t>
  </si>
  <si>
    <t>Moderada</t>
  </si>
  <si>
    <t>Bom</t>
  </si>
  <si>
    <t>Adequada</t>
  </si>
  <si>
    <t>Conclusão</t>
  </si>
  <si>
    <t>Conclusão A</t>
  </si>
  <si>
    <t>Pontuacao</t>
  </si>
  <si>
    <t>Z20 Braco D</t>
  </si>
  <si>
    <t>Z20 Braco E</t>
  </si>
  <si>
    <t>Z20 Tronco</t>
  </si>
  <si>
    <t>Z20 Perna D</t>
  </si>
  <si>
    <t>Z20 Perna E</t>
  </si>
  <si>
    <t>Z100 Braco D</t>
  </si>
  <si>
    <t>Z100 Braco E</t>
  </si>
  <si>
    <t>Z100 Tronco</t>
  </si>
  <si>
    <t>Z100 Perna D</t>
  </si>
  <si>
    <t>Z100 Perna E</t>
  </si>
  <si>
    <t>Musc Braco D %</t>
  </si>
  <si>
    <t>Musc Braco D Kg</t>
  </si>
  <si>
    <t>Musc Braco E %</t>
  </si>
  <si>
    <t>Musc Braco E Kg</t>
  </si>
  <si>
    <t>Musc Tronco %</t>
  </si>
  <si>
    <t>Musc Tronco Kg</t>
  </si>
  <si>
    <t>Musc Perna D %</t>
  </si>
  <si>
    <t>Musc Perna D Kg</t>
  </si>
  <si>
    <t>Musc Perna E %</t>
  </si>
  <si>
    <t>Musc Perna E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</si>
</sst>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2" tint="-0.749992370372631"/>
      <name val="Calibri"/>
      <family val="2"/>
      <scheme val="minor"/>
    </font>
    <font>
      <sz val="45"/>
      <color theme="0" tint="-0.499984740745262"/>
      <name val="AngsanaUPC"/>
      <family val="1"/>
      <charset val="222"/>
    </font>
    <font>
      <sz val="25"/>
      <color theme="0" tint="-0.499984740745262"/>
      <name val="AngsanaUPC"/>
      <family val="1"/>
      <charset val="222"/>
    </font>
    <font>
      <sz val="11"/>
      <color theme="0" tint="-0.499984740745262"/>
      <name val="Calibri"/>
      <family val="2"/>
      <scheme val="minor"/>
    </font>
    <font>
      <sz val="20"/>
      <color theme="0" tint="-0.499984740745262"/>
      <name val="AngsanaUPC"/>
      <family val="1"/>
      <charset val="222"/>
    </font>
    <font>
      <sz val="18"/>
      <color theme="0" tint="-0.499984740745262"/>
      <name val="AngsanaUPC"/>
      <family val="1"/>
      <charset val="22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20"/>
      <color theme="1" tint="0.34998626667073579"/>
      <name val="AngsanaUPC"/>
      <family val="1"/>
    </font>
    <font>
      <b/>
      <sz val="11"/>
      <color theme="0" tint="-0.499984740745262"/>
      <name val="Calibri"/>
      <family val="2"/>
      <scheme val="minor"/>
    </font>
    <font>
      <b/>
      <sz val="18"/>
      <color theme="1" tint="0.34998626667073579"/>
      <name val="AngsanaUPC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7"/>
      <color theme="7" tint="-0.249977111117893"/>
      <name val="Calibri"/>
      <family val="2"/>
      <scheme val="minor"/>
    </font>
    <font>
      <b/>
      <sz val="15"/>
      <color theme="7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7F7F7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4B445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/>
      <bottom style="medium">
        <color theme="9" tint="-0.249977111117893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FDFDFD"/>
      </left>
      <right/>
      <top/>
      <bottom style="thin">
        <color rgb="FFFDFDFD"/>
      </bottom>
      <diagonal/>
    </border>
    <border>
      <left style="thin">
        <color rgb="FFFDFDFD"/>
      </left>
      <right style="thin">
        <color rgb="FFFDFDFD"/>
      </right>
      <top style="thin">
        <color rgb="FFFDFDFD"/>
      </top>
      <bottom style="thin">
        <color rgb="FFFDFDFD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/>
    </xf>
    <xf numFmtId="0" fontId="9" fillId="0" borderId="0" xfId="0" applyFont="1"/>
    <xf numFmtId="0" fontId="10" fillId="0" borderId="0" xfId="0" applyFont="1"/>
    <xf numFmtId="0" fontId="7" fillId="0" borderId="0" xfId="0" applyFont="1" applyAlignment="1">
      <alignment vertical="center"/>
    </xf>
    <xf numFmtId="0" fontId="5" fillId="0" borderId="0" xfId="0" applyFont="1"/>
    <xf numFmtId="0" fontId="0" fillId="2" borderId="1" xfId="0" applyFill="1" applyBorder="1" applyAlignment="1">
      <alignment horizontal="center"/>
    </xf>
    <xf numFmtId="0" fontId="0" fillId="0" borderId="8" xfId="0" applyBorder="1"/>
    <xf numFmtId="0" fontId="12" fillId="0" borderId="0" xfId="0" applyFont="1"/>
    <xf numFmtId="0" fontId="6" fillId="0" borderId="8" xfId="0" applyFont="1" applyBorder="1" applyAlignment="1">
      <alignment horizontal="left" vertical="center"/>
    </xf>
    <xf numFmtId="0" fontId="13" fillId="0" borderId="0" xfId="0" applyFont="1"/>
    <xf numFmtId="14" fontId="8" fillId="0" borderId="0" xfId="0" applyNumberFormat="1" applyFont="1"/>
    <xf numFmtId="0" fontId="11" fillId="0" borderId="0" xfId="0" applyFont="1"/>
    <xf numFmtId="0" fontId="12" fillId="0" borderId="0" xfId="0" applyFont="1" applyAlignment="1">
      <alignment horizontal="left"/>
    </xf>
    <xf numFmtId="0" fontId="14" fillId="0" borderId="0" xfId="0" applyFont="1"/>
    <xf numFmtId="0" fontId="8" fillId="0" borderId="0" xfId="0" applyFont="1" applyAlignment="1">
      <alignment horizontal="right"/>
    </xf>
    <xf numFmtId="0" fontId="15" fillId="0" borderId="0" xfId="0" applyFont="1"/>
    <xf numFmtId="0" fontId="0" fillId="0" borderId="10" xfId="0" applyBorder="1"/>
    <xf numFmtId="0" fontId="18" fillId="0" borderId="10" xfId="0" applyFont="1" applyBorder="1" applyAlignment="1">
      <alignment horizontal="left"/>
    </xf>
    <xf numFmtId="0" fontId="19" fillId="0" borderId="10" xfId="0" applyFont="1" applyBorder="1" applyAlignment="1">
      <alignment horizontal="left" vertical="center"/>
    </xf>
    <xf numFmtId="14" fontId="20" fillId="0" borderId="10" xfId="0" applyNumberFormat="1" applyFont="1" applyBorder="1" applyAlignment="1">
      <alignment vertical="center"/>
    </xf>
    <xf numFmtId="0" fontId="21" fillId="0" borderId="11" xfId="0" applyFont="1" applyBorder="1" applyAlignment="1">
      <alignment horizontal="left" vertical="top"/>
    </xf>
    <xf numFmtId="49" fontId="22" fillId="0" borderId="11" xfId="0" applyNumberFormat="1" applyFont="1" applyBorder="1" applyAlignment="1">
      <alignment horizontal="left" vertical="top"/>
    </xf>
    <xf numFmtId="49" fontId="22" fillId="0" borderId="11" xfId="0" applyNumberFormat="1" applyFont="1" applyBorder="1" applyAlignment="1">
      <alignment vertical="center"/>
    </xf>
    <xf numFmtId="14" fontId="20" fillId="0" borderId="11" xfId="0" applyNumberFormat="1" applyFont="1" applyBorder="1" applyAlignment="1">
      <alignment vertical="center"/>
    </xf>
    <xf numFmtId="0" fontId="23" fillId="0" borderId="12" xfId="0" applyFont="1" applyBorder="1"/>
    <xf numFmtId="0" fontId="21" fillId="0" borderId="12" xfId="0" applyFont="1" applyBorder="1" applyAlignment="1">
      <alignment horizontal="left" vertical="center"/>
    </xf>
    <xf numFmtId="49" fontId="22" fillId="0" borderId="12" xfId="0" applyNumberFormat="1" applyFont="1" applyBorder="1" applyAlignment="1">
      <alignment horizontal="left" vertical="center"/>
    </xf>
    <xf numFmtId="0" fontId="22" fillId="0" borderId="12" xfId="0" applyFont="1" applyBorder="1" applyAlignment="1">
      <alignment horizontal="right" vertical="center"/>
    </xf>
    <xf numFmtId="49" fontId="22" fillId="0" borderId="12" xfId="0" applyNumberFormat="1" applyFont="1" applyBorder="1" applyAlignment="1">
      <alignment horizontal="right" vertical="center"/>
    </xf>
    <xf numFmtId="14" fontId="17" fillId="0" borderId="12" xfId="0" applyNumberFormat="1" applyFont="1" applyBorder="1" applyAlignment="1">
      <alignment horizontal="left" vertical="center"/>
    </xf>
    <xf numFmtId="0" fontId="23" fillId="0" borderId="0" xfId="0" applyFont="1"/>
    <xf numFmtId="0" fontId="21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left" vertical="center"/>
    </xf>
    <xf numFmtId="49" fontId="22" fillId="0" borderId="0" xfId="0" applyNumberFormat="1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21" fillId="3" borderId="0" xfId="0" applyFont="1" applyFill="1"/>
    <xf numFmtId="0" fontId="0" fillId="3" borderId="0" xfId="0" applyFill="1"/>
    <xf numFmtId="0" fontId="27" fillId="3" borderId="0" xfId="0" applyFont="1" applyFill="1" applyAlignment="1">
      <alignment horizontal="right"/>
    </xf>
    <xf numFmtId="2" fontId="28" fillId="0" borderId="13" xfId="0" applyNumberFormat="1" applyFont="1" applyBorder="1" applyAlignment="1">
      <alignment horizontal="center"/>
    </xf>
    <xf numFmtId="10" fontId="28" fillId="0" borderId="13" xfId="18" applyNumberFormat="1" applyFont="1" applyFill="1" applyBorder="1" applyAlignment="1">
      <alignment horizontal="center"/>
    </xf>
    <xf numFmtId="166" fontId="29" fillId="0" borderId="0" xfId="0" applyNumberFormat="1" applyFont="1" applyAlignment="1">
      <alignment horizontal="center"/>
    </xf>
    <xf numFmtId="0" fontId="17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7" fontId="28" fillId="0" borderId="0" xfId="18" applyNumberFormat="1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2" fontId="37" fillId="0" borderId="0" xfId="0" applyNumberFormat="1" applyFont="1" applyAlignment="1">
      <alignment horizontal="center"/>
    </xf>
    <xf numFmtId="0" fontId="35" fillId="0" borderId="0" xfId="0" applyFont="1" applyAlignment="1">
      <alignment horizontal="right"/>
    </xf>
    <xf numFmtId="2" fontId="35" fillId="0" borderId="0" xfId="0" applyNumberFormat="1" applyFont="1" applyAlignment="1">
      <alignment horizontal="left"/>
    </xf>
    <xf numFmtId="2" fontId="35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49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horizontal="left"/>
    </xf>
    <xf numFmtId="0" fontId="25" fillId="0" borderId="0" xfId="0" applyFont="1"/>
    <xf numFmtId="0" fontId="25" fillId="0" borderId="15" xfId="0" applyFont="1" applyBorder="1"/>
    <xf numFmtId="2" fontId="0" fillId="0" borderId="0" xfId="0" applyNumberFormat="1"/>
    <xf numFmtId="0" fontId="17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49" fontId="28" fillId="3" borderId="0" xfId="0" applyNumberFormat="1" applyFont="1" applyFill="1" applyAlignment="1">
      <alignment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4" borderId="14" xfId="0" applyFont="1" applyFill="1" applyBorder="1" applyAlignment="1">
      <alignment horizontal="left" vertical="center"/>
    </xf>
    <xf numFmtId="14" fontId="42" fillId="3" borderId="14" xfId="0" applyNumberFormat="1" applyFont="1" applyFill="1" applyBorder="1" applyAlignment="1">
      <alignment horizontal="center" vertical="center"/>
    </xf>
    <xf numFmtId="2" fontId="44" fillId="0" borderId="14" xfId="0" applyNumberFormat="1" applyFont="1" applyBorder="1" applyAlignment="1">
      <alignment horizontal="center" vertical="center"/>
    </xf>
    <xf numFmtId="0" fontId="0" fillId="0" borderId="14" xfId="0" applyBorder="1"/>
    <xf numFmtId="0" fontId="21" fillId="4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/>
    </xf>
    <xf numFmtId="0" fontId="43" fillId="0" borderId="11" xfId="0" applyFont="1" applyBorder="1" applyAlignment="1">
      <alignment horizontal="center" vertical="center"/>
    </xf>
    <xf numFmtId="2" fontId="44" fillId="0" borderId="11" xfId="0" applyNumberFormat="1" applyFont="1" applyBorder="1" applyAlignment="1">
      <alignment horizontal="center"/>
    </xf>
    <xf numFmtId="0" fontId="0" fillId="0" borderId="11" xfId="0" applyBorder="1"/>
    <xf numFmtId="0" fontId="39" fillId="3" borderId="0" xfId="0" applyFont="1" applyFill="1" applyAlignment="1">
      <alignment horizontal="left" vertical="center"/>
    </xf>
    <xf numFmtId="2" fontId="28" fillId="0" borderId="16" xfId="0" applyNumberFormat="1" applyFont="1" applyBorder="1" applyAlignment="1">
      <alignment horizont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46" fillId="0" borderId="0" xfId="0" applyFont="1" applyAlignment="1">
      <alignment horizontal="left" vertical="center"/>
    </xf>
    <xf numFmtId="0" fontId="0" fillId="0" borderId="16" xfId="0" applyBorder="1"/>
    <xf numFmtId="0" fontId="21" fillId="0" borderId="0" xfId="0" applyFont="1"/>
    <xf numFmtId="2" fontId="28" fillId="0" borderId="0" xfId="0" applyNumberFormat="1" applyFont="1" applyAlignment="1">
      <alignment horizontal="center"/>
    </xf>
    <xf numFmtId="0" fontId="41" fillId="5" borderId="0" xfId="0" applyFont="1" applyFill="1"/>
    <xf numFmtId="0" fontId="0" fillId="5" borderId="0" xfId="0" applyFill="1"/>
    <xf numFmtId="2" fontId="47" fillId="0" borderId="16" xfId="0" applyNumberFormat="1" applyFont="1" applyBorder="1" applyAlignment="1">
      <alignment horizontal="center"/>
    </xf>
    <xf numFmtId="2" fontId="30" fillId="0" borderId="0" xfId="0" applyNumberFormat="1" applyFont="1"/>
    <xf numFmtId="2" fontId="20" fillId="0" borderId="11" xfId="0" applyNumberFormat="1" applyFont="1" applyBorder="1" applyAlignment="1">
      <alignment vertical="center"/>
    </xf>
    <xf numFmtId="0" fontId="43" fillId="0" borderId="0" xfId="0" applyFont="1" applyAlignment="1">
      <alignment horizontal="left" vertical="center"/>
    </xf>
    <xf numFmtId="2" fontId="44" fillId="0" borderId="0" xfId="0" applyNumberFormat="1" applyFont="1" applyAlignment="1">
      <alignment horizontal="center" vertical="center"/>
    </xf>
    <xf numFmtId="0" fontId="43" fillId="0" borderId="14" xfId="0" applyFont="1" applyBorder="1" applyAlignment="1">
      <alignment horizontal="left" vertical="center"/>
    </xf>
    <xf numFmtId="0" fontId="44" fillId="0" borderId="14" xfId="0" applyFont="1" applyBorder="1" applyAlignment="1">
      <alignment horizontal="center" vertical="center"/>
    </xf>
    <xf numFmtId="0" fontId="35" fillId="0" borderId="0" xfId="0" applyFont="1" applyAlignment="1">
      <alignment horizontal="left"/>
    </xf>
    <xf numFmtId="10" fontId="28" fillId="0" borderId="16" xfId="18" applyNumberFormat="1" applyFont="1" applyFill="1" applyBorder="1" applyAlignment="1">
      <alignment horizontal="center"/>
    </xf>
    <xf numFmtId="0" fontId="45" fillId="0" borderId="0" xfId="0" applyFont="1" applyAlignment="1">
      <alignment horizontal="left" vertical="center"/>
    </xf>
    <xf numFmtId="10" fontId="35" fillId="0" borderId="0" xfId="0" applyNumberFormat="1" applyFont="1" applyAlignment="1">
      <alignment horizontal="left"/>
    </xf>
    <xf numFmtId="0" fontId="17" fillId="6" borderId="0" xfId="0" applyFont="1" applyFill="1"/>
    <xf numFmtId="2" fontId="0" fillId="6" borderId="0" xfId="0" applyNumberFormat="1" applyFill="1"/>
    <xf numFmtId="0" fontId="0" fillId="6" borderId="0" xfId="0" applyFill="1"/>
    <xf numFmtId="0" fontId="17" fillId="6" borderId="0" xfId="0" applyFont="1" applyFill="1" applyAlignment="1">
      <alignment horizontal="left"/>
    </xf>
    <xf numFmtId="10" fontId="0" fillId="6" borderId="0" xfId="0" applyNumberFormat="1" applyFill="1"/>
    <xf numFmtId="0" fontId="41" fillId="6" borderId="0" xfId="0" applyFont="1" applyFill="1"/>
    <xf numFmtId="10" fontId="48" fillId="0" borderId="0" xfId="0" applyNumberFormat="1" applyFont="1" applyAlignment="1">
      <alignment horizontal="left" vertical="center"/>
    </xf>
    <xf numFmtId="2" fontId="44" fillId="0" borderId="16" xfId="0" applyNumberFormat="1" applyFont="1" applyBorder="1" applyAlignment="1">
      <alignment horizontal="center" vertical="center"/>
    </xf>
    <xf numFmtId="14" fontId="42" fillId="3" borderId="16" xfId="0" applyNumberFormat="1" applyFont="1" applyFill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21" fillId="4" borderId="16" xfId="0" applyFont="1" applyFill="1" applyBorder="1" applyAlignment="1">
      <alignment horizontal="left" vertical="center"/>
    </xf>
    <xf numFmtId="0" fontId="43" fillId="0" borderId="16" xfId="0" applyFont="1" applyBorder="1" applyAlignment="1">
      <alignment horizontal="left" vertical="center"/>
    </xf>
    <xf numFmtId="0" fontId="21" fillId="4" borderId="16" xfId="0" applyFont="1" applyFill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10" fontId="49" fillId="0" borderId="16" xfId="18" applyNumberFormat="1" applyFont="1" applyFill="1" applyBorder="1" applyAlignment="1">
      <alignment horizontal="center"/>
    </xf>
    <xf numFmtId="49" fontId="49" fillId="0" borderId="11" xfId="0" applyNumberFormat="1" applyFont="1" applyBorder="1" applyAlignment="1">
      <alignment horizontal="left" vertical="top"/>
    </xf>
    <xf numFmtId="2" fontId="44" fillId="0" borderId="19" xfId="0" applyNumberFormat="1" applyFont="1" applyBorder="1" applyAlignment="1">
      <alignment horizontal="center" vertical="center"/>
    </xf>
    <xf numFmtId="10" fontId="50" fillId="6" borderId="0" xfId="0" applyNumberFormat="1" applyFont="1" applyFill="1" applyAlignment="1">
      <alignment horizontal="center" vertical="center"/>
    </xf>
    <xf numFmtId="0" fontId="43" fillId="6" borderId="16" xfId="0" applyFont="1" applyFill="1" applyBorder="1" applyAlignment="1">
      <alignment horizontal="left" vertical="center"/>
    </xf>
    <xf numFmtId="2" fontId="44" fillId="6" borderId="16" xfId="0" applyNumberFormat="1" applyFont="1" applyFill="1" applyBorder="1" applyAlignment="1">
      <alignment horizontal="center" vertical="center"/>
    </xf>
    <xf numFmtId="0" fontId="43" fillId="6" borderId="16" xfId="0" applyFont="1" applyFill="1" applyBorder="1" applyAlignment="1">
      <alignment horizontal="center" vertical="center"/>
    </xf>
    <xf numFmtId="0" fontId="43" fillId="6" borderId="19" xfId="0" applyFont="1" applyFill="1" applyBorder="1" applyAlignment="1">
      <alignment horizontal="left" vertical="center"/>
    </xf>
    <xf numFmtId="0" fontId="22" fillId="0" borderId="0" xfId="0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2" fontId="47" fillId="0" borderId="0" xfId="0" applyNumberFormat="1" applyFont="1" applyAlignment="1">
      <alignment horizontal="center"/>
    </xf>
    <xf numFmtId="2" fontId="42" fillId="0" borderId="16" xfId="0" applyNumberFormat="1" applyFont="1" applyBorder="1" applyAlignment="1">
      <alignment horizontal="center" vertical="center"/>
    </xf>
    <xf numFmtId="0" fontId="43" fillId="0" borderId="24" xfId="0" applyFont="1" applyBorder="1" applyAlignment="1">
      <alignment horizontal="left" vertical="center"/>
    </xf>
    <xf numFmtId="0" fontId="44" fillId="0" borderId="24" xfId="0" applyFont="1" applyBorder="1" applyAlignment="1">
      <alignment horizontal="center" vertical="center"/>
    </xf>
    <xf numFmtId="10" fontId="44" fillId="0" borderId="16" xfId="0" applyNumberFormat="1" applyFont="1" applyBorder="1" applyAlignment="1">
      <alignment horizontal="center" vertical="center"/>
    </xf>
    <xf numFmtId="2" fontId="0" fillId="0" borderId="14" xfId="0" applyNumberFormat="1" applyBorder="1"/>
    <xf numFmtId="0" fontId="0" fillId="0" borderId="14" xfId="0" applyBorder="1" applyAlignment="1">
      <alignment horizontal="center"/>
    </xf>
    <xf numFmtId="1" fontId="0" fillId="0" borderId="0" xfId="0" applyNumberFormat="1"/>
    <xf numFmtId="0" fontId="51" fillId="7" borderId="0" xfId="0" applyFont="1" applyFill="1"/>
    <xf numFmtId="0" fontId="51" fillId="0" borderId="0" xfId="0" applyFont="1"/>
    <xf numFmtId="0" fontId="52" fillId="7" borderId="0" xfId="0" applyFont="1" applyFill="1"/>
    <xf numFmtId="0" fontId="51" fillId="8" borderId="0" xfId="0" applyFont="1" applyFill="1"/>
    <xf numFmtId="166" fontId="28" fillId="0" borderId="16" xfId="0" applyNumberFormat="1" applyFont="1" applyBorder="1" applyAlignment="1">
      <alignment horizontal="center"/>
    </xf>
    <xf numFmtId="1" fontId="28" fillId="0" borderId="16" xfId="0" applyNumberFormat="1" applyFont="1" applyBorder="1" applyAlignment="1">
      <alignment horizontal="center"/>
    </xf>
    <xf numFmtId="10" fontId="0" fillId="0" borderId="14" xfId="0" applyNumberFormat="1" applyBorder="1"/>
    <xf numFmtId="10" fontId="28" fillId="0" borderId="25" xfId="18" applyNumberFormat="1" applyFont="1" applyFill="1" applyBorder="1" applyAlignment="1">
      <alignment horizontal="center"/>
    </xf>
    <xf numFmtId="1" fontId="0" fillId="6" borderId="0" xfId="0" applyNumberFormat="1" applyFill="1"/>
    <xf numFmtId="10" fontId="0" fillId="0" borderId="0" xfId="0" applyNumberFormat="1"/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left"/>
    </xf>
    <xf numFmtId="14" fontId="0" fillId="0" borderId="16" xfId="0" applyNumberFormat="1" applyBorder="1" applyAlignment="1">
      <alignment horizontal="center"/>
    </xf>
    <xf numFmtId="0" fontId="43" fillId="6" borderId="14" xfId="0" applyFont="1" applyFill="1" applyBorder="1" applyAlignment="1">
      <alignment horizontal="center" vertical="center"/>
    </xf>
    <xf numFmtId="2" fontId="44" fillId="6" borderId="14" xfId="0" applyNumberFormat="1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left" vertical="center"/>
    </xf>
    <xf numFmtId="10" fontId="44" fillId="6" borderId="14" xfId="0" applyNumberFormat="1" applyFont="1" applyFill="1" applyBorder="1" applyAlignment="1">
      <alignment horizontal="center" vertical="center"/>
    </xf>
    <xf numFmtId="2" fontId="0" fillId="0" borderId="16" xfId="0" applyNumberFormat="1" applyBorder="1" applyAlignment="1">
      <alignment horizontal="center"/>
    </xf>
    <xf numFmtId="10" fontId="28" fillId="0" borderId="16" xfId="0" applyNumberFormat="1" applyFont="1" applyBorder="1" applyAlignment="1">
      <alignment horizontal="center"/>
    </xf>
    <xf numFmtId="0" fontId="0" fillId="0" borderId="1" xfId="0" applyBorder="1"/>
    <xf numFmtId="0" fontId="33" fillId="0" borderId="0" xfId="0" applyFont="1" applyAlignment="1">
      <alignment horizontal="left"/>
    </xf>
    <xf numFmtId="0" fontId="28" fillId="6" borderId="16" xfId="0" applyFont="1" applyFill="1" applyBorder="1" applyAlignment="1">
      <alignment horizontal="center"/>
    </xf>
    <xf numFmtId="0" fontId="27" fillId="3" borderId="26" xfId="0" applyFont="1" applyFill="1" applyBorder="1" applyAlignment="1">
      <alignment horizontal="right"/>
    </xf>
    <xf numFmtId="2" fontId="28" fillId="0" borderId="16" xfId="0" applyNumberFormat="1" applyFont="1" applyBorder="1" applyAlignment="1">
      <alignment horizontal="left"/>
    </xf>
    <xf numFmtId="14" fontId="42" fillId="3" borderId="27" xfId="0" applyNumberFormat="1" applyFont="1" applyFill="1" applyBorder="1" applyAlignment="1">
      <alignment horizontal="center" vertical="center"/>
    </xf>
    <xf numFmtId="2" fontId="42" fillId="0" borderId="27" xfId="0" applyNumberFormat="1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2" fontId="44" fillId="0" borderId="27" xfId="0" applyNumberFormat="1" applyFont="1" applyBorder="1" applyAlignment="1">
      <alignment horizontal="center" vertical="center"/>
    </xf>
    <xf numFmtId="10" fontId="44" fillId="0" borderId="27" xfId="0" applyNumberFormat="1" applyFont="1" applyBorder="1" applyAlignment="1">
      <alignment horizontal="center" vertical="center"/>
    </xf>
    <xf numFmtId="0" fontId="21" fillId="4" borderId="27" xfId="0" applyFont="1" applyFill="1" applyBorder="1" applyAlignment="1">
      <alignment horizontal="left" vertical="center"/>
    </xf>
    <xf numFmtId="0" fontId="43" fillId="6" borderId="27" xfId="0" applyFont="1" applyFill="1" applyBorder="1" applyAlignment="1">
      <alignment horizontal="left" vertical="center"/>
    </xf>
    <xf numFmtId="0" fontId="43" fillId="0" borderId="27" xfId="0" applyFont="1" applyBorder="1" applyAlignment="1">
      <alignment horizontal="left" vertical="center"/>
    </xf>
    <xf numFmtId="0" fontId="21" fillId="4" borderId="27" xfId="0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6" borderId="27" xfId="0" applyFont="1" applyFill="1" applyBorder="1" applyAlignment="1">
      <alignment horizontal="center" vertical="center"/>
    </xf>
    <xf numFmtId="2" fontId="44" fillId="6" borderId="27" xfId="0" applyNumberFormat="1" applyFont="1" applyFill="1" applyBorder="1" applyAlignment="1">
      <alignment horizontal="center" vertical="center"/>
    </xf>
    <xf numFmtId="0" fontId="43" fillId="6" borderId="25" xfId="0" applyFont="1" applyFill="1" applyBorder="1" applyAlignment="1">
      <alignment horizontal="left" vertical="center"/>
    </xf>
    <xf numFmtId="14" fontId="0" fillId="0" borderId="0" xfId="0" applyNumberFormat="1"/>
    <xf numFmtId="1" fontId="0" fillId="0" borderId="0" xfId="0" applyNumberFormat="1" applyAlignment="1">
      <alignment horizontal="left"/>
    </xf>
    <xf numFmtId="0" fontId="16" fillId="9" borderId="28" xfId="0" applyFont="1" applyFill="1" applyBorder="1" applyAlignment="1">
      <alignment horizontal="center"/>
    </xf>
    <xf numFmtId="14" fontId="16" fillId="9" borderId="9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center"/>
    </xf>
    <xf numFmtId="0" fontId="16" fillId="9" borderId="9" xfId="0" applyFont="1" applyFill="1" applyBorder="1"/>
    <xf numFmtId="2" fontId="16" fillId="9" borderId="9" xfId="0" applyNumberFormat="1" applyFont="1" applyFill="1" applyBorder="1"/>
    <xf numFmtId="14" fontId="16" fillId="9" borderId="9" xfId="0" applyNumberFormat="1" applyFont="1" applyFill="1" applyBorder="1"/>
    <xf numFmtId="0" fontId="16" fillId="9" borderId="31" xfId="0" applyFont="1" applyFill="1" applyBorder="1"/>
    <xf numFmtId="0" fontId="16" fillId="9" borderId="33" xfId="0" applyFont="1" applyFill="1" applyBorder="1"/>
    <xf numFmtId="0" fontId="16" fillId="9" borderId="0" xfId="0" applyFont="1" applyFill="1"/>
    <xf numFmtId="14" fontId="16" fillId="9" borderId="0" xfId="0" applyNumberFormat="1" applyFont="1" applyFill="1"/>
    <xf numFmtId="0" fontId="28" fillId="6" borderId="16" xfId="0" applyFont="1" applyFill="1" applyBorder="1" applyAlignment="1">
      <alignment horizontal="left"/>
    </xf>
    <xf numFmtId="0" fontId="28" fillId="6" borderId="18" xfId="0" applyFont="1" applyFill="1" applyBorder="1" applyAlignment="1">
      <alignment horizontal="left"/>
    </xf>
    <xf numFmtId="0" fontId="0" fillId="0" borderId="0" xfId="0" applyAlignment="1">
      <alignment vertical="center"/>
    </xf>
    <xf numFmtId="14" fontId="20" fillId="0" borderId="0" xfId="0" applyNumberFormat="1" applyFont="1" applyAlignment="1">
      <alignment vertical="center"/>
    </xf>
    <xf numFmtId="0" fontId="28" fillId="6" borderId="19" xfId="0" applyFont="1" applyFill="1" applyBorder="1" applyAlignment="1">
      <alignment horizontal="left"/>
    </xf>
    <xf numFmtId="0" fontId="53" fillId="6" borderId="19" xfId="0" applyFont="1" applyFill="1" applyBorder="1" applyAlignment="1">
      <alignment horizontal="left"/>
    </xf>
    <xf numFmtId="0" fontId="28" fillId="0" borderId="0" xfId="0" applyFont="1" applyAlignment="1">
      <alignment horizontal="left"/>
    </xf>
    <xf numFmtId="0" fontId="54" fillId="6" borderId="16" xfId="0" applyFont="1" applyFill="1" applyBorder="1" applyAlignment="1">
      <alignment horizontal="left"/>
    </xf>
    <xf numFmtId="0" fontId="55" fillId="0" borderId="0" xfId="0" applyFont="1" applyAlignment="1">
      <alignment horizontal="left"/>
    </xf>
    <xf numFmtId="0" fontId="56" fillId="6" borderId="19" xfId="0" applyFont="1" applyFill="1" applyBorder="1" applyAlignment="1">
      <alignment horizontal="left"/>
    </xf>
    <xf numFmtId="0" fontId="57" fillId="0" borderId="0" xfId="0" applyFont="1" applyAlignment="1">
      <alignment horizontal="left"/>
    </xf>
    <xf numFmtId="0" fontId="58" fillId="6" borderId="19" xfId="0" applyFont="1" applyFill="1" applyBorder="1" applyAlignment="1">
      <alignment horizontal="left"/>
    </xf>
    <xf numFmtId="0" fontId="59" fillId="0" borderId="0" xfId="0" applyFont="1" applyAlignment="1">
      <alignment horizontal="left"/>
    </xf>
    <xf numFmtId="0" fontId="16" fillId="9" borderId="32" xfId="0" applyFont="1" applyFill="1" applyBorder="1" applyAlignment="1">
      <alignment horizontal="left"/>
    </xf>
    <xf numFmtId="0" fontId="16" fillId="9" borderId="33" xfId="0" applyFont="1" applyFill="1" applyBorder="1" applyAlignment="1">
      <alignment horizontal="left"/>
    </xf>
    <xf numFmtId="0" fontId="16" fillId="9" borderId="34" xfId="0" applyFont="1" applyFill="1" applyBorder="1" applyAlignment="1">
      <alignment horizontal="left"/>
    </xf>
    <xf numFmtId="0" fontId="0" fillId="10" borderId="29" xfId="0" applyFill="1" applyBorder="1" applyAlignment="1">
      <alignment horizontal="left"/>
    </xf>
    <xf numFmtId="0" fontId="0" fillId="10" borderId="30" xfId="0" applyFill="1" applyBorder="1" applyAlignment="1">
      <alignment horizontal="left"/>
    </xf>
    <xf numFmtId="14" fontId="0" fillId="10" borderId="30" xfId="0" applyNumberFormat="1" applyFill="1" applyBorder="1" applyAlignment="1">
      <alignment horizontal="left"/>
    </xf>
    <xf numFmtId="0" fontId="0" fillId="10" borderId="35" xfId="0" applyFill="1" applyBorder="1" applyAlignment="1">
      <alignment horizontal="left"/>
    </xf>
    <xf numFmtId="14" fontId="16" fillId="9" borderId="33" xfId="0" applyNumberFormat="1" applyFont="1" applyFill="1" applyBorder="1" applyAlignment="1">
      <alignment horizontal="left"/>
    </xf>
    <xf numFmtId="1" fontId="16" fillId="9" borderId="33" xfId="0" applyNumberFormat="1" applyFont="1" applyFill="1" applyBorder="1" applyAlignment="1">
      <alignment horizontal="left"/>
    </xf>
    <xf numFmtId="0" fontId="0" fillId="6" borderId="16" xfId="0" applyFill="1" applyBorder="1" applyAlignment="1">
      <alignment horizontal="left" vertical="center" wrapText="1"/>
    </xf>
    <xf numFmtId="0" fontId="0" fillId="6" borderId="16" xfId="0" applyFill="1" applyBorder="1" applyAlignment="1">
      <alignment horizontal="left" vertical="center"/>
    </xf>
    <xf numFmtId="0" fontId="53" fillId="6" borderId="21" xfId="0" applyFont="1" applyFill="1" applyBorder="1" applyAlignment="1">
      <alignment horizontal="center"/>
    </xf>
    <xf numFmtId="0" fontId="53" fillId="6" borderId="20" xfId="0" applyFont="1" applyFill="1" applyBorder="1" applyAlignment="1">
      <alignment horizontal="center"/>
    </xf>
    <xf numFmtId="0" fontId="45" fillId="0" borderId="17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28" fillId="0" borderId="18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1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28" fillId="0" borderId="16" xfId="0" applyFont="1" applyBorder="1" applyAlignment="1">
      <alignment horizontal="left"/>
    </xf>
    <xf numFmtId="0" fontId="45" fillId="0" borderId="0" xfId="0" applyFont="1" applyAlignment="1">
      <alignment horizontal="left" vertical="center"/>
    </xf>
    <xf numFmtId="0" fontId="28" fillId="0" borderId="21" xfId="0" applyFont="1" applyBorder="1" applyAlignment="1">
      <alignment horizontal="left"/>
    </xf>
    <xf numFmtId="0" fontId="28" fillId="0" borderId="20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0" xfId="0" applyBorder="1" applyAlignment="1">
      <alignment horizontal="left"/>
    </xf>
  </cellXfs>
  <cellStyles count="19">
    <cellStyle name="Moeda 2" xfId="17" xr:uid="{E95F9D40-0CC0-4027-B88A-C86056460BB2}"/>
    <cellStyle name="Normal" xfId="0" builtinId="0"/>
    <cellStyle name="Normal 10" xfId="5" xr:uid="{B1493EB9-8091-4A26-A2A1-6E0B3ABFF89D}"/>
    <cellStyle name="Normal 11" xfId="6" xr:uid="{4F216A77-22F6-468F-B6BC-AFDB0E5144B7}"/>
    <cellStyle name="Normal 12" xfId="7" xr:uid="{F8A6B1D2-6E93-42FF-9A79-914B6F33637F}"/>
    <cellStyle name="Normal 13" xfId="8" xr:uid="{217A37DC-FCE8-4A4F-B6DB-2B9E58B01065}"/>
    <cellStyle name="Normal 14" xfId="9" xr:uid="{9E82011F-9D39-4E4B-A3D5-B042BFC8202E}"/>
    <cellStyle name="Normal 15" xfId="10" xr:uid="{3FDE1D94-611E-415F-8010-99806428FE50}"/>
    <cellStyle name="Normal 16" xfId="11" xr:uid="{2D8C73F0-6F2F-480B-8600-E85CFA4509DC}"/>
    <cellStyle name="Normal 17" xfId="12" xr:uid="{A284A60B-339E-44CF-BC6B-8221BB9E1F6D}"/>
    <cellStyle name="Normal 18" xfId="13" xr:uid="{EA4FFB0E-4A17-40E3-850E-D1E7BEE0553F}"/>
    <cellStyle name="Normal 2" xfId="14" xr:uid="{8DD03451-D299-43C6-AD6A-EB3DED93EDF7}"/>
    <cellStyle name="Normal 3" xfId="15" xr:uid="{898A1900-9F10-4D82-AC98-817562A59560}"/>
    <cellStyle name="Normal 5" xfId="1" xr:uid="{7920037D-8D7A-471E-86EC-E1CD9B6436B4}"/>
    <cellStyle name="Normal 7" xfId="2" xr:uid="{9719AB45-430C-4577-8A69-BC98F1B0719A}"/>
    <cellStyle name="Normal 8" xfId="3" xr:uid="{DF4CDF0D-3471-4ED2-A5A4-236694A11BBF}"/>
    <cellStyle name="Normal 9" xfId="4" xr:uid="{92BCC33C-2EF0-4897-BB6B-C5BC20CB3837}"/>
    <cellStyle name="Percent" xfId="18" builtinId="5"/>
    <cellStyle name="Vírgula 2" xfId="16" xr:uid="{51438801-08F2-4386-8D45-D6A4C7B91980}"/>
  </cellStyles>
  <dxfs count="0"/>
  <tableStyles count="0" defaultTableStyle="TableStyleMedium2" defaultPivotStyle="PivotStyleLight16"/>
  <colors>
    <mruColors>
      <color rgb="FF00B0F1"/>
      <color rgb="FFFDFDFD"/>
      <color rgb="FF4D4D4D"/>
      <color rgb="FFE8E33F"/>
      <color rgb="FFA77CE4"/>
      <color rgb="FF00C9A8"/>
      <color rgb="FF33E8C4"/>
      <color rgb="FFF2C744"/>
      <color rgb="FF1C3332"/>
      <color rgb="FF3E45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73-4E1B-9448-0961CD39CCFC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73-4E1B-9448-0961CD39CCFC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F73-4E1B-9448-0961CD39CCFC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F73-4E1B-9448-0961CD39CCFC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F73-4E1B-9448-0961CD39CC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E5-47B6-A5BC-E7B3D20B6DDD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E5-47B6-A5BC-E7B3D20B6DDD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E5-47B6-A5BC-E7B3D20B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ED-403F-BA81-3B9E549E7E5E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8ED-403F-BA81-3B9E549E7E5E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D-403F-BA81-3B9E549E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6D-4890-B078-35C73D2EF4AD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6D-4890-B078-35C73D2EF4AD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6D-4890-B078-35C73D2EF4AD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6D-4890-B078-35C73D2EF4AD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6D-4890-B078-35C73D2EF4AD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6D-4890-B078-35C73D2EF4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16D-4890-B078-35C73D2EF4A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16D-4890-B078-35C73D2EF4AD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Massa Musc Esq</c:v>
          </c:tx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C'!$B$43:$G$43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tx>
            <c:v>%MuscESQ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C'!$B$42:$G$42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D5-4A1D-9364-381D5980F230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D5-4A1D-9364-381D5980F230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D5-4A1D-9364-381D5980F23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D5-4A1D-9364-381D5980F230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DD5-4A1D-9364-381D5980F23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CDD5-4A1D-9364-381D5980F23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DD5-4A1D-9364-381D5980F230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E2-4446-A188-1D8BC8644EDF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E2-4446-A188-1D8BC8644ED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E2-4446-A188-1D8BC8644EDF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3E2-4446-A188-1D8BC8644EDF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3E2-4446-A188-1D8BC8644EDF}"/>
                </c:ext>
              </c:extLst>
            </c:dLbl>
            <c:dLbl>
              <c:idx val="2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3E2-4446-A188-1D8BC8644EDF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C'!$D$5:$D$7</c:f>
              <c:numCache>
                <c:formatCode>0.00</c:formatCode>
                <c:ptCount val="3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3E2-4446-A188-1D8BC8644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D0-4894-878F-7F61BE104EC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D0-4894-878F-7F61BE104ECA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0-4894-878F-7F61BE104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47-4740-A34B-126F3F6E9574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47-4740-A34B-126F3F6E9574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7-4740-A34B-126F3F6E9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C9-4AD1-BBAD-1AE48E2D4990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C9-4AD1-BBAD-1AE48E2D4990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C9-4AD1-BBAD-1AE48E2D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F-467E-B136-6B7A04B2852F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F-467E-B136-6B7A04B2852F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3F-467E-B136-6B7A04B2852F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3F-467E-B136-6B7A04B2852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3F-467E-B136-6B7A04B2852F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3F-467E-B136-6B7A04B285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6C3F-467E-B136-6B7A04B2852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C3F-467E-B136-6B7A04B2852F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61-4BC6-96EC-DBC6E4327A94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61-4BC6-96EC-DBC6E4327A94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61-4BC6-96EC-DBC6E4327A94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61-4BC6-96EC-DBC6E4327A9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F61-4BC6-96EC-DBC6E4327A94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F61-4BC6-96EC-DBC6E4327A9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F61-4BC6-96EC-DBC6E4327A9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F61-4BC6-96EC-DBC6E4327A94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A6-4981-AAC8-501D1184C2B5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A6-4981-AAC8-501D1184C2B5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DA6-4981-AAC8-501D1184C2B5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DA6-4981-AAC8-501D1184C2B5}"/>
              </c:ext>
            </c:extLst>
          </c:dPt>
          <c:dLbls>
            <c:spPr>
              <a:solidFill>
                <a:srgbClr val="4D4D4D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C'!$D$5:$D$8</c:f>
              <c:numCache>
                <c:formatCode>0.00</c:formatCode>
                <c:ptCount val="4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  <c:pt idx="3">
                  <c:v>43.9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DA6-4981-AAC8-501D1184C2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37-4654-AC8A-8659150049BC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37-4654-AC8A-8659150049BC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37-4654-AC8A-86591500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0B-4185-B8BE-084486B6955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0B-4185-B8BE-084486B6955B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0B-4185-B8BE-084486B6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FD-490A-A57F-369F9B066A0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FD-490A-A57F-369F9B066A0F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D-490A-A57F-369F9B066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79-47B0-8919-38FF16897968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79-47B0-8919-38FF16897968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79-47B0-8919-38FF16897968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79-47B0-8919-38FF16897968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79-47B0-8919-38FF16897968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C79-47B0-8919-38FF1689796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C79-47B0-8919-38FF1689796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C79-47B0-8919-38FF16897968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53-4D4E-825E-8B4020280B99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53-4D4E-825E-8B4020280B99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53-4D4E-825E-8B4020280B99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53-4D4E-825E-8B4020280B9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53-4D4E-825E-8B4020280B99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A53-4D4E-825E-8B4020280B9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A53-4D4E-825E-8B4020280B9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53-4D4E-825E-8B4020280B99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%Residual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5B-4823-BE85-036C054DAA7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5B-4823-BE85-036C054DAA7B}"/>
              </c:ext>
            </c:extLst>
          </c:dPt>
          <c:val>
            <c:numRef>
              <c:f>'Analise C'!$F$8:$G$8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B-4823-BE85-036C054D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14-4D41-B7A2-0EBD73E3F494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B0F1">
                      <a:shade val="30000"/>
                      <a:satMod val="115000"/>
                    </a:srgbClr>
                  </a:gs>
                  <a:gs pos="50000">
                    <a:srgbClr val="00B0F1">
                      <a:shade val="67500"/>
                      <a:satMod val="115000"/>
                    </a:srgbClr>
                  </a:gs>
                  <a:gs pos="100000">
                    <a:srgbClr val="00B0F1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14-4D41-B7A2-0EBD73E3F494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4-4D41-B7A2-0EBD73E3F494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E14-4D41-B7A2-0EBD73E3F49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E14-4D41-B7A2-0EBD73E3F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AA-4EE4-8FFB-B81F50FC292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AA-4EE4-8FFB-B81F50FC292F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AA-4EE4-8FFB-B81F50FC2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C2-4C55-A83D-9DCF195FF82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C2-4C55-A83D-9DCF195FF82A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2-4C55-A83D-9DCF195FF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C4-4139-80B6-2B90311D0BC5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4-4139-80B6-2B90311D0BC5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C4-4139-80B6-2B90311D0BC5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C4-4139-80B6-2B90311D0BC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C4-4139-80B6-2B90311D0BC5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CC4-4139-80B6-2B90311D0BC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CC4-4139-80B6-2B90311D0BC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CC4-4139-80B6-2B90311D0BC5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Mlg</c:v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C'!$B$44:$G$44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3F24-4E0E-8E01-F80977E71C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1D-44D9-833C-E1138CC479FC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1D-44D9-833C-E1138CC479FC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1D-44D9-833C-E1138CC479F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1D-44D9-833C-E1138CC479FC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41D-44D9-833C-E1138CC479F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41D-44D9-833C-E1138CC479F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41D-44D9-833C-E1138CC479FC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1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1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CEB4-4C76-BAA7-E3ACB8E1A6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5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5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5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4C76-BAA7-E3ACB8E1A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E54-4A81-B633-EB1FD143E3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4-4A81-B633-EB1FD143E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Comparações!$A$17</c:f>
              <c:strCache>
                <c:ptCount val="1"/>
                <c:pt idx="0">
                  <c:v>Peso Musc. Esq. (Kg.)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Comparações!$B$17:$G$17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9B4-4D7E-8681-9D2452F99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numFmt formatCode="0.00%" sourceLinked="0"/>
              <c:spPr>
                <a:solidFill>
                  <a:srgbClr val="00C9A8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B4-4D7E-8681-9D2452F9921B}"/>
                </c:ext>
              </c:extLst>
            </c:dLbl>
            <c:numFmt formatCode="0.00%" sourceLinked="0"/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Comparações!$B$18:$G$18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4-4D7E-8681-9D2452F9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lineChart>
        <c:grouping val="standard"/>
        <c:varyColors val="0"/>
        <c:ser>
          <c:idx val="1"/>
          <c:order val="1"/>
          <c:tx>
            <c:strRef>
              <c:f>Comparações!$A$16</c:f>
              <c:strCache>
                <c:ptCount val="1"/>
                <c:pt idx="0">
                  <c:v>%Massa Livre de Gord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Comparações!$B$16:$G$16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10848"/>
        <c:axId val="1813280064"/>
      </c:line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Comparações_!$B$9:$G$9</c:f>
              <c:numCache>
                <c:formatCode>0.00</c:formatCode>
                <c:ptCount val="6"/>
                <c:pt idx="0">
                  <c:v>82</c:v>
                </c:pt>
                <c:pt idx="1">
                  <c:v>78.5</c:v>
                </c:pt>
                <c:pt idx="2">
                  <c:v>75</c:v>
                </c:pt>
                <c:pt idx="3">
                  <c:v>71.5</c:v>
                </c:pt>
                <c:pt idx="4">
                  <c:v>67.8</c:v>
                </c:pt>
                <c:pt idx="5">
                  <c:v>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2-4624-A74E-7D822DB0AD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Comparações_!$B$10:$G$10</c:f>
              <c:numCache>
                <c:formatCode>0.00</c:formatCode>
                <c:ptCount val="6"/>
                <c:pt idx="0">
                  <c:v>30.1</c:v>
                </c:pt>
                <c:pt idx="1">
                  <c:v>28.8</c:v>
                </c:pt>
                <c:pt idx="2">
                  <c:v>27.5</c:v>
                </c:pt>
                <c:pt idx="3">
                  <c:v>26.3</c:v>
                </c:pt>
                <c:pt idx="4">
                  <c:v>24.9</c:v>
                </c:pt>
                <c:pt idx="5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2-4624-A74E-7D822DB0A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Comparações_!$B$12:$G$12</c:f>
              <c:numCache>
                <c:formatCode>0.00</c:formatCode>
                <c:ptCount val="6"/>
                <c:pt idx="0">
                  <c:v>32.799999999999997</c:v>
                </c:pt>
                <c:pt idx="1">
                  <c:v>29.4</c:v>
                </c:pt>
                <c:pt idx="2">
                  <c:v>26.3</c:v>
                </c:pt>
                <c:pt idx="3">
                  <c:v>23.2</c:v>
                </c:pt>
                <c:pt idx="4">
                  <c:v>20.3</c:v>
                </c:pt>
                <c:pt idx="5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3-41DE-8186-4F0BFA0767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Comparações_!$B$13:$G$13</c:f>
              <c:numCache>
                <c:formatCode>0.00%</c:formatCode>
                <c:ptCount val="6"/>
                <c:pt idx="0">
                  <c:v>0.4</c:v>
                </c:pt>
                <c:pt idx="1">
                  <c:v>0.375</c:v>
                </c:pt>
                <c:pt idx="2">
                  <c:v>0.35</c:v>
                </c:pt>
                <c:pt idx="3">
                  <c:v>0.32500000000000001</c:v>
                </c:pt>
                <c:pt idx="4">
                  <c:v>0.3</c:v>
                </c:pt>
                <c:pt idx="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03-41DE-8186-4F0BFA076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Comparações_!$A$20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Comparações_!$B$20:$G$20</c:f>
              <c:numCache>
                <c:formatCode>0.00</c:formatCode>
                <c:ptCount val="6"/>
                <c:pt idx="0">
                  <c:v>34.700000000000003</c:v>
                </c:pt>
                <c:pt idx="1">
                  <c:v>34.700000000000003</c:v>
                </c:pt>
                <c:pt idx="2">
                  <c:v>34.700000000000003</c:v>
                </c:pt>
                <c:pt idx="3">
                  <c:v>34.700000000000003</c:v>
                </c:pt>
                <c:pt idx="4">
                  <c:v>34.700000000000003</c:v>
                </c:pt>
                <c:pt idx="5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B-412A-BE02-180E1E5957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Comparações_!$B$21:$G$21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B-412A-BE02-180E1E595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Comparações_!$A$19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771-40BC-A6D5-7A8D2FBC08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Comparações_!$B$19:$G$19</c:f>
              <c:numCache>
                <c:formatCode>0.00</c:formatCode>
                <c:ptCount val="6"/>
                <c:pt idx="0">
                  <c:v>49.2</c:v>
                </c:pt>
                <c:pt idx="1">
                  <c:v>49.1</c:v>
                </c:pt>
                <c:pt idx="2">
                  <c:v>48.7</c:v>
                </c:pt>
                <c:pt idx="3">
                  <c:v>48.3</c:v>
                </c:pt>
                <c:pt idx="4">
                  <c:v>47.5</c:v>
                </c:pt>
                <c:pt idx="5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1-40BC-A6D5-7A8D2FBC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2CB-43CA-8D7D-7CBB3C6406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CB-43CA-8D7D-7CBB3C640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842-4264-A202-59E30C516E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42-4264-A202-59E30C51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Comparações3_!$A$16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Comparações3_!$B$16:$G$16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04F-4F84-8B9C-E936BC7A5B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Comparações3_!$B$17:$G$17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F-4F84-8B9C-E936BC7A5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11-4737-B16A-56C091FDE5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211-4737-B16A-56C091FD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3BE-42EC-8566-8C33B6B01C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BE-42EC-8566-8C33B6B01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3AB3-4890-8E3A-3983913EF0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Comparações4!$B$13:$G$13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B3-4890-8E3A-3983913E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CC7-4685-A3C4-07699657C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CC7-4685-A3C4-07699657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5.xml"/><Relationship Id="rId18" Type="http://schemas.openxmlformats.org/officeDocument/2006/relationships/chart" Target="../charts/chart8.xml"/><Relationship Id="rId3" Type="http://schemas.openxmlformats.org/officeDocument/2006/relationships/chart" Target="../charts/chart1.xml"/><Relationship Id="rId7" Type="http://schemas.openxmlformats.org/officeDocument/2006/relationships/image" Target="../media/image6.png"/><Relationship Id="rId12" Type="http://schemas.openxmlformats.org/officeDocument/2006/relationships/chart" Target="../charts/chart4.xml"/><Relationship Id="rId17" Type="http://schemas.openxmlformats.org/officeDocument/2006/relationships/chart" Target="../charts/chart7.xml"/><Relationship Id="rId2" Type="http://schemas.openxmlformats.org/officeDocument/2006/relationships/image" Target="../media/image4.png"/><Relationship Id="rId16" Type="http://schemas.openxmlformats.org/officeDocument/2006/relationships/image" Target="../media/image12.png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image" Target="../media/image11.png"/><Relationship Id="rId10" Type="http://schemas.openxmlformats.org/officeDocument/2006/relationships/image" Target="../media/image9.png"/><Relationship Id="rId4" Type="http://schemas.openxmlformats.org/officeDocument/2006/relationships/chart" Target="../charts/chart2.xml"/><Relationship Id="rId9" Type="http://schemas.openxmlformats.org/officeDocument/2006/relationships/image" Target="../media/image8.png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13.xml"/><Relationship Id="rId18" Type="http://schemas.openxmlformats.org/officeDocument/2006/relationships/image" Target="../media/image11.png"/><Relationship Id="rId3" Type="http://schemas.openxmlformats.org/officeDocument/2006/relationships/chart" Target="../charts/chart9.xml"/><Relationship Id="rId21" Type="http://schemas.openxmlformats.org/officeDocument/2006/relationships/image" Target="../media/image12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4.png"/><Relationship Id="rId16" Type="http://schemas.openxmlformats.org/officeDocument/2006/relationships/image" Target="../media/image13.png"/><Relationship Id="rId20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chart" Target="../charts/chart12.xml"/><Relationship Id="rId11" Type="http://schemas.openxmlformats.org/officeDocument/2006/relationships/image" Target="../media/image9.png"/><Relationship Id="rId5" Type="http://schemas.openxmlformats.org/officeDocument/2006/relationships/chart" Target="../charts/chart11.xml"/><Relationship Id="rId15" Type="http://schemas.openxmlformats.org/officeDocument/2006/relationships/chart" Target="../charts/chart15.xml"/><Relationship Id="rId23" Type="http://schemas.openxmlformats.org/officeDocument/2006/relationships/chart" Target="../charts/chart17.xml"/><Relationship Id="rId10" Type="http://schemas.openxmlformats.org/officeDocument/2006/relationships/image" Target="../media/image8.png"/><Relationship Id="rId19" Type="http://schemas.openxmlformats.org/officeDocument/2006/relationships/image" Target="../media/image15.png"/><Relationship Id="rId4" Type="http://schemas.openxmlformats.org/officeDocument/2006/relationships/chart" Target="../charts/chart10.xml"/><Relationship Id="rId9" Type="http://schemas.openxmlformats.org/officeDocument/2006/relationships/image" Target="../media/image7.png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image" Target="../media/image6.png"/><Relationship Id="rId12" Type="http://schemas.openxmlformats.org/officeDocument/2006/relationships/chart" Target="../charts/chart22.xml"/><Relationship Id="rId17" Type="http://schemas.openxmlformats.org/officeDocument/2006/relationships/chart" Target="../charts/chart27.xml"/><Relationship Id="rId2" Type="http://schemas.openxmlformats.org/officeDocument/2006/relationships/image" Target="../media/image4.png"/><Relationship Id="rId16" Type="http://schemas.openxmlformats.org/officeDocument/2006/relationships/chart" Target="../charts/chart26.xml"/><Relationship Id="rId1" Type="http://schemas.openxmlformats.org/officeDocument/2006/relationships/image" Target="../media/image3.png"/><Relationship Id="rId6" Type="http://schemas.openxmlformats.org/officeDocument/2006/relationships/chart" Target="../charts/chart21.xml"/><Relationship Id="rId11" Type="http://schemas.openxmlformats.org/officeDocument/2006/relationships/image" Target="../media/image10.png"/><Relationship Id="rId5" Type="http://schemas.openxmlformats.org/officeDocument/2006/relationships/chart" Target="../charts/chart20.xml"/><Relationship Id="rId15" Type="http://schemas.openxmlformats.org/officeDocument/2006/relationships/chart" Target="../charts/chart25.xml"/><Relationship Id="rId10" Type="http://schemas.openxmlformats.org/officeDocument/2006/relationships/image" Target="../media/image9.png"/><Relationship Id="rId4" Type="http://schemas.openxmlformats.org/officeDocument/2006/relationships/chart" Target="../charts/chart19.xml"/><Relationship Id="rId9" Type="http://schemas.openxmlformats.org/officeDocument/2006/relationships/image" Target="../media/image8.png"/><Relationship Id="rId1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image" Target="../media/image7.png"/><Relationship Id="rId12" Type="http://schemas.openxmlformats.org/officeDocument/2006/relationships/chart" Target="../charts/chart32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chart" Target="../charts/chart31.xml"/><Relationship Id="rId5" Type="http://schemas.openxmlformats.org/officeDocument/2006/relationships/chart" Target="../charts/chart30.xml"/><Relationship Id="rId15" Type="http://schemas.openxmlformats.org/officeDocument/2006/relationships/chart" Target="../charts/chart35.xml"/><Relationship Id="rId10" Type="http://schemas.openxmlformats.org/officeDocument/2006/relationships/image" Target="../media/image10.png"/><Relationship Id="rId4" Type="http://schemas.openxmlformats.org/officeDocument/2006/relationships/chart" Target="../charts/chart29.xml"/><Relationship Id="rId9" Type="http://schemas.openxmlformats.org/officeDocument/2006/relationships/image" Target="../media/image9.png"/><Relationship Id="rId1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4" Type="http://schemas.openxmlformats.org/officeDocument/2006/relationships/chart" Target="../charts/chart4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34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12" Type="http://schemas.openxmlformats.org/officeDocument/2006/relationships/image" Target="../media/image33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30.png"/><Relationship Id="rId14" Type="http://schemas.openxmlformats.org/officeDocument/2006/relationships/image" Target="../media/image35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13" Type="http://schemas.openxmlformats.org/officeDocument/2006/relationships/image" Target="../media/image49.png"/><Relationship Id="rId18" Type="http://schemas.openxmlformats.org/officeDocument/2006/relationships/image" Target="../media/image52.svg"/><Relationship Id="rId26" Type="http://schemas.openxmlformats.org/officeDocument/2006/relationships/image" Target="../media/image56.svg"/><Relationship Id="rId3" Type="http://schemas.openxmlformats.org/officeDocument/2006/relationships/image" Target="../media/image39.png"/><Relationship Id="rId21" Type="http://schemas.openxmlformats.org/officeDocument/2006/relationships/image" Target="../media/image28.png"/><Relationship Id="rId7" Type="http://schemas.openxmlformats.org/officeDocument/2006/relationships/image" Target="../media/image43.png"/><Relationship Id="rId12" Type="http://schemas.openxmlformats.org/officeDocument/2006/relationships/image" Target="../media/image48.sv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2" Type="http://schemas.openxmlformats.org/officeDocument/2006/relationships/image" Target="../media/image38.svg"/><Relationship Id="rId16" Type="http://schemas.openxmlformats.org/officeDocument/2006/relationships/image" Target="../media/image51.svg"/><Relationship Id="rId20" Type="http://schemas.openxmlformats.org/officeDocument/2006/relationships/image" Target="../media/image53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11" Type="http://schemas.openxmlformats.org/officeDocument/2006/relationships/image" Target="../media/image47.png"/><Relationship Id="rId24" Type="http://schemas.openxmlformats.org/officeDocument/2006/relationships/image" Target="../media/image55.svg"/><Relationship Id="rId5" Type="http://schemas.openxmlformats.org/officeDocument/2006/relationships/image" Target="../media/image41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57.svg"/><Relationship Id="rId10" Type="http://schemas.openxmlformats.org/officeDocument/2006/relationships/image" Target="../media/image46.svg"/><Relationship Id="rId19" Type="http://schemas.openxmlformats.org/officeDocument/2006/relationships/image" Target="../media/image26.png"/><Relationship Id="rId4" Type="http://schemas.openxmlformats.org/officeDocument/2006/relationships/image" Target="../media/image40.svg"/><Relationship Id="rId9" Type="http://schemas.openxmlformats.org/officeDocument/2006/relationships/image" Target="../media/image45.png"/><Relationship Id="rId14" Type="http://schemas.openxmlformats.org/officeDocument/2006/relationships/image" Target="../media/image50.svg"/><Relationship Id="rId22" Type="http://schemas.openxmlformats.org/officeDocument/2006/relationships/image" Target="../media/image54.svg"/><Relationship Id="rId27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29909</xdr:colOff>
      <xdr:row>1</xdr:row>
      <xdr:rowOff>111463</xdr:rowOff>
    </xdr:from>
    <xdr:to>
      <xdr:col>18</xdr:col>
      <xdr:colOff>470958</xdr:colOff>
      <xdr:row>43</xdr:row>
      <xdr:rowOff>50629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8FB62D-0457-8813-B423-242134169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7509" y="301963"/>
          <a:ext cx="7756249" cy="7940166"/>
        </a:xfrm>
        <a:prstGeom prst="rect">
          <a:avLst/>
        </a:prstGeom>
      </xdr:spPr>
    </xdr:pic>
    <xdr:clientData/>
  </xdr:twoCellAnchor>
  <xdr:twoCellAnchor>
    <xdr:from>
      <xdr:col>2</xdr:col>
      <xdr:colOff>263863</xdr:colOff>
      <xdr:row>1</xdr:row>
      <xdr:rowOff>20873</xdr:rowOff>
    </xdr:from>
    <xdr:to>
      <xdr:col>22</xdr:col>
      <xdr:colOff>203065</xdr:colOff>
      <xdr:row>10</xdr:row>
      <xdr:rowOff>81671</xdr:rowOff>
    </xdr:to>
    <xdr:sp macro="" textlink="">
      <xdr:nvSpPr>
        <xdr:cNvPr id="2" name="CaixaDeTexto 5">
          <a:extLst>
            <a:ext uri="{FF2B5EF4-FFF2-40B4-BE49-F238E27FC236}">
              <a16:creationId xmlns:a16="http://schemas.microsoft.com/office/drawing/2014/main" id="{5D6A324D-20C6-40B0-BD85-AF969F560D1F}"/>
            </a:ext>
          </a:extLst>
        </xdr:cNvPr>
        <xdr:cNvSpPr txBox="1"/>
      </xdr:nvSpPr>
      <xdr:spPr>
        <a:xfrm>
          <a:off x="1483063" y="211373"/>
          <a:ext cx="12131202" cy="1775298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800" b="1" u="none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Avaliação</a:t>
          </a:r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</a:t>
          </a:r>
        </a:p>
        <a:p>
          <a:pPr algn="ctr"/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Composição Corporal</a:t>
          </a:r>
          <a:endParaRPr lang="pt-BR" sz="4800" b="1" u="none"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93864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898820" y="3662794"/>
          <a:ext cx="2519510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F8EB116-6D2D-4450-B423-BB0A8F57A7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43294</xdr:rowOff>
    </xdr:from>
    <xdr:to>
      <xdr:col>8</xdr:col>
      <xdr:colOff>331931</xdr:colOff>
      <xdr:row>37</xdr:row>
      <xdr:rowOff>14432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308074" y="5992087"/>
          <a:ext cx="965197" cy="995800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8341015" y="6006521"/>
          <a:ext cx="993485" cy="966934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082936" y="446724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231662" y="455179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204287" y="4859789"/>
          <a:ext cx="1444577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071744" y="3023853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288860" y="342468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284016" y="3055603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490680</xdr:colOff>
      <xdr:row>45</xdr:row>
      <xdr:rowOff>72158</xdr:rowOff>
    </xdr:from>
    <xdr:to>
      <xdr:col>19</xdr:col>
      <xdr:colOff>57726</xdr:colOff>
      <xdr:row>47</xdr:row>
      <xdr:rowOff>82552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997238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17</xdr:col>
      <xdr:colOff>562841</xdr:colOff>
      <xdr:row>51</xdr:row>
      <xdr:rowOff>28862</xdr:rowOff>
    </xdr:from>
    <xdr:to>
      <xdr:col>19</xdr:col>
      <xdr:colOff>101022</xdr:colOff>
      <xdr:row>53</xdr:row>
      <xdr:rowOff>96983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004454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12</xdr:col>
      <xdr:colOff>533977</xdr:colOff>
      <xdr:row>41</xdr:row>
      <xdr:rowOff>129884</xdr:rowOff>
    </xdr:from>
    <xdr:to>
      <xdr:col>17</xdr:col>
      <xdr:colOff>-1</xdr:colOff>
      <xdr:row>44</xdr:row>
      <xdr:rowOff>101023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7518977" y="7822043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7869959" y="5492748"/>
          <a:ext cx="2793713" cy="4520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8129728" y="6987884"/>
          <a:ext cx="1679001" cy="3377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0274004" y="7016752"/>
          <a:ext cx="1460796" cy="33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548407</xdr:colOff>
      <xdr:row>51</xdr:row>
      <xdr:rowOff>57726</xdr:rowOff>
    </xdr:from>
    <xdr:to>
      <xdr:col>17</xdr:col>
      <xdr:colOff>0</xdr:colOff>
      <xdr:row>53</xdr:row>
      <xdr:rowOff>125846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7533407" y="9813635"/>
          <a:ext cx="1948298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9</xdr:col>
      <xdr:colOff>317497</xdr:colOff>
      <xdr:row>47</xdr:row>
      <xdr:rowOff>72161</xdr:rowOff>
    </xdr:from>
    <xdr:to>
      <xdr:col>10</xdr:col>
      <xdr:colOff>447382</xdr:colOff>
      <xdr:row>50</xdr:row>
      <xdr:rowOff>115455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4088" y="8947729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12058649" y="1125682"/>
          <a:ext cx="5995556" cy="412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  <a:r>
            <a:rPr lang="pt-BR" sz="1800" b="1" u="none" baseline="0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Esquelética</a:t>
          </a:r>
          <a:endParaRPr lang="pt-BR" sz="1800" b="1" u="non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13</xdr:col>
      <xdr:colOff>187610</xdr:colOff>
      <xdr:row>47</xdr:row>
      <xdr:rowOff>14433</xdr:rowOff>
    </xdr:from>
    <xdr:to>
      <xdr:col>14</xdr:col>
      <xdr:colOff>533975</xdr:colOff>
      <xdr:row>51</xdr:row>
      <xdr:rowOff>86594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8746" y="8890001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202048</xdr:colOff>
      <xdr:row>47</xdr:row>
      <xdr:rowOff>0</xdr:rowOff>
    </xdr:from>
    <xdr:to>
      <xdr:col>19</xdr:col>
      <xdr:colOff>360796</xdr:colOff>
      <xdr:row>50</xdr:row>
      <xdr:rowOff>186890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9889" y="8875568"/>
          <a:ext cx="764884" cy="879617"/>
        </a:xfrm>
        <a:prstGeom prst="rect">
          <a:avLst/>
        </a:prstGeom>
      </xdr:spPr>
    </xdr:pic>
    <xdr:clientData/>
  </xdr:twoCellAnchor>
  <xdr:oneCellAnchor>
    <xdr:from>
      <xdr:col>13</xdr:col>
      <xdr:colOff>329042</xdr:colOff>
      <xdr:row>45</xdr:row>
      <xdr:rowOff>115456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7920178" y="8558070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545521</xdr:colOff>
      <xdr:row>45</xdr:row>
      <xdr:rowOff>57727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1063336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559950</xdr:colOff>
      <xdr:row>51</xdr:row>
      <xdr:rowOff>28861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1064779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9207500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R"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8545" name="Image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2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8072005" y="4248726"/>
          <a:ext cx="786245" cy="323274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389656</xdr:colOff>
      <xdr:row>47</xdr:row>
      <xdr:rowOff>62632</xdr:rowOff>
    </xdr:from>
    <xdr:to>
      <xdr:col>6</xdr:col>
      <xdr:colOff>461814</xdr:colOff>
      <xdr:row>50</xdr:row>
      <xdr:rowOff>56647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1701" y="8938200"/>
          <a:ext cx="678295" cy="686742"/>
        </a:xfrm>
        <a:prstGeom prst="rect">
          <a:avLst/>
        </a:prstGeom>
      </xdr:spPr>
    </xdr:pic>
    <xdr:clientData/>
  </xdr:twoCellAnchor>
  <xdr:twoCellAnchor>
    <xdr:from>
      <xdr:col>5</xdr:col>
      <xdr:colOff>303066</xdr:colOff>
      <xdr:row>41</xdr:row>
      <xdr:rowOff>129887</xdr:rowOff>
    </xdr:from>
    <xdr:to>
      <xdr:col>7</xdr:col>
      <xdr:colOff>216474</xdr:colOff>
      <xdr:row>44</xdr:row>
      <xdr:rowOff>115454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3045111" y="7822046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5</xdr:col>
      <xdr:colOff>461818</xdr:colOff>
      <xdr:row>45</xdr:row>
      <xdr:rowOff>129886</xdr:rowOff>
    </xdr:from>
    <xdr:ext cx="663864" cy="374141"/>
    <xdr:sp macro="" textlink="'Analise C'!$D$15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3203863" y="8572500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5</xdr:col>
      <xdr:colOff>86590</xdr:colOff>
      <xdr:row>51</xdr:row>
      <xdr:rowOff>14430</xdr:rowOff>
    </xdr:from>
    <xdr:ext cx="1544205" cy="374141"/>
    <xdr:sp macro="" textlink="'Analise C'!$E$15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2828635" y="9770339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</xdr:colOff>
      <xdr:row>47</xdr:row>
      <xdr:rowOff>70399</xdr:rowOff>
    </xdr:from>
    <xdr:to>
      <xdr:col>3</xdr:col>
      <xdr:colOff>14433</xdr:colOff>
      <xdr:row>49</xdr:row>
      <xdr:rowOff>185851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640" y="8945967"/>
          <a:ext cx="620566" cy="620566"/>
        </a:xfrm>
        <a:prstGeom prst="rect">
          <a:avLst/>
        </a:prstGeom>
      </xdr:spPr>
    </xdr:pic>
    <xdr:clientData/>
  </xdr:twoCellAnchor>
  <xdr:twoCellAnchor>
    <xdr:from>
      <xdr:col>1</xdr:col>
      <xdr:colOff>375228</xdr:colOff>
      <xdr:row>41</xdr:row>
      <xdr:rowOff>144319</xdr:rowOff>
    </xdr:from>
    <xdr:to>
      <xdr:col>4</xdr:col>
      <xdr:colOff>346364</xdr:colOff>
      <xdr:row>44</xdr:row>
      <xdr:rowOff>158750</xdr:rowOff>
    </xdr:to>
    <xdr:sp macro="" textlink="">
      <xdr:nvSpPr>
        <xdr:cNvPr id="84" name="CaixaDeTexto 8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692728" y="7836478"/>
          <a:ext cx="1789545" cy="5772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</xdr:col>
      <xdr:colOff>533977</xdr:colOff>
      <xdr:row>45</xdr:row>
      <xdr:rowOff>115453</xdr:rowOff>
    </xdr:from>
    <xdr:ext cx="1096818" cy="374141"/>
    <xdr:sp macro="" textlink="'Analise C'!$D$16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851477" y="8558067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476252</xdr:colOff>
      <xdr:row>50</xdr:row>
      <xdr:rowOff>173182</xdr:rowOff>
    </xdr:from>
    <xdr:ext cx="1573068" cy="374141"/>
    <xdr:sp macro="" textlink="'Analise C'!$E$1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793752" y="9741477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9</xdr:col>
      <xdr:colOff>202042</xdr:colOff>
      <xdr:row>41</xdr:row>
      <xdr:rowOff>144319</xdr:rowOff>
    </xdr:from>
    <xdr:to>
      <xdr:col>11</xdr:col>
      <xdr:colOff>303064</xdr:colOff>
      <xdr:row>44</xdr:row>
      <xdr:rowOff>86593</xdr:rowOff>
    </xdr:to>
    <xdr:sp macro="" textlink="">
      <xdr:nvSpPr>
        <xdr:cNvPr id="88" name="CaixaDeTexto 82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/>
      </xdr:nvSpPr>
      <xdr:spPr>
        <a:xfrm>
          <a:off x="5368633" y="7836478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5282041" y="9799204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9</xdr:col>
      <xdr:colOff>303066</xdr:colOff>
      <xdr:row>45</xdr:row>
      <xdr:rowOff>144318</xdr:rowOff>
    </xdr:from>
    <xdr:ext cx="1096818" cy="374141"/>
    <xdr:sp macro="" textlink="'Analise C'!$D$18">
      <xdr:nvSpPr>
        <xdr:cNvPr id="94" name="CaixaDeText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5469657" y="8586932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17</xdr:col>
      <xdr:colOff>461816</xdr:colOff>
      <xdr:row>41</xdr:row>
      <xdr:rowOff>144319</xdr:rowOff>
    </xdr:from>
    <xdr:to>
      <xdr:col>20</xdr:col>
      <xdr:colOff>57726</xdr:colOff>
      <xdr:row>44</xdr:row>
      <xdr:rowOff>101023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9943521" y="7836478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14433</xdr:colOff>
      <xdr:row>26</xdr:row>
      <xdr:rowOff>144318</xdr:rowOff>
    </xdr:from>
    <xdr:to>
      <xdr:col>19</xdr:col>
      <xdr:colOff>634999</xdr:colOff>
      <xdr:row>28</xdr:row>
      <xdr:rowOff>177598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9423978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9508260" y="484909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7953662" y="3968747"/>
          <a:ext cx="753919" cy="337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292" y="119304"/>
          <a:ext cx="7677731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360796</xdr:colOff>
      <xdr:row>0</xdr:row>
      <xdr:rowOff>158747</xdr:rowOff>
    </xdr:from>
    <xdr:to>
      <xdr:col>33</xdr:col>
      <xdr:colOff>72159</xdr:colOff>
      <xdr:row>5</xdr:row>
      <xdr:rowOff>144317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36137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036136" y="7316933"/>
          <a:ext cx="7504545" cy="310284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807614" y="129887"/>
          <a:ext cx="4113068" cy="95250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90292" y="1197838"/>
          <a:ext cx="4141933" cy="606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850906" y="3607953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058649" y="1140114"/>
          <a:ext cx="7525328" cy="295989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94187" y="1298067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2001453" y="2596724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856995" y="5241150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FADB58E-C5A3-4092-AB62-F2E2C23B4F5A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447716</xdr:colOff>
      <xdr:row>3</xdr:row>
      <xdr:rowOff>35704</xdr:rowOff>
    </xdr:from>
    <xdr:ext cx="851148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5355784" y="598545"/>
          <a:ext cx="85114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2444776" y="5254743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390287" y="2579307"/>
          <a:ext cx="1203236" cy="2665166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34816" y="2580553"/>
          <a:ext cx="1160866" cy="2674549"/>
        </a:xfrm>
        <a:prstGeom prst="rect">
          <a:avLst/>
        </a:prstGeom>
      </xdr:spPr>
    </xdr:pic>
    <xdr:clientData/>
  </xdr:twoCellAnchor>
  <xdr:twoCellAnchor>
    <xdr:from>
      <xdr:col>0</xdr:col>
      <xdr:colOff>101022</xdr:colOff>
      <xdr:row>6</xdr:row>
      <xdr:rowOff>72156</xdr:rowOff>
    </xdr:from>
    <xdr:to>
      <xdr:col>8</xdr:col>
      <xdr:colOff>432953</xdr:colOff>
      <xdr:row>37</xdr:row>
      <xdr:rowOff>43294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4" name="Elips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0251790" y="590261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5" name="Elips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8289638" y="591704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18</xdr:row>
      <xdr:rowOff>152130</xdr:rowOff>
    </xdr:from>
    <xdr:to>
      <xdr:col>12</xdr:col>
      <xdr:colOff>558511</xdr:colOff>
      <xdr:row>24</xdr:row>
      <xdr:rowOff>75045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097367" y="3529175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18</xdr:row>
      <xdr:rowOff>95391</xdr:rowOff>
    </xdr:from>
    <xdr:to>
      <xdr:col>11</xdr:col>
      <xdr:colOff>-1</xdr:colOff>
      <xdr:row>24</xdr:row>
      <xdr:rowOff>106796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19</xdr:row>
      <xdr:rowOff>49067</xdr:rowOff>
    </xdr:from>
    <xdr:to>
      <xdr:col>12</xdr:col>
      <xdr:colOff>298738</xdr:colOff>
      <xdr:row>21</xdr:row>
      <xdr:rowOff>121226</xdr:rowOff>
    </xdr:to>
    <xdr:sp macro="" textlink="'Analise C'!$F$6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246093" y="361372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20</xdr:row>
      <xdr:rowOff>183879</xdr:rowOff>
    </xdr:from>
    <xdr:to>
      <xdr:col>12</xdr:col>
      <xdr:colOff>600363</xdr:colOff>
      <xdr:row>24</xdr:row>
      <xdr:rowOff>23091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262014" y="393615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12</xdr:row>
      <xdr:rowOff>166353</xdr:rowOff>
    </xdr:from>
    <xdr:to>
      <xdr:col>12</xdr:col>
      <xdr:colOff>547320</xdr:colOff>
      <xdr:row>18</xdr:row>
      <xdr:rowOff>89269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086176" y="2417717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12</xdr:row>
      <xdr:rowOff>159469</xdr:rowOff>
    </xdr:from>
    <xdr:to>
      <xdr:col>10</xdr:col>
      <xdr:colOff>558514</xdr:colOff>
      <xdr:row>18</xdr:row>
      <xdr:rowOff>184729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15</xdr:row>
      <xdr:rowOff>4348</xdr:rowOff>
    </xdr:from>
    <xdr:to>
      <xdr:col>13</xdr:col>
      <xdr:colOff>35505</xdr:colOff>
      <xdr:row>18</xdr:row>
      <xdr:rowOff>31174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6303292" y="2818553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13</xdr:row>
      <xdr:rowOff>10490</xdr:rowOff>
    </xdr:from>
    <xdr:to>
      <xdr:col>12</xdr:col>
      <xdr:colOff>351093</xdr:colOff>
      <xdr:row>15</xdr:row>
      <xdr:rowOff>82648</xdr:rowOff>
    </xdr:to>
    <xdr:sp macro="" textlink="'Analise C'!$F$5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298448" y="244946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24</xdr:row>
      <xdr:rowOff>137489</xdr:rowOff>
    </xdr:from>
    <xdr:to>
      <xdr:col>12</xdr:col>
      <xdr:colOff>590613</xdr:colOff>
      <xdr:row>30</xdr:row>
      <xdr:rowOff>60404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129469" y="4640216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24</xdr:row>
      <xdr:rowOff>93807</xdr:rowOff>
    </xdr:from>
    <xdr:to>
      <xdr:col>11</xdr:col>
      <xdr:colOff>173183</xdr:colOff>
      <xdr:row>30</xdr:row>
      <xdr:rowOff>132772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24</xdr:row>
      <xdr:rowOff>143261</xdr:rowOff>
    </xdr:from>
    <xdr:to>
      <xdr:col>12</xdr:col>
      <xdr:colOff>466546</xdr:colOff>
      <xdr:row>27</xdr:row>
      <xdr:rowOff>27806</xdr:rowOff>
    </xdr:to>
    <xdr:sp macro="" textlink="'Analise C'!$F$7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6413901" y="4645988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26</xdr:row>
      <xdr:rowOff>140374</xdr:rowOff>
    </xdr:from>
    <xdr:to>
      <xdr:col>13</xdr:col>
      <xdr:colOff>118693</xdr:colOff>
      <xdr:row>29</xdr:row>
      <xdr:rowOff>167200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6386480" y="501832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115454</xdr:colOff>
      <xdr:row>45</xdr:row>
      <xdr:rowOff>72158</xdr:rowOff>
    </xdr:from>
    <xdr:to>
      <xdr:col>19</xdr:col>
      <xdr:colOff>288636</xdr:colOff>
      <xdr:row>47</xdr:row>
      <xdr:rowOff>82552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020329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18</xdr:col>
      <xdr:colOff>187615</xdr:colOff>
      <xdr:row>51</xdr:row>
      <xdr:rowOff>28862</xdr:rowOff>
    </xdr:from>
    <xdr:to>
      <xdr:col>19</xdr:col>
      <xdr:colOff>331932</xdr:colOff>
      <xdr:row>53</xdr:row>
      <xdr:rowOff>96983</xdr:rowOff>
    </xdr:to>
    <xdr:sp macro="" textlink="">
      <xdr:nvSpPr>
        <xdr:cNvPr id="50" name="CaixaDeTexto 82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27545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13</xdr:col>
      <xdr:colOff>389659</xdr:colOff>
      <xdr:row>41</xdr:row>
      <xdr:rowOff>115452</xdr:rowOff>
    </xdr:from>
    <xdr:to>
      <xdr:col>17</xdr:col>
      <xdr:colOff>461817</xdr:colOff>
      <xdr:row>44</xdr:row>
      <xdr:rowOff>86591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7980795" y="7807611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55" name="CaixaDeTexto 8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7822045" y="5411930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57" name="CaixaDeTexto 90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8081814" y="688397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58" name="CaixaDeTexto 9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10217720" y="691284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60" name="CaixaDeTexto 8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418522</xdr:colOff>
      <xdr:row>51</xdr:row>
      <xdr:rowOff>57726</xdr:rowOff>
    </xdr:from>
    <xdr:to>
      <xdr:col>18</xdr:col>
      <xdr:colOff>14432</xdr:colOff>
      <xdr:row>53</xdr:row>
      <xdr:rowOff>125846</xdr:rowOff>
    </xdr:to>
    <xdr:sp macro="" textlink="'Analise C'!$E$22">
      <xdr:nvSpPr>
        <xdr:cNvPr id="63" name="CaixaDeTexto 8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8009658" y="9813635"/>
          <a:ext cx="2092615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981359" y="447386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053521" y="245341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67" name="CaixaDeTexto 82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7876884" y="1223815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10</xdr:col>
      <xdr:colOff>476247</xdr:colOff>
      <xdr:row>47</xdr:row>
      <xdr:rowOff>101025</xdr:rowOff>
    </xdr:from>
    <xdr:to>
      <xdr:col>11</xdr:col>
      <xdr:colOff>606131</xdr:colOff>
      <xdr:row>50</xdr:row>
      <xdr:rowOff>144319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974" y="8976593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71" name="CaixaDeTexto 8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72" name="CaixaDeTexto 82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10304320" y="259773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8601363" y="259772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8399317" y="591705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0203295" y="591704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14</xdr:col>
      <xdr:colOff>57724</xdr:colOff>
      <xdr:row>47</xdr:row>
      <xdr:rowOff>28864</xdr:rowOff>
    </xdr:from>
    <xdr:to>
      <xdr:col>15</xdr:col>
      <xdr:colOff>404090</xdr:colOff>
      <xdr:row>51</xdr:row>
      <xdr:rowOff>101025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7" y="890443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418525</xdr:colOff>
      <xdr:row>46</xdr:row>
      <xdr:rowOff>173181</xdr:rowOff>
    </xdr:from>
    <xdr:to>
      <xdr:col>19</xdr:col>
      <xdr:colOff>577273</xdr:colOff>
      <xdr:row>50</xdr:row>
      <xdr:rowOff>172458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366" y="8861136"/>
          <a:ext cx="764884" cy="879617"/>
        </a:xfrm>
        <a:prstGeom prst="rect">
          <a:avLst/>
        </a:prstGeom>
      </xdr:spPr>
    </xdr:pic>
    <xdr:clientData/>
  </xdr:twoCellAnchor>
  <xdr:oneCellAnchor>
    <xdr:from>
      <xdr:col>14</xdr:col>
      <xdr:colOff>170292</xdr:colOff>
      <xdr:row>45</xdr:row>
      <xdr:rowOff>57729</xdr:rowOff>
    </xdr:from>
    <xdr:ext cx="923637" cy="405432"/>
    <xdr:sp macro="" textlink="'Analise C'!$D$22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8367565" y="8500343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170295</xdr:colOff>
      <xdr:row>45</xdr:row>
      <xdr:rowOff>57727</xdr:rowOff>
    </xdr:from>
    <xdr:ext cx="969819" cy="405432"/>
    <xdr:sp macro="" textlink="'Analise C'!$D$25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1086427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184724</xdr:colOff>
      <xdr:row>51</xdr:row>
      <xdr:rowOff>28861</xdr:rowOff>
    </xdr:from>
    <xdr:ext cx="825503" cy="405432"/>
    <xdr:sp macro="" textlink="'Analise C'!$D$2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1087870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519546</xdr:colOff>
      <xdr:row>16</xdr:row>
      <xdr:rowOff>43297</xdr:rowOff>
    </xdr:from>
    <xdr:to>
      <xdr:col>20</xdr:col>
      <xdr:colOff>235815</xdr:colOff>
      <xdr:row>18</xdr:row>
      <xdr:rowOff>76577</xdr:rowOff>
    </xdr:to>
    <xdr:sp macro="" textlink="'Analise C'!$E$12">
      <xdr:nvSpPr>
        <xdr:cNvPr id="89" name="CaixaDeTexto 6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9322955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"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1224566"/>
    <xdr:sp macro="" textlink="'Analise C'!$B$2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12175833" y="504651"/>
          <a:ext cx="3500572" cy="1224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6497" name="Image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3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8024091" y="418522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525226</xdr:colOff>
      <xdr:row>47</xdr:row>
      <xdr:rowOff>125054</xdr:rowOff>
    </xdr:from>
    <xdr:to>
      <xdr:col>8</xdr:col>
      <xdr:colOff>602219</xdr:colOff>
      <xdr:row>50</xdr:row>
      <xdr:rowOff>115457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9544" y="9000622"/>
          <a:ext cx="683130" cy="683130"/>
        </a:xfrm>
        <a:prstGeom prst="rect">
          <a:avLst/>
        </a:prstGeom>
      </xdr:spPr>
    </xdr:pic>
    <xdr:clientData/>
  </xdr:twoCellAnchor>
  <xdr:twoCellAnchor editAs="oneCell">
    <xdr:from>
      <xdr:col>6</xdr:col>
      <xdr:colOff>461821</xdr:colOff>
      <xdr:row>31</xdr:row>
      <xdr:rowOff>128122</xdr:rowOff>
    </xdr:from>
    <xdr:to>
      <xdr:col>8</xdr:col>
      <xdr:colOff>230912</xdr:colOff>
      <xdr:row>36</xdr:row>
      <xdr:rowOff>171418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3" y="5944145"/>
          <a:ext cx="981364" cy="981364"/>
        </a:xfrm>
        <a:prstGeom prst="rect">
          <a:avLst/>
        </a:prstGeom>
      </xdr:spPr>
    </xdr:pic>
    <xdr:clientData/>
  </xdr:twoCellAnchor>
  <xdr:twoCellAnchor editAs="oneCell">
    <xdr:from>
      <xdr:col>4</xdr:col>
      <xdr:colOff>404088</xdr:colOff>
      <xdr:row>47</xdr:row>
      <xdr:rowOff>105928</xdr:rowOff>
    </xdr:from>
    <xdr:to>
      <xdr:col>5</xdr:col>
      <xdr:colOff>476247</xdr:colOff>
      <xdr:row>50</xdr:row>
      <xdr:rowOff>99943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997" y="8981496"/>
          <a:ext cx="678295" cy="686742"/>
        </a:xfrm>
        <a:prstGeom prst="rect">
          <a:avLst/>
        </a:prstGeom>
      </xdr:spPr>
    </xdr:pic>
    <xdr:clientData/>
  </xdr:twoCellAnchor>
  <xdr:twoCellAnchor editAs="oneCell">
    <xdr:from>
      <xdr:col>1</xdr:col>
      <xdr:colOff>331933</xdr:colOff>
      <xdr:row>47</xdr:row>
      <xdr:rowOff>133290</xdr:rowOff>
    </xdr:from>
    <xdr:to>
      <xdr:col>2</xdr:col>
      <xdr:colOff>404091</xdr:colOff>
      <xdr:row>50</xdr:row>
      <xdr:rowOff>118857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3" y="9008858"/>
          <a:ext cx="678294" cy="678294"/>
        </a:xfrm>
        <a:prstGeom prst="rect">
          <a:avLst/>
        </a:prstGeom>
      </xdr:spPr>
    </xdr:pic>
    <xdr:clientData/>
  </xdr:twoCellAnchor>
  <xdr:twoCellAnchor>
    <xdr:from>
      <xdr:col>1</xdr:col>
      <xdr:colOff>158750</xdr:colOff>
      <xdr:row>41</xdr:row>
      <xdr:rowOff>115455</xdr:rowOff>
    </xdr:from>
    <xdr:to>
      <xdr:col>4</xdr:col>
      <xdr:colOff>57728</xdr:colOff>
      <xdr:row>44</xdr:row>
      <xdr:rowOff>0</xdr:rowOff>
    </xdr:to>
    <xdr:sp macro="" textlink="">
      <xdr:nvSpPr>
        <xdr:cNvPr id="120" name="CaixaDeTexto 82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476250" y="7807614"/>
          <a:ext cx="1717387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Subcutânea</a:t>
          </a:r>
        </a:p>
      </xdr:txBody>
    </xdr:sp>
    <xdr:clientData/>
  </xdr:twoCellAnchor>
  <xdr:oneCellAnchor>
    <xdr:from>
      <xdr:col>1</xdr:col>
      <xdr:colOff>274204</xdr:colOff>
      <xdr:row>45</xdr:row>
      <xdr:rowOff>57727</xdr:rowOff>
    </xdr:from>
    <xdr:ext cx="1099705" cy="374141"/>
    <xdr:sp macro="" textlink="'Analise C'!$D$14">
      <xdr:nvSpPr>
        <xdr:cNvPr id="121" name="CaixaDeText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591704" y="8500341"/>
          <a:ext cx="10997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FFF303-3A76-46DA-A82C-A0994CD5C33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288636</xdr:colOff>
      <xdr:row>51</xdr:row>
      <xdr:rowOff>72157</xdr:rowOff>
    </xdr:from>
    <xdr:ext cx="1226704" cy="593239"/>
    <xdr:sp macro="" textlink="'Analise C'!$E$14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609587" y="9762809"/>
          <a:ext cx="1226704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317498</xdr:colOff>
      <xdr:row>41</xdr:row>
      <xdr:rowOff>86592</xdr:rowOff>
    </xdr:from>
    <xdr:to>
      <xdr:col>6</xdr:col>
      <xdr:colOff>230906</xdr:colOff>
      <xdr:row>44</xdr:row>
      <xdr:rowOff>72159</xdr:rowOff>
    </xdr:to>
    <xdr:sp macro="" textlink="">
      <xdr:nvSpPr>
        <xdr:cNvPr id="123" name="CaixaDeTexto 8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2453407" y="7778751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4</xdr:col>
      <xdr:colOff>519544</xdr:colOff>
      <xdr:row>45</xdr:row>
      <xdr:rowOff>43295</xdr:rowOff>
    </xdr:from>
    <xdr:ext cx="663864" cy="374141"/>
    <xdr:sp macro="" textlink="'Analise C'!$D$15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655453" y="8485909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144317</xdr:colOff>
      <xdr:row>51</xdr:row>
      <xdr:rowOff>72157</xdr:rowOff>
    </xdr:from>
    <xdr:ext cx="1544205" cy="374141"/>
    <xdr:sp macro="" textlink="'Analise C'!$E$15">
      <xdr:nvSpPr>
        <xdr:cNvPr id="125" name="CaixaDeText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2280226" y="9828066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9</xdr:col>
      <xdr:colOff>288639</xdr:colOff>
      <xdr:row>34</xdr:row>
      <xdr:rowOff>27102</xdr:rowOff>
    </xdr:from>
    <xdr:to>
      <xdr:col>10</xdr:col>
      <xdr:colOff>303069</xdr:colOff>
      <xdr:row>37</xdr:row>
      <xdr:rowOff>84827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5230" y="6405966"/>
          <a:ext cx="620566" cy="620566"/>
        </a:xfrm>
        <a:prstGeom prst="rect">
          <a:avLst/>
        </a:prstGeom>
      </xdr:spPr>
    </xdr:pic>
    <xdr:clientData/>
  </xdr:twoCellAnchor>
  <xdr:twoCellAnchor>
    <xdr:from>
      <xdr:col>9</xdr:col>
      <xdr:colOff>245341</xdr:colOff>
      <xdr:row>31</xdr:row>
      <xdr:rowOff>115455</xdr:rowOff>
    </xdr:from>
    <xdr:to>
      <xdr:col>12</xdr:col>
      <xdr:colOff>505114</xdr:colOff>
      <xdr:row>33</xdr:row>
      <xdr:rowOff>129887</xdr:rowOff>
    </xdr:to>
    <xdr:sp macro="" textlink="">
      <xdr:nvSpPr>
        <xdr:cNvPr id="106496" name="CaixaDeTexto 82">
          <a:extLst>
            <a:ext uri="{FF2B5EF4-FFF2-40B4-BE49-F238E27FC236}">
              <a16:creationId xmlns:a16="http://schemas.microsoft.com/office/drawing/2014/main" id="{00000000-0008-0000-0300-000000A00100}"/>
            </a:ext>
          </a:extLst>
        </xdr:cNvPr>
        <xdr:cNvSpPr txBox="1"/>
      </xdr:nvSpPr>
      <xdr:spPr>
        <a:xfrm>
          <a:off x="5411932" y="5931478"/>
          <a:ext cx="2078182" cy="389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10</xdr:col>
      <xdr:colOff>476250</xdr:colOff>
      <xdr:row>33</xdr:row>
      <xdr:rowOff>129885</xdr:rowOff>
    </xdr:from>
    <xdr:ext cx="1096818" cy="374141"/>
    <xdr:sp macro="" textlink="'Analise C'!$D$16">
      <xdr:nvSpPr>
        <xdr:cNvPr id="106498" name="CaixaDeTexto 106497">
          <a:extLst>
            <a:ext uri="{FF2B5EF4-FFF2-40B4-BE49-F238E27FC236}">
              <a16:creationId xmlns:a16="http://schemas.microsoft.com/office/drawing/2014/main" id="{00000000-0008-0000-0300-000002A00100}"/>
            </a:ext>
          </a:extLst>
        </xdr:cNvPr>
        <xdr:cNvSpPr txBox="1"/>
      </xdr:nvSpPr>
      <xdr:spPr>
        <a:xfrm>
          <a:off x="6248977" y="6321135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288638</xdr:colOff>
      <xdr:row>35</xdr:row>
      <xdr:rowOff>129885</xdr:rowOff>
    </xdr:from>
    <xdr:ext cx="1573068" cy="374141"/>
    <xdr:sp macro="" textlink="'Analise C'!$E$16">
      <xdr:nvSpPr>
        <xdr:cNvPr id="106499" name="CaixaDeTexto 106498">
          <a:extLst>
            <a:ext uri="{FF2B5EF4-FFF2-40B4-BE49-F238E27FC236}">
              <a16:creationId xmlns:a16="http://schemas.microsoft.com/office/drawing/2014/main" id="{00000000-0008-0000-0300-000003A00100}"/>
            </a:ext>
          </a:extLst>
        </xdr:cNvPr>
        <xdr:cNvSpPr txBox="1"/>
      </xdr:nvSpPr>
      <xdr:spPr>
        <a:xfrm>
          <a:off x="6061365" y="6696362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404088</xdr:colOff>
      <xdr:row>42</xdr:row>
      <xdr:rowOff>1</xdr:rowOff>
    </xdr:from>
    <xdr:to>
      <xdr:col>9</xdr:col>
      <xdr:colOff>187612</xdr:colOff>
      <xdr:row>43</xdr:row>
      <xdr:rowOff>129887</xdr:rowOff>
    </xdr:to>
    <xdr:sp macro="" textlink="">
      <xdr:nvSpPr>
        <xdr:cNvPr id="106500" name="CaixaDeTexto 82">
          <a:extLst>
            <a:ext uri="{FF2B5EF4-FFF2-40B4-BE49-F238E27FC236}">
              <a16:creationId xmlns:a16="http://schemas.microsoft.com/office/drawing/2014/main" id="{00000000-0008-0000-0300-000004A00100}"/>
            </a:ext>
          </a:extLst>
        </xdr:cNvPr>
        <xdr:cNvSpPr txBox="1"/>
      </xdr:nvSpPr>
      <xdr:spPr>
        <a:xfrm>
          <a:off x="4358406" y="7879774"/>
          <a:ext cx="995797" cy="317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Proteína</a:t>
          </a:r>
        </a:p>
      </xdr:txBody>
    </xdr:sp>
    <xdr:clientData/>
  </xdr:twoCellAnchor>
  <xdr:twoCellAnchor>
    <xdr:from>
      <xdr:col>10</xdr:col>
      <xdr:colOff>346361</xdr:colOff>
      <xdr:row>41</xdr:row>
      <xdr:rowOff>86591</xdr:rowOff>
    </xdr:from>
    <xdr:to>
      <xdr:col>12</xdr:col>
      <xdr:colOff>447383</xdr:colOff>
      <xdr:row>44</xdr:row>
      <xdr:rowOff>28865</xdr:rowOff>
    </xdr:to>
    <xdr:sp macro="" textlink="">
      <xdr:nvSpPr>
        <xdr:cNvPr id="106501" name="CaixaDeTexto 82">
          <a:extLst>
            <a:ext uri="{FF2B5EF4-FFF2-40B4-BE49-F238E27FC236}">
              <a16:creationId xmlns:a16="http://schemas.microsoft.com/office/drawing/2014/main" id="{00000000-0008-0000-0300-000005A00100}"/>
            </a:ext>
          </a:extLst>
        </xdr:cNvPr>
        <xdr:cNvSpPr txBox="1"/>
      </xdr:nvSpPr>
      <xdr:spPr>
        <a:xfrm>
          <a:off x="6119088" y="7778750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Metabólica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432956</xdr:colOff>
      <xdr:row>35</xdr:row>
      <xdr:rowOff>28864</xdr:rowOff>
    </xdr:from>
    <xdr:to>
      <xdr:col>7</xdr:col>
      <xdr:colOff>43297</xdr:colOff>
      <xdr:row>37</xdr:row>
      <xdr:rowOff>0</xdr:rowOff>
    </xdr:to>
    <xdr:sp macro="" textlink="">
      <xdr:nvSpPr>
        <xdr:cNvPr id="106502" name="CaixaDeTexto 82">
          <a:extLst>
            <a:ext uri="{FF2B5EF4-FFF2-40B4-BE49-F238E27FC236}">
              <a16:creationId xmlns:a16="http://schemas.microsoft.com/office/drawing/2014/main" id="{00000000-0008-0000-0300-000006A00100}"/>
            </a:ext>
          </a:extLst>
        </xdr:cNvPr>
        <xdr:cNvSpPr txBox="1"/>
      </xdr:nvSpPr>
      <xdr:spPr>
        <a:xfrm>
          <a:off x="3175001" y="6595341"/>
          <a:ext cx="822614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Água </a:t>
          </a:r>
        </a:p>
      </xdr:txBody>
    </xdr:sp>
    <xdr:clientData/>
  </xdr:twoCellAnchor>
  <xdr:oneCellAnchor>
    <xdr:from>
      <xdr:col>7</xdr:col>
      <xdr:colOff>461815</xdr:colOff>
      <xdr:row>51</xdr:row>
      <xdr:rowOff>62632</xdr:rowOff>
    </xdr:from>
    <xdr:ext cx="1140114" cy="655949"/>
    <xdr:sp macro="" textlink="'Analise C'!$E$17">
      <xdr:nvSpPr>
        <xdr:cNvPr id="106503" name="CaixaDeTexto 106502">
          <a:extLst>
            <a:ext uri="{FF2B5EF4-FFF2-40B4-BE49-F238E27FC236}">
              <a16:creationId xmlns:a16="http://schemas.microsoft.com/office/drawing/2014/main" id="{00000000-0008-0000-0300-000007A00100}"/>
            </a:ext>
          </a:extLst>
        </xdr:cNvPr>
        <xdr:cNvSpPr txBox="1"/>
      </xdr:nvSpPr>
      <xdr:spPr>
        <a:xfrm>
          <a:off x="4447820" y="9753284"/>
          <a:ext cx="1140114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331928</xdr:colOff>
      <xdr:row>51</xdr:row>
      <xdr:rowOff>72158</xdr:rowOff>
    </xdr:from>
    <xdr:ext cx="1399887" cy="655949"/>
    <xdr:sp macro="" textlink="'Analise C'!$E$18">
      <xdr:nvSpPr>
        <xdr:cNvPr id="106504" name="CaixaDeTexto 106503">
          <a:extLst>
            <a:ext uri="{FF2B5EF4-FFF2-40B4-BE49-F238E27FC236}">
              <a16:creationId xmlns:a16="http://schemas.microsoft.com/office/drawing/2014/main" id="{00000000-0008-0000-0300-000008A00100}"/>
            </a:ext>
          </a:extLst>
        </xdr:cNvPr>
        <xdr:cNvSpPr txBox="1"/>
      </xdr:nvSpPr>
      <xdr:spPr>
        <a:xfrm>
          <a:off x="6150461" y="9762810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375228</xdr:colOff>
      <xdr:row>36</xdr:row>
      <xdr:rowOff>57726</xdr:rowOff>
    </xdr:from>
    <xdr:ext cx="1399887" cy="655949"/>
    <xdr:sp macro="" textlink="'Analise C'!$E$19">
      <xdr:nvSpPr>
        <xdr:cNvPr id="106505" name="CaixaDeTexto 106504">
          <a:extLst>
            <a:ext uri="{FF2B5EF4-FFF2-40B4-BE49-F238E27FC236}">
              <a16:creationId xmlns:a16="http://schemas.microsoft.com/office/drawing/2014/main" id="{00000000-0008-0000-0300-000009A00100}"/>
            </a:ext>
          </a:extLst>
        </xdr:cNvPr>
        <xdr:cNvSpPr txBox="1"/>
      </xdr:nvSpPr>
      <xdr:spPr>
        <a:xfrm>
          <a:off x="3750391" y="6766639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1A1065-BAAD-4DC9-8D72-83CD48CF5E6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476249</xdr:colOff>
      <xdr:row>45</xdr:row>
      <xdr:rowOff>57725</xdr:rowOff>
    </xdr:from>
    <xdr:ext cx="1096818" cy="374141"/>
    <xdr:sp macro="" textlink="'Analise C'!$D$17">
      <xdr:nvSpPr>
        <xdr:cNvPr id="106506" name="CaixaDeTexto 106505">
          <a:extLst>
            <a:ext uri="{FF2B5EF4-FFF2-40B4-BE49-F238E27FC236}">
              <a16:creationId xmlns:a16="http://schemas.microsoft.com/office/drawing/2014/main" id="{00000000-0008-0000-0300-00000AA00100}"/>
            </a:ext>
          </a:extLst>
        </xdr:cNvPr>
        <xdr:cNvSpPr txBox="1"/>
      </xdr:nvSpPr>
      <xdr:spPr>
        <a:xfrm>
          <a:off x="4430567" y="8500339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95A6E6E-C849-40EA-B157-18F48F2F707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519544</xdr:colOff>
      <xdr:row>45</xdr:row>
      <xdr:rowOff>57727</xdr:rowOff>
    </xdr:from>
    <xdr:ext cx="1096818" cy="374141"/>
    <xdr:sp macro="" textlink="'Analise C'!$D$18">
      <xdr:nvSpPr>
        <xdr:cNvPr id="106507" name="CaixaDeTexto 106506">
          <a:extLst>
            <a:ext uri="{FF2B5EF4-FFF2-40B4-BE49-F238E27FC236}">
              <a16:creationId xmlns:a16="http://schemas.microsoft.com/office/drawing/2014/main" id="{00000000-0008-0000-0300-00000BA00100}"/>
            </a:ext>
          </a:extLst>
        </xdr:cNvPr>
        <xdr:cNvSpPr txBox="1"/>
      </xdr:nvSpPr>
      <xdr:spPr>
        <a:xfrm>
          <a:off x="6292271" y="8500341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548412</xdr:colOff>
      <xdr:row>33</xdr:row>
      <xdr:rowOff>86590</xdr:rowOff>
    </xdr:from>
    <xdr:ext cx="1096818" cy="374141"/>
    <xdr:sp macro="" textlink="'Analise C'!$D$19">
      <xdr:nvSpPr>
        <xdr:cNvPr id="106508" name="CaixaDeTexto 106507">
          <a:extLst>
            <a:ext uri="{FF2B5EF4-FFF2-40B4-BE49-F238E27FC236}">
              <a16:creationId xmlns:a16="http://schemas.microsoft.com/office/drawing/2014/main" id="{00000000-0008-0000-0300-00000CA00100}"/>
            </a:ext>
          </a:extLst>
        </xdr:cNvPr>
        <xdr:cNvSpPr txBox="1"/>
      </xdr:nvSpPr>
      <xdr:spPr>
        <a:xfrm>
          <a:off x="3896594" y="6277840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94F7C4D-B2E8-4642-A418-A0EB90988ED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43294</xdr:colOff>
      <xdr:row>41</xdr:row>
      <xdr:rowOff>57728</xdr:rowOff>
    </xdr:from>
    <xdr:to>
      <xdr:col>20</xdr:col>
      <xdr:colOff>245340</xdr:colOff>
      <xdr:row>44</xdr:row>
      <xdr:rowOff>14432</xdr:rowOff>
    </xdr:to>
    <xdr:sp macro="" textlink="">
      <xdr:nvSpPr>
        <xdr:cNvPr id="106509" name="CaixaDeTexto 82">
          <a:extLst>
            <a:ext uri="{FF2B5EF4-FFF2-40B4-BE49-F238E27FC236}">
              <a16:creationId xmlns:a16="http://schemas.microsoft.com/office/drawing/2014/main" id="{00000000-0008-0000-0300-00000DA00100}"/>
            </a:ext>
          </a:extLst>
        </xdr:cNvPr>
        <xdr:cNvSpPr txBox="1"/>
      </xdr:nvSpPr>
      <xdr:spPr>
        <a:xfrm>
          <a:off x="10131135" y="7749887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106510" name="CaixaDeTexto 106509">
          <a:extLst>
            <a:ext uri="{FF2B5EF4-FFF2-40B4-BE49-F238E27FC236}">
              <a16:creationId xmlns:a16="http://schemas.microsoft.com/office/drawing/2014/main" id="{00000000-0008-0000-0300-00000EA00100}"/>
            </a:ext>
          </a:extLst>
        </xdr:cNvPr>
        <xdr:cNvSpPr txBox="1"/>
      </xdr:nvSpPr>
      <xdr:spPr>
        <a:xfrm>
          <a:off x="9478818" y="2814205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8" name="CaixaDeTexto 6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8038524" y="2006023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106512" name="CaixaDeTexto 82">
          <a:extLst>
            <a:ext uri="{FF2B5EF4-FFF2-40B4-BE49-F238E27FC236}">
              <a16:creationId xmlns:a16="http://schemas.microsoft.com/office/drawing/2014/main" id="{00000000-0008-0000-0300-000010A00100}"/>
            </a:ext>
          </a:extLst>
        </xdr:cNvPr>
        <xdr:cNvSpPr txBox="1"/>
      </xdr:nvSpPr>
      <xdr:spPr>
        <a:xfrm>
          <a:off x="7949043" y="170295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6513" name="Gráfico 106512">
          <a:extLst>
            <a:ext uri="{FF2B5EF4-FFF2-40B4-BE49-F238E27FC236}">
              <a16:creationId xmlns:a16="http://schemas.microsoft.com/office/drawing/2014/main" id="{00000000-0008-0000-0300-000011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505115</xdr:colOff>
      <xdr:row>26</xdr:row>
      <xdr:rowOff>144318</xdr:rowOff>
    </xdr:from>
    <xdr:to>
      <xdr:col>19</xdr:col>
      <xdr:colOff>519545</xdr:colOff>
      <xdr:row>28</xdr:row>
      <xdr:rowOff>177598</xdr:rowOff>
    </xdr:to>
    <xdr:sp macro="" textlink="'Analise C'!$H$5">
      <xdr:nvSpPr>
        <xdr:cNvPr id="106514" name="CaixaDeTexto 67">
          <a:extLst>
            <a:ext uri="{FF2B5EF4-FFF2-40B4-BE49-F238E27FC236}">
              <a16:creationId xmlns:a16="http://schemas.microsoft.com/office/drawing/2014/main" id="{00000000-0008-0000-0300-000012A00100}"/>
            </a:ext>
          </a:extLst>
        </xdr:cNvPr>
        <xdr:cNvSpPr txBox="1"/>
      </xdr:nvSpPr>
      <xdr:spPr>
        <a:xfrm>
          <a:off x="9308524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6515" name="CaixaDeTexto 106514">
          <a:extLst>
            <a:ext uri="{FF2B5EF4-FFF2-40B4-BE49-F238E27FC236}">
              <a16:creationId xmlns:a16="http://schemas.microsoft.com/office/drawing/2014/main" id="{00000000-0008-0000-0300-000013A00100}"/>
            </a:ext>
          </a:extLst>
        </xdr:cNvPr>
        <xdr:cNvSpPr txBox="1"/>
      </xdr:nvSpPr>
      <xdr:spPr>
        <a:xfrm>
          <a:off x="9449955" y="4776931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6517" name="CaixaDeTexto 82">
          <a:extLst>
            <a:ext uri="{FF2B5EF4-FFF2-40B4-BE49-F238E27FC236}">
              <a16:creationId xmlns:a16="http://schemas.microsoft.com/office/drawing/2014/main" id="{00000000-0008-0000-0300-000015A00100}"/>
            </a:ext>
          </a:extLst>
        </xdr:cNvPr>
        <xdr:cNvSpPr txBox="1"/>
      </xdr:nvSpPr>
      <xdr:spPr>
        <a:xfrm>
          <a:off x="7905748" y="3911020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6518" name="Gráfico 106517">
          <a:extLst>
            <a:ext uri="{FF2B5EF4-FFF2-40B4-BE49-F238E27FC236}">
              <a16:creationId xmlns:a16="http://schemas.microsoft.com/office/drawing/2014/main" id="{00000000-0008-0000-0300-000016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404091</xdr:colOff>
      <xdr:row>0</xdr:row>
      <xdr:rowOff>158747</xdr:rowOff>
    </xdr:from>
    <xdr:to>
      <xdr:col>33</xdr:col>
      <xdr:colOff>115454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38891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855528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216474</xdr:colOff>
      <xdr:row>24</xdr:row>
      <xdr:rowOff>28862</xdr:rowOff>
    </xdr:from>
    <xdr:to>
      <xdr:col>18</xdr:col>
      <xdr:colOff>230909</xdr:colOff>
      <xdr:row>26</xdr:row>
      <xdr:rowOff>96981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7807610" y="4531589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CEEE36E-EB01-4E12-8A67-7837C7B090F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563170</xdr:colOff>
      <xdr:row>3</xdr:row>
      <xdr:rowOff>64567</xdr:rowOff>
    </xdr:from>
    <xdr:ext cx="865580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5471238" y="627408"/>
          <a:ext cx="865580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14432</xdr:colOff>
      <xdr:row>6</xdr:row>
      <xdr:rowOff>101019</xdr:rowOff>
    </xdr:from>
    <xdr:to>
      <xdr:col>8</xdr:col>
      <xdr:colOff>346363</xdr:colOff>
      <xdr:row>37</xdr:row>
      <xdr:rowOff>72157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250540</xdr:colOff>
      <xdr:row>45</xdr:row>
      <xdr:rowOff>158746</xdr:rowOff>
    </xdr:from>
    <xdr:to>
      <xdr:col>19</xdr:col>
      <xdr:colOff>1</xdr:colOff>
      <xdr:row>50</xdr:row>
      <xdr:rowOff>14433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732245" y="860136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13</xdr:col>
      <xdr:colOff>366571</xdr:colOff>
      <xdr:row>45</xdr:row>
      <xdr:rowOff>187611</xdr:rowOff>
    </xdr:from>
    <xdr:to>
      <xdr:col>15</xdr:col>
      <xdr:colOff>144319</xdr:colOff>
      <xdr:row>50</xdr:row>
      <xdr:rowOff>14432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957707" y="8630225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15</xdr:row>
      <xdr:rowOff>166559</xdr:rowOff>
    </xdr:from>
    <xdr:to>
      <xdr:col>12</xdr:col>
      <xdr:colOff>558511</xdr:colOff>
      <xdr:row>21</xdr:row>
      <xdr:rowOff>89475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097367" y="298076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15</xdr:row>
      <xdr:rowOff>109820</xdr:rowOff>
    </xdr:from>
    <xdr:to>
      <xdr:col>11</xdr:col>
      <xdr:colOff>-1</xdr:colOff>
      <xdr:row>21</xdr:row>
      <xdr:rowOff>121226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16</xdr:row>
      <xdr:rowOff>63497</xdr:rowOff>
    </xdr:from>
    <xdr:to>
      <xdr:col>12</xdr:col>
      <xdr:colOff>298738</xdr:colOff>
      <xdr:row>18</xdr:row>
      <xdr:rowOff>135656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246093" y="306531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18</xdr:row>
      <xdr:rowOff>10696</xdr:rowOff>
    </xdr:from>
    <xdr:to>
      <xdr:col>12</xdr:col>
      <xdr:colOff>600363</xdr:colOff>
      <xdr:row>21</xdr:row>
      <xdr:rowOff>37521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262014" y="3387741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9</xdr:row>
      <xdr:rowOff>180783</xdr:rowOff>
    </xdr:from>
    <xdr:to>
      <xdr:col>12</xdr:col>
      <xdr:colOff>547320</xdr:colOff>
      <xdr:row>15</xdr:row>
      <xdr:rowOff>103698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086176" y="1869306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9</xdr:row>
      <xdr:rowOff>173899</xdr:rowOff>
    </xdr:from>
    <xdr:to>
      <xdr:col>10</xdr:col>
      <xdr:colOff>558514</xdr:colOff>
      <xdr:row>16</xdr:row>
      <xdr:rowOff>11545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12</xdr:row>
      <xdr:rowOff>18778</xdr:rowOff>
    </xdr:from>
    <xdr:to>
      <xdr:col>13</xdr:col>
      <xdr:colOff>35505</xdr:colOff>
      <xdr:row>15</xdr:row>
      <xdr:rowOff>45603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6303292" y="227014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10</xdr:row>
      <xdr:rowOff>24920</xdr:rowOff>
    </xdr:from>
    <xdr:to>
      <xdr:col>12</xdr:col>
      <xdr:colOff>351093</xdr:colOff>
      <xdr:row>12</xdr:row>
      <xdr:rowOff>97078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8448" y="190105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21</xdr:row>
      <xdr:rowOff>151919</xdr:rowOff>
    </xdr:from>
    <xdr:to>
      <xdr:col>12</xdr:col>
      <xdr:colOff>590613</xdr:colOff>
      <xdr:row>27</xdr:row>
      <xdr:rowOff>74834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129469" y="4091805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21</xdr:row>
      <xdr:rowOff>108237</xdr:rowOff>
    </xdr:from>
    <xdr:to>
      <xdr:col>11</xdr:col>
      <xdr:colOff>173183</xdr:colOff>
      <xdr:row>27</xdr:row>
      <xdr:rowOff>147202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21</xdr:row>
      <xdr:rowOff>157691</xdr:rowOff>
    </xdr:from>
    <xdr:to>
      <xdr:col>12</xdr:col>
      <xdr:colOff>466546</xdr:colOff>
      <xdr:row>24</xdr:row>
      <xdr:rowOff>42236</xdr:rowOff>
    </xdr:to>
    <xdr:sp macro="" textlink="'Analise C'!$F$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6413901" y="409757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23</xdr:row>
      <xdr:rowOff>154804</xdr:rowOff>
    </xdr:from>
    <xdr:to>
      <xdr:col>13</xdr:col>
      <xdr:colOff>118693</xdr:colOff>
      <xdr:row>26</xdr:row>
      <xdr:rowOff>181629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6386480" y="4469918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144318</xdr:colOff>
      <xdr:row>45</xdr:row>
      <xdr:rowOff>43295</xdr:rowOff>
    </xdr:from>
    <xdr:to>
      <xdr:col>8</xdr:col>
      <xdr:colOff>317499</xdr:colOff>
      <xdr:row>47</xdr:row>
      <xdr:rowOff>53689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098636" y="8485909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7</xdr:col>
      <xdr:colOff>216479</xdr:colOff>
      <xdr:row>50</xdr:row>
      <xdr:rowOff>187613</xdr:rowOff>
    </xdr:from>
    <xdr:to>
      <xdr:col>8</xdr:col>
      <xdr:colOff>360795</xdr:colOff>
      <xdr:row>53</xdr:row>
      <xdr:rowOff>68120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170797" y="9755908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2</xdr:col>
      <xdr:colOff>317500</xdr:colOff>
      <xdr:row>41</xdr:row>
      <xdr:rowOff>72156</xdr:rowOff>
    </xdr:from>
    <xdr:to>
      <xdr:col>5</xdr:col>
      <xdr:colOff>461818</xdr:colOff>
      <xdr:row>44</xdr:row>
      <xdr:rowOff>43295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1241136" y="7764315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28863</xdr:colOff>
      <xdr:row>41</xdr:row>
      <xdr:rowOff>115452</xdr:rowOff>
    </xdr:from>
    <xdr:to>
      <xdr:col>19</xdr:col>
      <xdr:colOff>317502</xdr:colOff>
      <xdr:row>43</xdr:row>
      <xdr:rowOff>183572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8226136" y="780761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173179</xdr:colOff>
      <xdr:row>51</xdr:row>
      <xdr:rowOff>43293</xdr:rowOff>
    </xdr:from>
    <xdr:to>
      <xdr:col>16</xdr:col>
      <xdr:colOff>28865</xdr:colOff>
      <xdr:row>53</xdr:row>
      <xdr:rowOff>0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7764315" y="9799202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144312</xdr:colOff>
      <xdr:row>51</xdr:row>
      <xdr:rowOff>57729</xdr:rowOff>
    </xdr:from>
    <xdr:to>
      <xdr:col>19</xdr:col>
      <xdr:colOff>389661</xdr:colOff>
      <xdr:row>53</xdr:row>
      <xdr:rowOff>14432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9626017" y="9813638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346363</xdr:colOff>
      <xdr:row>51</xdr:row>
      <xdr:rowOff>14430</xdr:rowOff>
    </xdr:from>
    <xdr:to>
      <xdr:col>6</xdr:col>
      <xdr:colOff>245341</xdr:colOff>
      <xdr:row>53</xdr:row>
      <xdr:rowOff>82550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269999" y="9770339"/>
          <a:ext cx="2323524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126997</xdr:rowOff>
    </xdr:from>
    <xdr:to>
      <xdr:col>21</xdr:col>
      <xdr:colOff>202045</xdr:colOff>
      <xdr:row>9</xdr:row>
      <xdr:rowOff>7503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7876884" y="1252679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663861</xdr:colOff>
      <xdr:row>2</xdr:row>
      <xdr:rowOff>28862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5571929" y="404089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591702</xdr:colOff>
      <xdr:row>46</xdr:row>
      <xdr:rowOff>173181</xdr:rowOff>
    </xdr:from>
    <xdr:to>
      <xdr:col>4</xdr:col>
      <xdr:colOff>331931</xdr:colOff>
      <xdr:row>51</xdr:row>
      <xdr:rowOff>57729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5338" y="8861136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447389</xdr:colOff>
      <xdr:row>46</xdr:row>
      <xdr:rowOff>144318</xdr:rowOff>
    </xdr:from>
    <xdr:to>
      <xdr:col>9</xdr:col>
      <xdr:colOff>0</xdr:colOff>
      <xdr:row>50</xdr:row>
      <xdr:rowOff>143595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707" y="8832273"/>
          <a:ext cx="764884" cy="879617"/>
        </a:xfrm>
        <a:prstGeom prst="rect">
          <a:avLst/>
        </a:prstGeom>
      </xdr:spPr>
    </xdr:pic>
    <xdr:clientData/>
  </xdr:twoCellAnchor>
  <xdr:oneCellAnchor>
    <xdr:from>
      <xdr:col>3</xdr:col>
      <xdr:colOff>98133</xdr:colOff>
      <xdr:row>45</xdr:row>
      <xdr:rowOff>14433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1627906" y="8457047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199158</xdr:colOff>
      <xdr:row>45</xdr:row>
      <xdr:rowOff>28864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759613" y="8471478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213587</xdr:colOff>
      <xdr:row>50</xdr:row>
      <xdr:rowOff>187612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774042" y="9755907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18</xdr:row>
      <xdr:rowOff>14433</xdr:rowOff>
    </xdr:from>
    <xdr:to>
      <xdr:col>20</xdr:col>
      <xdr:colOff>120360</xdr:colOff>
      <xdr:row>20</xdr:row>
      <xdr:rowOff>47712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9207500" y="3391478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">
      <xdr:nvPicPr>
        <xdr:cNvPr id="65" name="Imagem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26977" name="Image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505112</xdr:colOff>
      <xdr:row>12</xdr:row>
      <xdr:rowOff>173183</xdr:rowOff>
    </xdr:from>
    <xdr:to>
      <xdr:col>19</xdr:col>
      <xdr:colOff>606135</xdr:colOff>
      <xdr:row>22</xdr:row>
      <xdr:rowOff>43296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346363</xdr:colOff>
      <xdr:row>28</xdr:row>
      <xdr:rowOff>43294</xdr:rowOff>
    </xdr:from>
    <xdr:to>
      <xdr:col>14</xdr:col>
      <xdr:colOff>519544</xdr:colOff>
      <xdr:row>29</xdr:row>
      <xdr:rowOff>173182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7937499" y="529647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1</xdr:col>
      <xdr:colOff>288636</xdr:colOff>
      <xdr:row>51</xdr:row>
      <xdr:rowOff>72157</xdr:rowOff>
    </xdr:from>
    <xdr:ext cx="1226704" cy="342786"/>
    <xdr:sp macro="" textlink="'Analise C'!$E$14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612486" y="9968632"/>
          <a:ext cx="122670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461815</xdr:colOff>
      <xdr:row>51</xdr:row>
      <xdr:rowOff>62632</xdr:rowOff>
    </xdr:from>
    <xdr:ext cx="1140114" cy="374141"/>
    <xdr:sp macro="" textlink="'Analise C'!$E$1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443265" y="9959107"/>
          <a:ext cx="114011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72158</xdr:colOff>
      <xdr:row>41</xdr:row>
      <xdr:rowOff>28865</xdr:rowOff>
    </xdr:from>
    <xdr:to>
      <xdr:col>9</xdr:col>
      <xdr:colOff>389658</xdr:colOff>
      <xdr:row>43</xdr:row>
      <xdr:rowOff>173183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026476" y="7721024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15</xdr:col>
      <xdr:colOff>603250</xdr:colOff>
      <xdr:row>16</xdr:row>
      <xdr:rowOff>115455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9406659" y="3117273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346365</xdr:colOff>
      <xdr:row>13</xdr:row>
      <xdr:rowOff>0</xdr:rowOff>
    </xdr:from>
    <xdr:to>
      <xdr:col>14</xdr:col>
      <xdr:colOff>360795</xdr:colOff>
      <xdr:row>14</xdr:row>
      <xdr:rowOff>115454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7937501" y="2438977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314612</xdr:colOff>
      <xdr:row>11</xdr:row>
      <xdr:rowOff>43295</xdr:rowOff>
    </xdr:from>
    <xdr:to>
      <xdr:col>14</xdr:col>
      <xdr:colOff>458931</xdr:colOff>
      <xdr:row>13</xdr:row>
      <xdr:rowOff>2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7905748" y="210704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27</xdr:row>
      <xdr:rowOff>158750</xdr:rowOff>
    </xdr:from>
    <xdr:to>
      <xdr:col>20</xdr:col>
      <xdr:colOff>115454</xdr:colOff>
      <xdr:row>37</xdr:row>
      <xdr:rowOff>115454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43297</xdr:colOff>
      <xdr:row>34</xdr:row>
      <xdr:rowOff>28863</xdr:rowOff>
    </xdr:from>
    <xdr:to>
      <xdr:col>19</xdr:col>
      <xdr:colOff>663863</xdr:colOff>
      <xdr:row>36</xdr:row>
      <xdr:rowOff>62143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9452842" y="6407727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574386</xdr:colOff>
      <xdr:row>32</xdr:row>
      <xdr:rowOff>129886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9377795" y="6133522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285749</xdr:colOff>
      <xdr:row>26</xdr:row>
      <xdr:rowOff>72156</xdr:rowOff>
    </xdr:from>
    <xdr:to>
      <xdr:col>14</xdr:col>
      <xdr:colOff>430068</xdr:colOff>
      <xdr:row>28</xdr:row>
      <xdr:rowOff>28863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7876885" y="4950111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588495</xdr:colOff>
      <xdr:row>27</xdr:row>
      <xdr:rowOff>147589</xdr:rowOff>
    </xdr:from>
    <xdr:to>
      <xdr:col>13</xdr:col>
      <xdr:colOff>3958</xdr:colOff>
      <xdr:row>33</xdr:row>
      <xdr:rowOff>70504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5148950" y="5213157"/>
          <a:ext cx="2446144" cy="1048597"/>
        </a:xfrm>
        <a:prstGeom prst="round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548409</xdr:colOff>
      <xdr:row>27</xdr:row>
      <xdr:rowOff>103907</xdr:rowOff>
    </xdr:from>
    <xdr:to>
      <xdr:col>11</xdr:col>
      <xdr:colOff>192664</xdr:colOff>
      <xdr:row>33</xdr:row>
      <xdr:rowOff>142872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54518</xdr:colOff>
      <xdr:row>27</xdr:row>
      <xdr:rowOff>153361</xdr:rowOff>
    </xdr:from>
    <xdr:to>
      <xdr:col>12</xdr:col>
      <xdr:colOff>486027</xdr:colOff>
      <xdr:row>30</xdr:row>
      <xdr:rowOff>37906</xdr:rowOff>
    </xdr:to>
    <xdr:sp macro="" textlink="'Analise C'!$F$8">
      <xdr:nvSpPr>
        <xdr:cNvPr id="107" name="CaixaDe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6433382" y="5218929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A130108-F4A2-4D87-8041-25630C7DDED8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100,00%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27097</xdr:colOff>
      <xdr:row>29</xdr:row>
      <xdr:rowOff>150475</xdr:rowOff>
    </xdr:from>
    <xdr:to>
      <xdr:col>13</xdr:col>
      <xdr:colOff>138174</xdr:colOff>
      <xdr:row>32</xdr:row>
      <xdr:rowOff>177300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6405961" y="5591270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Residual</a:t>
          </a:r>
        </a:p>
        <a:p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430" y="7458364"/>
          <a:ext cx="11980142" cy="312506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153323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245338</xdr:colOff>
      <xdr:row>26</xdr:row>
      <xdr:rowOff>57726</xdr:rowOff>
    </xdr:from>
    <xdr:to>
      <xdr:col>18</xdr:col>
      <xdr:colOff>259773</xdr:colOff>
      <xdr:row>28</xdr:row>
      <xdr:rowOff>125846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836474" y="4935681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E0DDE02F-1137-4C75-BE70-267E3A573AD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144314</xdr:rowOff>
    </xdr:from>
    <xdr:to>
      <xdr:col>8</xdr:col>
      <xdr:colOff>331931</xdr:colOff>
      <xdr:row>37</xdr:row>
      <xdr:rowOff>115452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48495</xdr:colOff>
      <xdr:row>45</xdr:row>
      <xdr:rowOff>86586</xdr:rowOff>
    </xdr:from>
    <xdr:to>
      <xdr:col>18</xdr:col>
      <xdr:colOff>331932</xdr:colOff>
      <xdr:row>49</xdr:row>
      <xdr:rowOff>129886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458040" y="852920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12</xdr:col>
      <xdr:colOff>510888</xdr:colOff>
      <xdr:row>45</xdr:row>
      <xdr:rowOff>101020</xdr:rowOff>
    </xdr:from>
    <xdr:to>
      <xdr:col>14</xdr:col>
      <xdr:colOff>288636</xdr:colOff>
      <xdr:row>49</xdr:row>
      <xdr:rowOff>115454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7495888" y="854363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113531" y="4533630"/>
          <a:ext cx="2459999" cy="1065916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269185" y="4621068"/>
          <a:ext cx="1044572" cy="4531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6241810" y="4931948"/>
          <a:ext cx="1454968" cy="6012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102339" y="3070035"/>
          <a:ext cx="2459999" cy="1063029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6326383" y="3476644"/>
          <a:ext cx="1333740" cy="598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321539" y="3101785"/>
          <a:ext cx="1044572" cy="453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331931</xdr:colOff>
      <xdr:row>45</xdr:row>
      <xdr:rowOff>28862</xdr:rowOff>
    </xdr:from>
    <xdr:to>
      <xdr:col>7</xdr:col>
      <xdr:colOff>505113</xdr:colOff>
      <xdr:row>47</xdr:row>
      <xdr:rowOff>39256</xdr:rowOff>
    </xdr:to>
    <xdr:sp macro="" textlink="">
      <xdr:nvSpPr>
        <xdr:cNvPr id="33" name="CaixaDeTexto 8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3680113" y="8471476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6</xdr:col>
      <xdr:colOff>404092</xdr:colOff>
      <xdr:row>50</xdr:row>
      <xdr:rowOff>173180</xdr:rowOff>
    </xdr:from>
    <xdr:to>
      <xdr:col>7</xdr:col>
      <xdr:colOff>548409</xdr:colOff>
      <xdr:row>53</xdr:row>
      <xdr:rowOff>53687</xdr:rowOff>
    </xdr:to>
    <xdr:sp macro="" textlink="">
      <xdr:nvSpPr>
        <xdr:cNvPr id="34" name="CaixaDeTexto 82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752274" y="9741475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</xdr:col>
      <xdr:colOff>389659</xdr:colOff>
      <xdr:row>41</xdr:row>
      <xdr:rowOff>57725</xdr:rowOff>
    </xdr:from>
    <xdr:to>
      <xdr:col>4</xdr:col>
      <xdr:colOff>533977</xdr:colOff>
      <xdr:row>44</xdr:row>
      <xdr:rowOff>28864</xdr:rowOff>
    </xdr:to>
    <xdr:sp macro="" textlink="">
      <xdr:nvSpPr>
        <xdr:cNvPr id="35" name="CaixaDeTexto 82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7159" y="7749884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274204</xdr:colOff>
      <xdr:row>41</xdr:row>
      <xdr:rowOff>28862</xdr:rowOff>
    </xdr:from>
    <xdr:to>
      <xdr:col>18</xdr:col>
      <xdr:colOff>562842</xdr:colOff>
      <xdr:row>43</xdr:row>
      <xdr:rowOff>96982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7865340" y="772102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12</xdr:col>
      <xdr:colOff>303064</xdr:colOff>
      <xdr:row>49</xdr:row>
      <xdr:rowOff>129883</xdr:rowOff>
    </xdr:from>
    <xdr:to>
      <xdr:col>15</xdr:col>
      <xdr:colOff>158750</xdr:colOff>
      <xdr:row>51</xdr:row>
      <xdr:rowOff>86590</xdr:rowOff>
    </xdr:to>
    <xdr:sp macro="" textlink="">
      <xdr:nvSpPr>
        <xdr:cNvPr id="38" name="CaixaDeTexto 9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7288064" y="951056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14425</xdr:colOff>
      <xdr:row>49</xdr:row>
      <xdr:rowOff>158751</xdr:rowOff>
    </xdr:from>
    <xdr:to>
      <xdr:col>19</xdr:col>
      <xdr:colOff>187614</xdr:colOff>
      <xdr:row>51</xdr:row>
      <xdr:rowOff>115454</xdr:rowOff>
    </xdr:to>
    <xdr:sp macro="" textlink="">
      <xdr:nvSpPr>
        <xdr:cNvPr id="39" name="CaixaDeTexto 9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9423970" y="953943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0" name="CaixaDeTexto 8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404089</xdr:colOff>
      <xdr:row>50</xdr:row>
      <xdr:rowOff>173181</xdr:rowOff>
    </xdr:from>
    <xdr:to>
      <xdr:col>4</xdr:col>
      <xdr:colOff>389657</xdr:colOff>
      <xdr:row>53</xdr:row>
      <xdr:rowOff>53687</xdr:rowOff>
    </xdr:to>
    <xdr:sp macro="" textlink="'Analise C'!$E$22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721589" y="9741476"/>
          <a:ext cx="1803977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47" name="CaixaDeTexto 82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2118108" y="1143000"/>
          <a:ext cx="5992092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Livre de Gordura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48" name="CaixaDeTexto 82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43292</xdr:colOff>
      <xdr:row>46</xdr:row>
      <xdr:rowOff>129887</xdr:rowOff>
    </xdr:from>
    <xdr:to>
      <xdr:col>3</xdr:col>
      <xdr:colOff>389657</xdr:colOff>
      <xdr:row>51</xdr:row>
      <xdr:rowOff>14435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28" y="881784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43299</xdr:colOff>
      <xdr:row>46</xdr:row>
      <xdr:rowOff>144317</xdr:rowOff>
    </xdr:from>
    <xdr:to>
      <xdr:col>8</xdr:col>
      <xdr:colOff>202046</xdr:colOff>
      <xdr:row>50</xdr:row>
      <xdr:rowOff>143594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7617" y="8832272"/>
          <a:ext cx="764884" cy="879617"/>
        </a:xfrm>
        <a:prstGeom prst="rect">
          <a:avLst/>
        </a:prstGeom>
      </xdr:spPr>
    </xdr:pic>
    <xdr:clientData/>
  </xdr:twoCellAnchor>
  <xdr:oneCellAnchor>
    <xdr:from>
      <xdr:col>2</xdr:col>
      <xdr:colOff>184724</xdr:colOff>
      <xdr:row>45</xdr:row>
      <xdr:rowOff>43297</xdr:rowOff>
    </xdr:from>
    <xdr:ext cx="923637" cy="405432"/>
    <xdr:sp macro="" textlink="'Analise C'!$D$22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108360" y="8485911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386772</xdr:colOff>
      <xdr:row>45</xdr:row>
      <xdr:rowOff>14431</xdr:rowOff>
    </xdr:from>
    <xdr:ext cx="969819" cy="405432"/>
    <xdr:sp macro="" textlink="'Analise C'!$D$25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341090" y="8457045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401201</xdr:colOff>
      <xdr:row>50</xdr:row>
      <xdr:rowOff>173179</xdr:rowOff>
    </xdr:from>
    <xdr:ext cx="825503" cy="405432"/>
    <xdr:sp macro="" textlink="'Analise C'!$D$26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4355519" y="9741474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0" name="CaixaDeTexto 6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262341" y="3091297"/>
          <a:ext cx="2326119" cy="414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2">
      <xdr:nvPicPr>
        <xdr:cNvPr id="61" name="Imagem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2" name="Imagem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3" name="Imagem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49505" name="Image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5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375228</xdr:colOff>
      <xdr:row>30</xdr:row>
      <xdr:rowOff>57726</xdr:rowOff>
    </xdr:from>
    <xdr:to>
      <xdr:col>14</xdr:col>
      <xdr:colOff>548409</xdr:colOff>
      <xdr:row>32</xdr:row>
      <xdr:rowOff>0</xdr:rowOff>
    </xdr:to>
    <xdr:sp macro="" textlink="'Analise C'!$D$30">
      <xdr:nvSpPr>
        <xdr:cNvPr id="66" name="CaixaDeTexto 67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7966364" y="5686135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5316100" y="9939770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6</xdr:col>
      <xdr:colOff>303067</xdr:colOff>
      <xdr:row>41</xdr:row>
      <xdr:rowOff>101023</xdr:rowOff>
    </xdr:from>
    <xdr:to>
      <xdr:col>9</xdr:col>
      <xdr:colOff>14431</xdr:colOff>
      <xdr:row>44</xdr:row>
      <xdr:rowOff>57727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3651249" y="7793182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2" name="CaixaDeTexto 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29</xdr:row>
      <xdr:rowOff>1</xdr:rowOff>
    </xdr:from>
    <xdr:to>
      <xdr:col>20</xdr:col>
      <xdr:colOff>115454</xdr:colOff>
      <xdr:row>38</xdr:row>
      <xdr:rowOff>144319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562842</xdr:colOff>
      <xdr:row>34</xdr:row>
      <xdr:rowOff>144318</xdr:rowOff>
    </xdr:from>
    <xdr:to>
      <xdr:col>19</xdr:col>
      <xdr:colOff>577272</xdr:colOff>
      <xdr:row>36</xdr:row>
      <xdr:rowOff>177598</xdr:rowOff>
    </xdr:to>
    <xdr:sp macro="" textlink="'Analise C'!$H$5">
      <xdr:nvSpPr>
        <xdr:cNvPr id="85" name="CaixaDeTexto 67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9366251" y="6523182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588819</xdr:colOff>
      <xdr:row>33</xdr:row>
      <xdr:rowOff>86590</xdr:rowOff>
    </xdr:from>
    <xdr:ext cx="923637" cy="374141"/>
    <xdr:sp macro="" textlink="'Analise C'!$F$5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9392228" y="627784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256885</xdr:colOff>
      <xdr:row>28</xdr:row>
      <xdr:rowOff>158747</xdr:rowOff>
    </xdr:from>
    <xdr:to>
      <xdr:col>14</xdr:col>
      <xdr:colOff>401204</xdr:colOff>
      <xdr:row>30</xdr:row>
      <xdr:rowOff>115454</xdr:rowOff>
    </xdr:to>
    <xdr:sp macro="" textlink="">
      <xdr:nvSpPr>
        <xdr:cNvPr id="87" name="CaixaDeTexto 82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7848021" y="5411929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An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An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65889" name="Image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01377" name="Image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38100</xdr:rowOff>
        </xdr:to>
        <xdr:sp macro="" textlink="">
          <xdr:nvSpPr>
            <xdr:cNvPr id="101378" name="Group Box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9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H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H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238124</xdr:rowOff>
    </xdr:from>
    <xdr:to>
      <xdr:col>3</xdr:col>
      <xdr:colOff>628650</xdr:colOff>
      <xdr:row>49</xdr:row>
      <xdr:rowOff>219074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257924"/>
          <a:ext cx="3019425" cy="3800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29</xdr:row>
      <xdr:rowOff>228600</xdr:rowOff>
    </xdr:from>
    <xdr:to>
      <xdr:col>3</xdr:col>
      <xdr:colOff>638175</xdr:colOff>
      <xdr:row>49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248400"/>
          <a:ext cx="3028950" cy="381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99329" name="Image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47625</xdr:rowOff>
        </xdr:from>
        <xdr:to>
          <xdr:col>10</xdr:col>
          <xdr:colOff>495300</xdr:colOff>
          <xdr:row>4</xdr:row>
          <xdr:rowOff>123825</xdr:rowOff>
        </xdr:to>
        <xdr:sp macro="" textlink="">
          <xdr:nvSpPr>
            <xdr:cNvPr id="99330" name="Group Box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M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M_Limp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2401" name="Image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B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6</xdr:row>
          <xdr:rowOff>47625</xdr:rowOff>
        </xdr:to>
        <xdr:sp macro="" textlink="">
          <xdr:nvSpPr>
            <xdr:cNvPr id="102402" name="Group Box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B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161925</xdr:rowOff>
    </xdr:to>
    <xdr:sp macro="[0]!RelatorioBH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32</xdr:row>
      <xdr:rowOff>219075</xdr:rowOff>
    </xdr:from>
    <xdr:to>
      <xdr:col>3</xdr:col>
      <xdr:colOff>647700</xdr:colOff>
      <xdr:row>52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762750"/>
          <a:ext cx="2981325" cy="37814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38102</xdr:colOff>
      <xdr:row>32</xdr:row>
      <xdr:rowOff>219075</xdr:rowOff>
    </xdr:from>
    <xdr:to>
      <xdr:col>8</xdr:col>
      <xdr:colOff>609600</xdr:colOff>
      <xdr:row>52</xdr:row>
      <xdr:rowOff>161925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3143252" y="6362700"/>
          <a:ext cx="3038473" cy="3781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5473" name="Image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171450</xdr:rowOff>
        </xdr:to>
        <xdr:sp macro="" textlink="">
          <xdr:nvSpPr>
            <xdr:cNvPr id="105474" name="Group Box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54825" y="311150"/>
          <a:ext cx="704850" cy="32067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111125</xdr:rowOff>
    </xdr:to>
    <xdr:sp macro="[0]!RelatorioBM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854825" y="793749"/>
          <a:ext cx="704850" cy="33337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228601</xdr:rowOff>
    </xdr:from>
    <xdr:to>
      <xdr:col>3</xdr:col>
      <xdr:colOff>695325</xdr:colOff>
      <xdr:row>52</xdr:row>
      <xdr:rowOff>161926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372226"/>
          <a:ext cx="3028950" cy="377190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19049</xdr:colOff>
      <xdr:row>32</xdr:row>
      <xdr:rowOff>228601</xdr:rowOff>
    </xdr:from>
    <xdr:to>
      <xdr:col>8</xdr:col>
      <xdr:colOff>657225</xdr:colOff>
      <xdr:row>52</xdr:row>
      <xdr:rowOff>161926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3124199" y="6372226"/>
          <a:ext cx="3105151" cy="3771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3905" name="Image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D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133350</xdr:rowOff>
        </xdr:to>
        <xdr:sp macro="" textlink="">
          <xdr:nvSpPr>
            <xdr:cNvPr id="123906" name="Group Box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D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104775</xdr:rowOff>
    </xdr:to>
    <xdr:sp macro="[0]!RelatorioBH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219075</xdr:rowOff>
    </xdr:from>
    <xdr:to>
      <xdr:col>3</xdr:col>
      <xdr:colOff>647700</xdr:colOff>
      <xdr:row>49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362700"/>
          <a:ext cx="2981325" cy="37814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4929" name="Image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123825</xdr:rowOff>
        </xdr:to>
        <xdr:sp macro="" textlink="">
          <xdr:nvSpPr>
            <xdr:cNvPr id="124930" name="Group Box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E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854825" y="311150"/>
          <a:ext cx="704850" cy="32384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104775</xdr:rowOff>
    </xdr:to>
    <xdr:sp macro="[0]!RelatorioBM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6854825" y="796924"/>
          <a:ext cx="704850" cy="32702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29</xdr:row>
      <xdr:rowOff>228601</xdr:rowOff>
    </xdr:from>
    <xdr:to>
      <xdr:col>3</xdr:col>
      <xdr:colOff>695325</xdr:colOff>
      <xdr:row>49</xdr:row>
      <xdr:rowOff>161926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096001"/>
          <a:ext cx="3028950" cy="3771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47457" name="Image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3</xdr:row>
          <xdr:rowOff>352425</xdr:rowOff>
        </xdr:to>
        <xdr:sp macro="" textlink="">
          <xdr:nvSpPr>
            <xdr:cNvPr id="147458" name="Group Box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F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263525</xdr:colOff>
      <xdr:row>0</xdr:row>
      <xdr:rowOff>279401</xdr:rowOff>
    </xdr:from>
    <xdr:to>
      <xdr:col>10</xdr:col>
      <xdr:colOff>349250</xdr:colOff>
      <xdr:row>1</xdr:row>
      <xdr:rowOff>231775</xdr:rowOff>
    </xdr:to>
    <xdr:sp macro="[0]!RelatorioBHM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772275" y="279401"/>
          <a:ext cx="688975" cy="3174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263525</xdr:colOff>
      <xdr:row>2</xdr:row>
      <xdr:rowOff>114299</xdr:rowOff>
    </xdr:from>
    <xdr:to>
      <xdr:col>10</xdr:col>
      <xdr:colOff>349250</xdr:colOff>
      <xdr:row>3</xdr:row>
      <xdr:rowOff>142875</xdr:rowOff>
    </xdr:to>
    <xdr:sp macro="[0]!RelatorioBHM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6772275" y="749299"/>
          <a:ext cx="688975" cy="3302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0353" name="Image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12699</xdr:rowOff>
    </xdr:from>
    <xdr:to>
      <xdr:col>8</xdr:col>
      <xdr:colOff>746125</xdr:colOff>
      <xdr:row>61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247650</xdr:rowOff>
        </xdr:to>
        <xdr:sp macro="" textlink="">
          <xdr:nvSpPr>
            <xdr:cNvPr id="100354" name="Group Box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10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6915150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915150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62</xdr:row>
      <xdr:rowOff>203994</xdr:rowOff>
    </xdr:from>
    <xdr:to>
      <xdr:col>8</xdr:col>
      <xdr:colOff>730250</xdr:colOff>
      <xdr:row>72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86</xdr:row>
      <xdr:rowOff>203200</xdr:rowOff>
    </xdr:from>
    <xdr:to>
      <xdr:col>8</xdr:col>
      <xdr:colOff>635000</xdr:colOff>
      <xdr:row>96</xdr:row>
      <xdr:rowOff>158750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74</xdr:row>
      <xdr:rowOff>234950</xdr:rowOff>
    </xdr:from>
    <xdr:to>
      <xdr:col>8</xdr:col>
      <xdr:colOff>666750</xdr:colOff>
      <xdr:row>85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4449" name="Image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295275</xdr:rowOff>
        </xdr:to>
        <xdr:sp macro="" textlink="">
          <xdr:nvSpPr>
            <xdr:cNvPr id="104450" name="Group Box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2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2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118269</xdr:rowOff>
    </xdr:from>
    <xdr:to>
      <xdr:col>8</xdr:col>
      <xdr:colOff>730250</xdr:colOff>
      <xdr:row>73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225425</xdr:rowOff>
    </xdr:from>
    <xdr:to>
      <xdr:col>8</xdr:col>
      <xdr:colOff>666750</xdr:colOff>
      <xdr:row>86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25953" name="Image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2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25954" name="Group Box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2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3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3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213519</xdr:rowOff>
    </xdr:from>
    <xdr:to>
      <xdr:col>8</xdr:col>
      <xdr:colOff>730250</xdr:colOff>
      <xdr:row>73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177800</xdr:rowOff>
    </xdr:from>
    <xdr:to>
      <xdr:col>8</xdr:col>
      <xdr:colOff>666750</xdr:colOff>
      <xdr:row>85</xdr:row>
      <xdr:rowOff>171450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48481" name="Image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3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174624</xdr:rowOff>
    </xdr:from>
    <xdr:to>
      <xdr:col>8</xdr:col>
      <xdr:colOff>746125</xdr:colOff>
      <xdr:row>61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48482" name="Group Box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3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4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4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127794</xdr:rowOff>
    </xdr:from>
    <xdr:to>
      <xdr:col>8</xdr:col>
      <xdr:colOff>730250</xdr:colOff>
      <xdr:row>73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187325</xdr:rowOff>
    </xdr:from>
    <xdr:to>
      <xdr:col>8</xdr:col>
      <xdr:colOff>666750</xdr:colOff>
      <xdr:row>85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771525</xdr:colOff>
          <xdr:row>3</xdr:row>
          <xdr:rowOff>152400</xdr:rowOff>
        </xdr:to>
        <xdr:sp macro="" textlink="">
          <xdr:nvSpPr>
            <xdr:cNvPr id="94209" name="Image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69851</xdr:colOff>
      <xdr:row>12</xdr:row>
      <xdr:rowOff>9526</xdr:rowOff>
    </xdr:from>
    <xdr:to>
      <xdr:col>0</xdr:col>
      <xdr:colOff>431801</xdr:colOff>
      <xdr:row>13</xdr:row>
      <xdr:rowOff>180976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4861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89610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64275</xdr:colOff>
      <xdr:row>16</xdr:row>
      <xdr:rowOff>180975</xdr:rowOff>
    </xdr:from>
    <xdr:to>
      <xdr:col>0</xdr:col>
      <xdr:colOff>457200</xdr:colOff>
      <xdr:row>19</xdr:row>
      <xdr:rowOff>2400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275" y="4419600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14</xdr:row>
      <xdr:rowOff>80926</xdr:rowOff>
    </xdr:from>
    <xdr:to>
      <xdr:col>0</xdr:col>
      <xdr:colOff>461999</xdr:colOff>
      <xdr:row>16</xdr:row>
      <xdr:rowOff>85726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" y="393855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0580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66675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94210" name="Group Box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</xdr:row>
      <xdr:rowOff>333375</xdr:rowOff>
    </xdr:from>
    <xdr:to>
      <xdr:col>1</xdr:col>
      <xdr:colOff>9525</xdr:colOff>
      <xdr:row>9</xdr:row>
      <xdr:rowOff>66675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162175"/>
          <a:ext cx="695325" cy="676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155575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384799"/>
          <a:ext cx="581025" cy="714376"/>
        </a:xfrm>
        <a:prstGeom prst="rect">
          <a:avLst/>
        </a:prstGeom>
      </xdr:spPr>
    </xdr:pic>
    <xdr:clientData/>
  </xdr:twoCellAnchor>
  <xdr:twoCellAnchor>
    <xdr:from>
      <xdr:col>11</xdr:col>
      <xdr:colOff>200026</xdr:colOff>
      <xdr:row>1</xdr:row>
      <xdr:rowOff>457200</xdr:rowOff>
    </xdr:from>
    <xdr:to>
      <xdr:col>12</xdr:col>
      <xdr:colOff>209550</xdr:colOff>
      <xdr:row>1</xdr:row>
      <xdr:rowOff>704850</xdr:rowOff>
    </xdr:to>
    <xdr:sp macro="[0]!FichaCadastral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6962776" y="647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11</xdr:col>
      <xdr:colOff>190500</xdr:colOff>
      <xdr:row>1</xdr:row>
      <xdr:rowOff>76200</xdr:rowOff>
    </xdr:from>
    <xdr:to>
      <xdr:col>12</xdr:col>
      <xdr:colOff>200024</xdr:colOff>
      <xdr:row>1</xdr:row>
      <xdr:rowOff>323850</xdr:rowOff>
    </xdr:to>
    <xdr:sp macro="[0]!FichaCadastral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6953250" y="266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19050</xdr:rowOff>
        </xdr:from>
        <xdr:to>
          <xdr:col>11</xdr:col>
          <xdr:colOff>409575</xdr:colOff>
          <xdr:row>2</xdr:row>
          <xdr:rowOff>9525</xdr:rowOff>
        </xdr:to>
        <xdr:sp macro="" textlink="">
          <xdr:nvSpPr>
            <xdr:cNvPr id="93185" name="Group Box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xdr:twoCellAnchor>
    <xdr:from>
      <xdr:col>10</xdr:col>
      <xdr:colOff>295276</xdr:colOff>
      <xdr:row>1</xdr:row>
      <xdr:rowOff>400050</xdr:rowOff>
    </xdr:from>
    <xdr:to>
      <xdr:col>11</xdr:col>
      <xdr:colOff>304800</xdr:colOff>
      <xdr:row>1</xdr:row>
      <xdr:rowOff>647700</xdr:rowOff>
    </xdr:to>
    <xdr:sp macro="[0]!FichaCadastral__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448426" y="590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10</xdr:col>
      <xdr:colOff>285750</xdr:colOff>
      <xdr:row>1</xdr:row>
      <xdr:rowOff>19050</xdr:rowOff>
    </xdr:from>
    <xdr:to>
      <xdr:col>11</xdr:col>
      <xdr:colOff>295274</xdr:colOff>
      <xdr:row>1</xdr:row>
      <xdr:rowOff>266700</xdr:rowOff>
    </xdr:to>
    <xdr:sp macro="[0]!FichaCadastral__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6438900" y="209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11" name="Gráfico 10" descr="Destinatário com preenchimento sólido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12" name="Gráfico 11" descr="Mapa com alfinete com preenchimento sólido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13" name="Gráfico 12" descr="E-mail com preenchimento sólido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14" name="Gráfico 13" descr="Smartphone com preenchimento sólido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15" name="Gráfico 14" descr="Comentar importante com preenchimento sólido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16" name="Gráfico 15" descr="Usuário com preenchimento sólido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17" name="Gráfico 16" descr="Cartão de crédito com preenchimento sólido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771525</xdr:colOff>
          <xdr:row>3</xdr:row>
          <xdr:rowOff>133350</xdr:rowOff>
        </xdr:to>
        <xdr:sp macro="" textlink="">
          <xdr:nvSpPr>
            <xdr:cNvPr id="93186" name="Image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222250</xdr:colOff>
      <xdr:row>0</xdr:row>
      <xdr:rowOff>84667</xdr:rowOff>
    </xdr:from>
    <xdr:to>
      <xdr:col>13</xdr:col>
      <xdr:colOff>303741</xdr:colOff>
      <xdr:row>2</xdr:row>
      <xdr:rowOff>27518</xdr:rowOff>
    </xdr:to>
    <xdr:sp macro="[0]!AnaliseC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631083" y="84667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13</xdr:col>
      <xdr:colOff>402166</xdr:colOff>
      <xdr:row>0</xdr:row>
      <xdr:rowOff>104777</xdr:rowOff>
    </xdr:from>
    <xdr:to>
      <xdr:col>14</xdr:col>
      <xdr:colOff>155575</xdr:colOff>
      <xdr:row>2</xdr:row>
      <xdr:rowOff>38102</xdr:rowOff>
    </xdr:to>
    <xdr:sp macro="[0]!TelaInicia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12424833" y="104777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6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.xml"/><Relationship Id="rId5" Type="http://schemas.openxmlformats.org/officeDocument/2006/relationships/image" Target="../media/image19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9.emf"/><Relationship Id="rId4" Type="http://schemas.openxmlformats.org/officeDocument/2006/relationships/control" Target="../activeX/activeX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0.emf"/><Relationship Id="rId4" Type="http://schemas.openxmlformats.org/officeDocument/2006/relationships/control" Target="../activeX/activeX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20.emf"/><Relationship Id="rId4" Type="http://schemas.openxmlformats.org/officeDocument/2006/relationships/control" Target="../activeX/activeX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21.emf"/><Relationship Id="rId4" Type="http://schemas.openxmlformats.org/officeDocument/2006/relationships/control" Target="../activeX/activeX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36.emf"/><Relationship Id="rId4" Type="http://schemas.openxmlformats.org/officeDocument/2006/relationships/control" Target="../activeX/activeX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tabSelected="1" zoomScaleNormal="100" workbookViewId="0"/>
  </sheetViews>
  <sheetFormatPr defaultRowHeight="15" x14ac:dyDescent="0.25"/>
  <cols>
    <col min="29" max="29" width="9.140625" customWidth="1"/>
    <col min="30" max="30" width="8.7109375" customWidth="1"/>
    <col min="31" max="31" width="12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D476-E17A-48D9-905F-F29D4A9610E3}">
  <sheetPr codeName="Planilha3"/>
  <dimension ref="A1:C2"/>
  <sheetViews>
    <sheetView showGridLines="0" workbookViewId="0">
      <selection activeCell="A2" sqref="A2"/>
    </sheetView>
  </sheetViews>
  <sheetFormatPr defaultRowHeight="15" x14ac:dyDescent="0.25"/>
  <cols>
    <col min="1" max="1" width="7.42578125" bestFit="1" customWidth="1"/>
    <col min="3" max="3" width="10.42578125" bestFit="1" customWidth="1"/>
  </cols>
  <sheetData>
    <row r="1" spans="1:3" x14ac:dyDescent="0.25">
      <c r="A1" s="2" t="s">
        <v>2</v>
      </c>
      <c r="B1" s="159" t="s">
        <v>111</v>
      </c>
      <c r="C1" s="159" t="s">
        <v>330</v>
      </c>
    </row>
    <row r="2" spans="1:3" x14ac:dyDescent="0.25">
      <c r="A2" s="10">
        <v>2</v>
      </c>
      <c r="B2" s="159">
        <v>2</v>
      </c>
      <c r="C2" s="159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66C5-9C34-44CB-B6C5-96C6C2025C74}">
  <sheetPr codeName="Planilha16">
    <pageSetUpPr autoPageBreaks="0"/>
  </sheetPr>
  <dimension ref="A1:AZ99"/>
  <sheetViews>
    <sheetView zoomScale="66" zoomScaleNormal="66" zoomScaleSheetLayoutView="90" workbookViewId="0">
      <selection activeCell="Q6" sqref="Q6"/>
    </sheetView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854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8545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81DB-5CA1-4C57-8E0A-58EA9B518E6C}">
  <sheetPr codeName="Planilha15">
    <pageSetUpPr autoPageBreaks="0"/>
  </sheetPr>
  <dimension ref="A1:AZ99"/>
  <sheetViews>
    <sheetView zoomScale="92" zoomScaleNormal="92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649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6497" r:id="rId4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BC63B-0BD6-4154-A2AF-1A0CD911A858}">
  <sheetPr codeName="Planilha20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2697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26977" r:id="rId4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CFC0-ED0E-4486-9DBA-52116C4F62C5}">
  <sheetPr codeName="Planilha25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4950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49505" r:id="rId4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67F8-51B7-4330-9FF8-1013FBC16B88}">
  <sheetPr codeName="Planilha22"/>
  <dimension ref="A1:AV1"/>
  <sheetViews>
    <sheetView showGridLines="0" workbookViewId="0">
      <selection activeCell="A2" sqref="A2"/>
    </sheetView>
  </sheetViews>
  <sheetFormatPr defaultRowHeight="15" x14ac:dyDescent="0.25"/>
  <cols>
    <col min="1" max="1" width="7" customWidth="1"/>
    <col min="2" max="2" width="10.7109375" style="177" bestFit="1" customWidth="1"/>
    <col min="3" max="3" width="5.28515625" customWidth="1"/>
    <col min="4" max="4" width="16.5703125" bestFit="1" customWidth="1"/>
    <col min="5" max="5" width="10" bestFit="1" customWidth="1"/>
    <col min="6" max="6" width="8.28515625" bestFit="1" customWidth="1"/>
    <col min="7" max="13" width="14.42578125" customWidth="1"/>
    <col min="14" max="14" width="22.5703125" bestFit="1" customWidth="1"/>
    <col min="15" max="16" width="14.42578125" customWidth="1"/>
    <col min="17" max="17" width="12.42578125" customWidth="1"/>
    <col min="18" max="18" width="11" customWidth="1"/>
    <col min="19" max="19" width="12" customWidth="1"/>
    <col min="20" max="20" width="7.5703125" customWidth="1"/>
    <col min="21" max="21" width="17" customWidth="1"/>
    <col min="22" max="22" width="12.5703125" customWidth="1"/>
    <col min="23" max="23" width="17" customWidth="1"/>
    <col min="24" max="24" width="12.42578125" customWidth="1"/>
    <col min="25" max="25" width="12.7109375" customWidth="1"/>
    <col min="26" max="26" width="14.85546875" customWidth="1"/>
    <col min="27" max="27" width="20" customWidth="1"/>
    <col min="28" max="28" width="21.140625" customWidth="1"/>
    <col min="29" max="29" width="10" customWidth="1"/>
    <col min="30" max="30" width="11" customWidth="1"/>
    <col min="31" max="31" width="11.5703125" customWidth="1"/>
    <col min="32" max="32" width="19" customWidth="1"/>
    <col min="33" max="33" width="14.28515625" customWidth="1"/>
    <col min="34" max="34" width="10.28515625" customWidth="1"/>
    <col min="35" max="35" width="16.85546875" customWidth="1"/>
    <col min="36" max="36" width="13.42578125" customWidth="1"/>
    <col min="37" max="37" width="19.42578125" customWidth="1"/>
    <col min="38" max="38" width="15.42578125" customWidth="1"/>
    <col min="39" max="39" width="21.42578125" customWidth="1"/>
    <col min="40" max="40" width="13" customWidth="1"/>
    <col min="41" max="41" width="18.140625" customWidth="1"/>
    <col min="42" max="42" width="12.5703125" customWidth="1"/>
    <col min="43" max="43" width="12.42578125" customWidth="1"/>
    <col min="44" max="44" width="14" customWidth="1"/>
    <col min="45" max="45" width="9.42578125" customWidth="1"/>
    <col min="46" max="46" width="6.7109375" customWidth="1"/>
    <col min="47" max="47" width="12.85546875" customWidth="1"/>
    <col min="48" max="48" width="15.5703125" customWidth="1"/>
  </cols>
  <sheetData>
    <row r="1" spans="1:48" x14ac:dyDescent="0.25">
      <c r="A1" s="187" t="s">
        <v>0</v>
      </c>
      <c r="B1" s="188" t="s">
        <v>121</v>
      </c>
      <c r="C1" s="187" t="s">
        <v>359</v>
      </c>
      <c r="D1" s="187" t="s">
        <v>3</v>
      </c>
      <c r="E1" s="187" t="s">
        <v>66</v>
      </c>
      <c r="F1" s="187" t="s">
        <v>67</v>
      </c>
      <c r="G1" s="187" t="s">
        <v>409</v>
      </c>
      <c r="H1" s="187" t="s">
        <v>410</v>
      </c>
      <c r="I1" s="187" t="s">
        <v>411</v>
      </c>
      <c r="J1" s="187" t="s">
        <v>412</v>
      </c>
      <c r="K1" s="187" t="s">
        <v>413</v>
      </c>
      <c r="L1" s="187" t="s">
        <v>414</v>
      </c>
      <c r="M1" s="187" t="s">
        <v>415</v>
      </c>
      <c r="N1" s="187" t="s">
        <v>416</v>
      </c>
      <c r="O1" s="187" t="s">
        <v>360</v>
      </c>
      <c r="P1" s="187" t="s">
        <v>361</v>
      </c>
      <c r="Q1" s="187" t="s">
        <v>362</v>
      </c>
      <c r="R1" s="187" t="s">
        <v>364</v>
      </c>
      <c r="S1" s="187" t="s">
        <v>363</v>
      </c>
      <c r="T1" s="187" t="s">
        <v>365</v>
      </c>
      <c r="U1" s="187" t="s">
        <v>368</v>
      </c>
      <c r="V1" s="187" t="s">
        <v>366</v>
      </c>
      <c r="W1" s="187" t="s">
        <v>367</v>
      </c>
      <c r="X1" s="187" t="s">
        <v>371</v>
      </c>
      <c r="Y1" s="187" t="s">
        <v>369</v>
      </c>
      <c r="Z1" s="187" t="s">
        <v>370</v>
      </c>
      <c r="AA1" s="187" t="s">
        <v>372</v>
      </c>
      <c r="AB1" s="187" t="s">
        <v>373</v>
      </c>
      <c r="AC1" s="187" t="s">
        <v>374</v>
      </c>
      <c r="AD1" s="187" t="s">
        <v>375</v>
      </c>
      <c r="AE1" s="187" t="s">
        <v>376</v>
      </c>
      <c r="AF1" s="187" t="s">
        <v>377</v>
      </c>
      <c r="AG1" s="187" t="s">
        <v>378</v>
      </c>
      <c r="AH1" s="187" t="s">
        <v>379</v>
      </c>
      <c r="AI1" s="187" t="s">
        <v>380</v>
      </c>
      <c r="AJ1" s="187" t="s">
        <v>381</v>
      </c>
      <c r="AK1" s="187" t="s">
        <v>382</v>
      </c>
      <c r="AL1" s="187" t="s">
        <v>383</v>
      </c>
      <c r="AM1" s="187" t="s">
        <v>384</v>
      </c>
      <c r="AN1" s="187" t="s">
        <v>385</v>
      </c>
      <c r="AO1" s="187" t="s">
        <v>386</v>
      </c>
      <c r="AP1" s="187" t="s">
        <v>387</v>
      </c>
      <c r="AQ1" s="187" t="s">
        <v>388</v>
      </c>
      <c r="AR1" s="187" t="s">
        <v>389</v>
      </c>
      <c r="AS1" s="187" t="s">
        <v>390</v>
      </c>
      <c r="AT1" s="187" t="s">
        <v>391</v>
      </c>
      <c r="AU1" s="187" t="s">
        <v>392</v>
      </c>
      <c r="AV1" s="187" t="s">
        <v>393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DDFC-2999-4EA7-9C1F-06C3A6817CB5}">
  <sheetPr codeName="Planilha21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330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8.75" customHeight="1" x14ac:dyDescent="0.3">
      <c r="A4" s="40" t="s">
        <v>331</v>
      </c>
      <c r="H4" s="41"/>
    </row>
    <row r="5" spans="1:12" x14ac:dyDescent="0.25">
      <c r="A5" s="42" t="s">
        <v>332</v>
      </c>
      <c r="B5" s="43"/>
      <c r="C5" s="44"/>
      <c r="D5" s="189"/>
      <c r="L5" s="48"/>
    </row>
    <row r="6" spans="1:12" x14ac:dyDescent="0.25">
      <c r="A6" s="42" t="s">
        <v>333</v>
      </c>
      <c r="B6" s="43"/>
      <c r="C6" s="44"/>
      <c r="D6" s="189"/>
      <c r="L6" s="48"/>
    </row>
    <row r="7" spans="1:12" x14ac:dyDescent="0.25">
      <c r="D7" s="1"/>
      <c r="L7" s="48"/>
    </row>
    <row r="8" spans="1:12" x14ac:dyDescent="0.25">
      <c r="A8" s="42" t="s">
        <v>334</v>
      </c>
      <c r="B8" s="43"/>
      <c r="C8" s="44"/>
      <c r="D8" s="190"/>
      <c r="I8" s="52"/>
      <c r="L8" s="48"/>
    </row>
    <row r="9" spans="1:12" ht="14.25" customHeight="1" x14ac:dyDescent="0.25">
      <c r="A9" s="211"/>
      <c r="B9" s="211"/>
      <c r="C9" s="211"/>
      <c r="D9" s="211"/>
      <c r="E9" s="211"/>
      <c r="F9" s="211"/>
      <c r="G9" s="211"/>
      <c r="H9" s="211"/>
      <c r="I9" s="211"/>
      <c r="L9" s="48"/>
    </row>
    <row r="10" spans="1:12" ht="14.25" customHeight="1" x14ac:dyDescent="0.25">
      <c r="A10" s="211"/>
      <c r="B10" s="211"/>
      <c r="C10" s="211"/>
      <c r="D10" s="211"/>
      <c r="E10" s="211"/>
      <c r="F10" s="211"/>
      <c r="G10" s="211"/>
      <c r="H10" s="211"/>
      <c r="I10" s="211"/>
      <c r="L10" s="48"/>
    </row>
    <row r="11" spans="1:12" x14ac:dyDescent="0.25">
      <c r="L11" s="48"/>
    </row>
    <row r="12" spans="1:12" ht="12.75" customHeight="1" x14ac:dyDescent="0.25">
      <c r="A12" s="42" t="s">
        <v>335</v>
      </c>
      <c r="B12" s="43"/>
      <c r="C12" s="44"/>
      <c r="D12" s="161"/>
      <c r="L12" s="48"/>
    </row>
    <row r="13" spans="1:12" ht="12.75" customHeight="1" x14ac:dyDescent="0.25">
      <c r="A13" s="211"/>
      <c r="B13" s="211"/>
      <c r="C13" s="211"/>
      <c r="D13" s="211"/>
      <c r="E13" s="211"/>
      <c r="F13" s="211"/>
      <c r="G13" s="211"/>
      <c r="H13" s="211"/>
      <c r="I13" s="211"/>
      <c r="L13" s="48"/>
    </row>
    <row r="14" spans="1:12" ht="12.75" customHeight="1" x14ac:dyDescent="0.25">
      <c r="A14" s="211"/>
      <c r="B14" s="211"/>
      <c r="C14" s="211"/>
      <c r="D14" s="211"/>
      <c r="E14" s="211"/>
      <c r="F14" s="211"/>
      <c r="G14" s="211"/>
      <c r="H14" s="211"/>
      <c r="I14" s="211"/>
      <c r="L14" s="48"/>
    </row>
    <row r="15" spans="1:12" x14ac:dyDescent="0.25">
      <c r="E15" s="61"/>
      <c r="I15" s="52"/>
    </row>
    <row r="16" spans="1:12" ht="17.25" customHeight="1" x14ac:dyDescent="0.3">
      <c r="A16" s="40" t="s">
        <v>336</v>
      </c>
      <c r="E16" s="61"/>
      <c r="I16" s="52"/>
    </row>
    <row r="17" spans="1:9" x14ac:dyDescent="0.25">
      <c r="A17" s="42" t="s">
        <v>337</v>
      </c>
      <c r="B17" s="43"/>
      <c r="C17" s="44"/>
      <c r="D17" s="161"/>
      <c r="E17" s="61"/>
    </row>
    <row r="18" spans="1:9" x14ac:dyDescent="0.25">
      <c r="A18" s="212"/>
      <c r="B18" s="212"/>
      <c r="C18" s="212"/>
      <c r="D18" s="212"/>
      <c r="E18" s="212"/>
      <c r="F18" s="212"/>
      <c r="G18" s="212"/>
      <c r="H18" s="212"/>
      <c r="I18" s="212"/>
    </row>
    <row r="19" spans="1:9" x14ac:dyDescent="0.25">
      <c r="A19" s="42" t="s">
        <v>417</v>
      </c>
      <c r="B19" s="43"/>
      <c r="C19" s="213"/>
      <c r="D19" s="214"/>
      <c r="E19" s="191"/>
      <c r="F19" s="42" t="s">
        <v>418</v>
      </c>
      <c r="G19" s="43"/>
      <c r="H19" s="161"/>
      <c r="I19" s="160" t="s">
        <v>338</v>
      </c>
    </row>
    <row r="20" spans="1:9" x14ac:dyDescent="0.25">
      <c r="A20" s="92"/>
      <c r="C20" s="88"/>
      <c r="D20" s="89"/>
      <c r="E20" s="61"/>
      <c r="F20" s="88"/>
      <c r="G20" s="88"/>
      <c r="H20" s="89"/>
      <c r="I20" s="160"/>
    </row>
    <row r="21" spans="1:9" x14ac:dyDescent="0.25">
      <c r="A21" s="42" t="s">
        <v>339</v>
      </c>
      <c r="B21" s="43"/>
      <c r="C21" s="162"/>
      <c r="D21" s="161"/>
      <c r="E21" s="61"/>
      <c r="I21" s="52"/>
    </row>
    <row r="22" spans="1:9" x14ac:dyDescent="0.25">
      <c r="A22" s="211"/>
      <c r="B22" s="211"/>
      <c r="C22" s="211"/>
      <c r="D22" s="211"/>
      <c r="E22" s="211"/>
      <c r="F22" s="211"/>
      <c r="G22" s="211"/>
      <c r="H22" s="211"/>
      <c r="I22" s="211"/>
    </row>
    <row r="23" spans="1:9" ht="16.5" customHeight="1" x14ac:dyDescent="0.25">
      <c r="A23" s="211"/>
      <c r="B23" s="211"/>
      <c r="C23" s="211"/>
      <c r="D23" s="211"/>
      <c r="E23" s="211"/>
      <c r="F23" s="211"/>
      <c r="G23" s="211"/>
      <c r="H23" s="211"/>
      <c r="I23" s="211"/>
    </row>
    <row r="24" spans="1:9" x14ac:dyDescent="0.25">
      <c r="A24" s="92"/>
      <c r="C24" s="88"/>
      <c r="D24" s="89"/>
      <c r="E24" s="61"/>
      <c r="I24" s="52"/>
    </row>
    <row r="25" spans="1:9" x14ac:dyDescent="0.25">
      <c r="A25" s="42" t="s">
        <v>340</v>
      </c>
      <c r="B25" s="43"/>
      <c r="C25" s="44"/>
      <c r="I25" s="52"/>
    </row>
    <row r="26" spans="1:9" x14ac:dyDescent="0.25">
      <c r="A26" s="211"/>
      <c r="B26" s="211"/>
      <c r="C26" s="211"/>
      <c r="D26" s="211"/>
      <c r="E26" s="211"/>
      <c r="F26" s="211"/>
      <c r="G26" s="211"/>
      <c r="H26" s="211"/>
      <c r="I26" s="211"/>
    </row>
    <row r="27" spans="1:9" x14ac:dyDescent="0.25">
      <c r="A27" s="211"/>
      <c r="B27" s="211"/>
      <c r="C27" s="211"/>
      <c r="D27" s="211"/>
      <c r="E27" s="211"/>
      <c r="F27" s="211"/>
      <c r="G27" s="211"/>
      <c r="H27" s="211"/>
      <c r="I27" s="211"/>
    </row>
    <row r="28" spans="1:9" x14ac:dyDescent="0.25">
      <c r="E28" s="61"/>
      <c r="I28" s="52"/>
    </row>
    <row r="29" spans="1:9" ht="17.25" customHeight="1" x14ac:dyDescent="0.3">
      <c r="A29" s="40" t="s">
        <v>341</v>
      </c>
      <c r="E29" s="61"/>
      <c r="I29" s="52"/>
    </row>
    <row r="30" spans="1:9" x14ac:dyDescent="0.25">
      <c r="A30" s="42" t="s">
        <v>342</v>
      </c>
      <c r="B30" s="43"/>
      <c r="C30" s="44"/>
      <c r="D30" s="189"/>
      <c r="E30" s="61"/>
      <c r="I30" s="52"/>
    </row>
    <row r="31" spans="1:9" x14ac:dyDescent="0.25">
      <c r="A31" s="42" t="s">
        <v>343</v>
      </c>
      <c r="B31" s="43"/>
      <c r="C31" s="44"/>
      <c r="D31" s="189"/>
      <c r="E31" s="61"/>
      <c r="I31" s="52"/>
    </row>
    <row r="32" spans="1:9" x14ac:dyDescent="0.25">
      <c r="A32" s="42" t="s">
        <v>344</v>
      </c>
      <c r="B32" s="43"/>
      <c r="C32" s="44"/>
      <c r="D32" s="189"/>
      <c r="E32" s="61"/>
      <c r="I32" s="52"/>
    </row>
    <row r="33" spans="1:9" x14ac:dyDescent="0.25">
      <c r="A33" s="42" t="s">
        <v>419</v>
      </c>
      <c r="B33" s="43"/>
      <c r="C33" s="44"/>
      <c r="D33" s="189"/>
      <c r="E33" s="61"/>
      <c r="I33" s="52"/>
    </row>
    <row r="34" spans="1:9" x14ac:dyDescent="0.25">
      <c r="A34" s="42" t="s">
        <v>345</v>
      </c>
      <c r="B34" s="43"/>
      <c r="C34" s="44"/>
      <c r="D34" s="189"/>
      <c r="E34" s="61"/>
      <c r="I34" s="52"/>
    </row>
    <row r="35" spans="1:9" x14ac:dyDescent="0.25">
      <c r="A35" s="42" t="s">
        <v>420</v>
      </c>
      <c r="B35" s="43"/>
      <c r="C35" s="44"/>
      <c r="D35" s="189"/>
      <c r="E35" s="61"/>
      <c r="I35" s="52"/>
    </row>
    <row r="36" spans="1:9" ht="12.75" customHeight="1" x14ac:dyDescent="0.25">
      <c r="E36" s="61"/>
      <c r="I36" s="52"/>
    </row>
    <row r="37" spans="1:9" x14ac:dyDescent="0.25">
      <c r="A37" s="42" t="s">
        <v>346</v>
      </c>
      <c r="B37" s="43"/>
      <c r="C37" s="44"/>
      <c r="I37" s="52"/>
    </row>
    <row r="38" spans="1:9" x14ac:dyDescent="0.25">
      <c r="A38" s="211"/>
      <c r="B38" s="211"/>
      <c r="C38" s="211"/>
      <c r="D38" s="211"/>
      <c r="E38" s="211"/>
      <c r="F38" s="211"/>
      <c r="G38" s="211"/>
      <c r="H38" s="211"/>
      <c r="I38" s="211"/>
    </row>
    <row r="39" spans="1:9" x14ac:dyDescent="0.25">
      <c r="A39" s="211"/>
      <c r="B39" s="211"/>
      <c r="C39" s="211"/>
      <c r="D39" s="211"/>
      <c r="E39" s="211"/>
      <c r="F39" s="211"/>
      <c r="G39" s="211"/>
      <c r="H39" s="211"/>
      <c r="I39" s="211"/>
    </row>
    <row r="40" spans="1:9" ht="12.75" customHeight="1" x14ac:dyDescent="0.25">
      <c r="E40" s="61"/>
      <c r="I40" s="52"/>
    </row>
    <row r="41" spans="1:9" x14ac:dyDescent="0.25">
      <c r="A41" s="42" t="s">
        <v>347</v>
      </c>
      <c r="B41" s="43"/>
      <c r="C41" s="44"/>
      <c r="D41" s="189"/>
      <c r="E41" s="61"/>
      <c r="I41" s="52"/>
    </row>
    <row r="42" spans="1:9" ht="14.25" customHeight="1" x14ac:dyDescent="0.25">
      <c r="A42" s="211"/>
      <c r="B42" s="211"/>
      <c r="C42" s="211"/>
      <c r="D42" s="211"/>
      <c r="E42" s="211"/>
      <c r="F42" s="211"/>
      <c r="G42" s="211"/>
      <c r="H42" s="211"/>
      <c r="I42" s="211"/>
    </row>
    <row r="43" spans="1:9" ht="14.25" customHeight="1" x14ac:dyDescent="0.25">
      <c r="A43" s="211"/>
      <c r="B43" s="211"/>
      <c r="C43" s="211"/>
      <c r="D43" s="211"/>
      <c r="E43" s="211"/>
      <c r="F43" s="211"/>
      <c r="G43" s="211"/>
      <c r="H43" s="211"/>
      <c r="I43" s="211"/>
    </row>
    <row r="44" spans="1:9" ht="12.75" customHeight="1" x14ac:dyDescent="0.25">
      <c r="E44" s="61"/>
      <c r="I44" s="52"/>
    </row>
    <row r="45" spans="1:9" x14ac:dyDescent="0.25">
      <c r="A45" s="42" t="s">
        <v>348</v>
      </c>
      <c r="B45" s="43"/>
      <c r="C45" s="44"/>
      <c r="D45" s="189"/>
      <c r="E45" s="61"/>
      <c r="I45" s="52"/>
    </row>
    <row r="46" spans="1:9" ht="13.5" customHeight="1" x14ac:dyDescent="0.25">
      <c r="A46" s="211"/>
      <c r="B46" s="211"/>
      <c r="C46" s="211"/>
      <c r="D46" s="211"/>
      <c r="E46" s="211"/>
      <c r="F46" s="211"/>
      <c r="G46" s="211"/>
      <c r="H46" s="211"/>
      <c r="I46" s="211"/>
    </row>
    <row r="47" spans="1:9" x14ac:dyDescent="0.25">
      <c r="A47" s="211"/>
      <c r="B47" s="211"/>
      <c r="C47" s="211"/>
      <c r="D47" s="211"/>
      <c r="E47" s="211"/>
      <c r="F47" s="211"/>
      <c r="G47" s="211"/>
      <c r="H47" s="211"/>
      <c r="I47" s="211"/>
    </row>
    <row r="48" spans="1:9" ht="12.75" customHeight="1" x14ac:dyDescent="0.25"/>
    <row r="49" spans="1:9" x14ac:dyDescent="0.25">
      <c r="A49" s="42" t="s">
        <v>349</v>
      </c>
      <c r="B49" s="43"/>
      <c r="C49" s="44"/>
      <c r="D49" s="189"/>
      <c r="E49" s="61"/>
      <c r="I49" s="52"/>
    </row>
    <row r="50" spans="1:9" x14ac:dyDescent="0.25">
      <c r="A50" s="211"/>
      <c r="B50" s="211"/>
      <c r="C50" s="211"/>
      <c r="D50" s="211"/>
      <c r="E50" s="211"/>
      <c r="F50" s="211"/>
      <c r="G50" s="211"/>
      <c r="H50" s="211"/>
      <c r="I50" s="211"/>
    </row>
    <row r="51" spans="1:9" x14ac:dyDescent="0.25">
      <c r="A51" s="211"/>
      <c r="B51" s="211"/>
      <c r="C51" s="211"/>
      <c r="D51" s="211"/>
      <c r="E51" s="211"/>
      <c r="F51" s="211"/>
      <c r="G51" s="211"/>
      <c r="H51" s="211"/>
      <c r="I51" s="211"/>
    </row>
    <row r="52" spans="1:9" ht="14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</row>
    <row r="53" spans="1:9" ht="14.25" customHeight="1" x14ac:dyDescent="0.25">
      <c r="A53" s="192"/>
      <c r="B53" s="192"/>
      <c r="C53" s="192"/>
      <c r="D53" s="192"/>
      <c r="E53" s="192"/>
      <c r="F53" s="192"/>
      <c r="G53" s="192"/>
      <c r="H53" s="192"/>
      <c r="I53" s="192"/>
    </row>
    <row r="54" spans="1:9" ht="18.75" x14ac:dyDescent="0.3">
      <c r="A54" s="40" t="s">
        <v>350</v>
      </c>
      <c r="E54" s="61"/>
    </row>
    <row r="55" spans="1:9" x14ac:dyDescent="0.25">
      <c r="A55" s="42" t="s">
        <v>421</v>
      </c>
      <c r="B55" s="43"/>
      <c r="C55" s="44"/>
      <c r="D55" s="189"/>
      <c r="E55" s="61"/>
    </row>
    <row r="56" spans="1:9" x14ac:dyDescent="0.25">
      <c r="A56" s="42" t="s">
        <v>422</v>
      </c>
      <c r="B56" s="43"/>
      <c r="C56" s="44"/>
      <c r="D56" s="193"/>
      <c r="E56" s="61"/>
      <c r="G56" s="61"/>
      <c r="H56" s="89"/>
    </row>
    <row r="57" spans="1:9" x14ac:dyDescent="0.25">
      <c r="A57" s="42" t="s">
        <v>423</v>
      </c>
      <c r="B57" s="43"/>
      <c r="C57" s="44"/>
      <c r="D57" s="194"/>
      <c r="E57" s="61"/>
      <c r="G57" s="61"/>
      <c r="H57" s="89"/>
    </row>
    <row r="58" spans="1:9" x14ac:dyDescent="0.25">
      <c r="A58" s="92"/>
      <c r="C58" s="88"/>
      <c r="D58" s="195"/>
      <c r="E58" s="61"/>
      <c r="G58" s="61"/>
      <c r="H58" s="89"/>
    </row>
    <row r="59" spans="1:9" x14ac:dyDescent="0.25">
      <c r="A59" s="92"/>
      <c r="C59" s="88"/>
      <c r="D59" s="1"/>
      <c r="E59" s="61"/>
      <c r="F59" s="89"/>
      <c r="G59" s="61"/>
      <c r="H59" s="89"/>
    </row>
    <row r="60" spans="1:9" x14ac:dyDescent="0.25">
      <c r="A60" s="42" t="s">
        <v>424</v>
      </c>
      <c r="B60" s="43"/>
      <c r="C60" s="44"/>
      <c r="D60" s="196"/>
      <c r="E60" s="197" t="s">
        <v>425</v>
      </c>
      <c r="F60" s="89"/>
      <c r="G60" s="61"/>
      <c r="H60" s="89"/>
    </row>
    <row r="61" spans="1:9" x14ac:dyDescent="0.25">
      <c r="A61" s="42" t="s">
        <v>426</v>
      </c>
      <c r="B61" s="43"/>
      <c r="C61" s="44"/>
      <c r="D61" s="198"/>
      <c r="E61" s="199" t="s">
        <v>425</v>
      </c>
      <c r="H61" s="61"/>
    </row>
    <row r="62" spans="1:9" x14ac:dyDescent="0.25">
      <c r="A62" s="42" t="s">
        <v>427</v>
      </c>
      <c r="B62" s="43"/>
      <c r="C62" s="44"/>
      <c r="D62" s="200"/>
      <c r="E62" s="201" t="s">
        <v>425</v>
      </c>
      <c r="H62" s="61"/>
    </row>
    <row r="64" spans="1:9" ht="18.75" x14ac:dyDescent="0.3">
      <c r="A64" s="40" t="s">
        <v>357</v>
      </c>
    </row>
    <row r="65" spans="1:9" x14ac:dyDescent="0.25">
      <c r="A65" s="42" t="s">
        <v>353</v>
      </c>
      <c r="B65" s="43"/>
      <c r="C65" s="44"/>
      <c r="D65" s="189"/>
    </row>
    <row r="66" spans="1:9" x14ac:dyDescent="0.25">
      <c r="A66" s="42" t="s">
        <v>355</v>
      </c>
      <c r="B66" s="43"/>
      <c r="C66" s="44"/>
      <c r="D66" s="189"/>
    </row>
    <row r="67" spans="1:9" x14ac:dyDescent="0.25">
      <c r="A67" s="42" t="s">
        <v>356</v>
      </c>
      <c r="B67" s="43"/>
      <c r="C67" s="44"/>
      <c r="D67" s="189"/>
    </row>
    <row r="68" spans="1:9" x14ac:dyDescent="0.25">
      <c r="A68" s="42" t="s">
        <v>354</v>
      </c>
      <c r="B68" s="43"/>
      <c r="C68" s="44"/>
      <c r="D68" s="189"/>
    </row>
    <row r="69" spans="1:9" x14ac:dyDescent="0.25">
      <c r="A69" s="42" t="s">
        <v>428</v>
      </c>
      <c r="B69" s="43"/>
      <c r="C69" s="44"/>
      <c r="D69" s="189"/>
    </row>
    <row r="70" spans="1:9" x14ac:dyDescent="0.25">
      <c r="A70" s="42" t="s">
        <v>358</v>
      </c>
      <c r="B70" s="43"/>
      <c r="C70" s="44"/>
      <c r="D70" s="189"/>
    </row>
    <row r="72" spans="1:9" x14ac:dyDescent="0.25">
      <c r="A72" s="42" t="s">
        <v>351</v>
      </c>
      <c r="B72" s="43"/>
      <c r="C72" s="44"/>
      <c r="D72" s="91"/>
      <c r="I72" s="52"/>
    </row>
    <row r="73" spans="1:9" x14ac:dyDescent="0.25">
      <c r="A73" s="211"/>
      <c r="B73" s="211"/>
      <c r="C73" s="211"/>
      <c r="D73" s="211"/>
      <c r="E73" s="211"/>
      <c r="F73" s="211"/>
      <c r="G73" s="211"/>
      <c r="H73" s="211"/>
      <c r="I73" s="211"/>
    </row>
    <row r="74" spans="1:9" x14ac:dyDescent="0.25">
      <c r="A74" s="211"/>
      <c r="B74" s="211"/>
      <c r="C74" s="211"/>
      <c r="D74" s="211"/>
      <c r="E74" s="211"/>
      <c r="F74" s="211"/>
      <c r="G74" s="211"/>
      <c r="H74" s="211"/>
      <c r="I74" s="211"/>
    </row>
    <row r="76" spans="1:9" x14ac:dyDescent="0.25">
      <c r="A76" s="42" t="s">
        <v>352</v>
      </c>
      <c r="B76" s="43"/>
      <c r="C76" s="44"/>
      <c r="I76" s="52"/>
    </row>
    <row r="77" spans="1:9" x14ac:dyDescent="0.25">
      <c r="A77" s="211"/>
      <c r="B77" s="211"/>
      <c r="C77" s="211"/>
      <c r="D77" s="211"/>
      <c r="E77" s="211"/>
      <c r="F77" s="211"/>
      <c r="G77" s="211"/>
      <c r="H77" s="211"/>
      <c r="I77" s="211"/>
    </row>
    <row r="78" spans="1:9" x14ac:dyDescent="0.25">
      <c r="A78" s="211"/>
      <c r="B78" s="211"/>
      <c r="C78" s="211"/>
      <c r="D78" s="211"/>
      <c r="E78" s="211"/>
      <c r="F78" s="211"/>
      <c r="G78" s="211"/>
      <c r="H78" s="211"/>
      <c r="I78" s="211"/>
    </row>
    <row r="79" spans="1:9" x14ac:dyDescent="0.25">
      <c r="A79" s="211"/>
      <c r="B79" s="211"/>
      <c r="C79" s="211"/>
      <c r="D79" s="211"/>
      <c r="E79" s="211"/>
      <c r="F79" s="211"/>
      <c r="G79" s="211"/>
      <c r="H79" s="211"/>
      <c r="I79" s="211"/>
    </row>
    <row r="103" spans="1:9" x14ac:dyDescent="0.25">
      <c r="A103" s="94" t="s">
        <v>172</v>
      </c>
      <c r="B103" s="95"/>
      <c r="C103" s="95"/>
      <c r="D103" s="95"/>
      <c r="E103" s="95"/>
      <c r="F103" s="95"/>
      <c r="G103" s="95"/>
      <c r="H103" s="95"/>
    </row>
    <row r="104" spans="1:9" x14ac:dyDescent="0.25">
      <c r="A104" s="94" t="s">
        <v>173</v>
      </c>
      <c r="B104" s="95"/>
      <c r="C104" s="95"/>
      <c r="D104" s="95"/>
      <c r="E104" s="95"/>
      <c r="F104" s="95"/>
      <c r="G104" s="95"/>
      <c r="H104" s="95"/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2">
    <mergeCell ref="A77:I79"/>
    <mergeCell ref="A9:I10"/>
    <mergeCell ref="A13:I14"/>
    <mergeCell ref="A18:I18"/>
    <mergeCell ref="C19:D19"/>
    <mergeCell ref="A22:I23"/>
    <mergeCell ref="A26:I27"/>
    <mergeCell ref="A38:I39"/>
    <mergeCell ref="A42:I43"/>
    <mergeCell ref="A46:I47"/>
    <mergeCell ref="A50:I51"/>
    <mergeCell ref="A73:I74"/>
  </mergeCells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6588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65889" r:id="rId4" name="Imag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5B05-2E64-484F-A540-2B68E2B33B6A}">
  <sheetPr codeName="Planilha5"/>
  <dimension ref="A1:DD2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1" width="9.42578125" bestFit="1" customWidth="1"/>
    <col min="2" max="2" width="14.42578125" style="177" bestFit="1" customWidth="1"/>
    <col min="3" max="3" width="9.42578125" bestFit="1" customWidth="1"/>
    <col min="4" max="4" width="9.140625" bestFit="1" customWidth="1"/>
    <col min="5" max="5" width="7.28515625" bestFit="1" customWidth="1"/>
    <col min="6" max="6" width="19.5703125" bestFit="1" customWidth="1"/>
    <col min="7" max="7" width="10" bestFit="1" customWidth="1"/>
    <col min="8" max="8" width="8.28515625" bestFit="1" customWidth="1"/>
    <col min="9" max="9" width="13.42578125" bestFit="1" customWidth="1"/>
    <col min="10" max="10" width="7.5703125" style="68" bestFit="1" customWidth="1"/>
    <col min="11" max="11" width="10.7109375" style="68" bestFit="1" customWidth="1"/>
    <col min="12" max="12" width="17" customWidth="1"/>
    <col min="13" max="13" width="18.85546875" customWidth="1"/>
    <col min="14" max="14" width="79.85546875" bestFit="1" customWidth="1"/>
    <col min="15" max="15" width="14.7109375" style="177" bestFit="1" customWidth="1"/>
    <col min="16" max="16" width="10.42578125" bestFit="1" customWidth="1"/>
    <col min="17" max="18" width="10.28515625" bestFit="1" customWidth="1"/>
    <col min="19" max="19" width="9.85546875" bestFit="1" customWidth="1"/>
    <col min="20" max="20" width="9.5703125" bestFit="1" customWidth="1"/>
    <col min="21" max="21" width="14.140625" bestFit="1" customWidth="1"/>
    <col min="22" max="22" width="13.85546875" bestFit="1" customWidth="1"/>
    <col min="23" max="23" width="12" bestFit="1" customWidth="1"/>
    <col min="24" max="24" width="9.7109375" bestFit="1" customWidth="1"/>
    <col min="25" max="25" width="9.85546875" bestFit="1" customWidth="1"/>
    <col min="26" max="26" width="9.28515625" bestFit="1" customWidth="1"/>
    <col min="27" max="28" width="9" bestFit="1" customWidth="1"/>
    <col min="29" max="29" width="8.7109375" bestFit="1" customWidth="1"/>
    <col min="30" max="30" width="6.85546875" bestFit="1" customWidth="1"/>
    <col min="31" max="31" width="18.5703125" bestFit="1" customWidth="1"/>
    <col min="32" max="32" width="13" bestFit="1" customWidth="1"/>
    <col min="33" max="33" width="16.28515625" bestFit="1" customWidth="1"/>
    <col min="34" max="34" width="22.42578125" bestFit="1" customWidth="1"/>
    <col min="35" max="37" width="22.42578125" customWidth="1"/>
    <col min="38" max="38" width="23.28515625" bestFit="1" customWidth="1"/>
    <col min="39" max="49" width="23.28515625" customWidth="1"/>
    <col min="50" max="50" width="10.85546875" bestFit="1" customWidth="1"/>
    <col min="51" max="51" width="23.28515625" customWidth="1"/>
    <col min="52" max="55" width="22.42578125" customWidth="1"/>
    <col min="56" max="56" width="16.42578125" bestFit="1" customWidth="1"/>
    <col min="57" max="57" width="16.42578125" customWidth="1"/>
    <col min="58" max="58" width="7" bestFit="1" customWidth="1"/>
    <col min="59" max="59" width="18.7109375" bestFit="1" customWidth="1"/>
    <col min="60" max="60" width="16.7109375" bestFit="1" customWidth="1"/>
    <col min="61" max="61" width="11.28515625" bestFit="1" customWidth="1"/>
    <col min="62" max="62" width="12" bestFit="1" customWidth="1"/>
    <col min="63" max="63" width="15.85546875" bestFit="1" customWidth="1"/>
    <col min="64" max="64" width="7.28515625" bestFit="1" customWidth="1"/>
    <col min="65" max="65" width="15.5703125" bestFit="1" customWidth="1"/>
    <col min="66" max="66" width="6.7109375" bestFit="1" customWidth="1"/>
    <col min="67" max="67" width="14.5703125" bestFit="1" customWidth="1"/>
    <col min="68" max="68" width="18.42578125" bestFit="1" customWidth="1"/>
    <col min="69" max="69" width="22.85546875" bestFit="1" customWidth="1"/>
    <col min="70" max="70" width="18.140625" bestFit="1" customWidth="1"/>
    <col min="71" max="71" width="14.7109375" bestFit="1" customWidth="1"/>
    <col min="72" max="72" width="24.42578125" bestFit="1" customWidth="1"/>
    <col min="73" max="73" width="13.140625" bestFit="1" customWidth="1"/>
    <col min="74" max="74" width="13.7109375" bestFit="1" customWidth="1"/>
    <col min="75" max="75" width="13.5703125" bestFit="1" customWidth="1"/>
    <col min="76" max="76" width="14.140625" bestFit="1" customWidth="1"/>
    <col min="77" max="77" width="9" bestFit="1" customWidth="1"/>
    <col min="79" max="79" width="13.42578125" bestFit="1" customWidth="1"/>
    <col min="80" max="80" width="14" bestFit="1" customWidth="1"/>
    <col min="81" max="81" width="13.85546875" bestFit="1" customWidth="1"/>
    <col min="82" max="82" width="14.42578125" bestFit="1" customWidth="1"/>
  </cols>
  <sheetData>
    <row r="1" spans="1:108" x14ac:dyDescent="0.25">
      <c r="A1" s="179" t="s">
        <v>0</v>
      </c>
      <c r="B1" s="180" t="s">
        <v>61</v>
      </c>
      <c r="C1" s="181" t="s">
        <v>62</v>
      </c>
      <c r="D1" s="181" t="s">
        <v>63</v>
      </c>
      <c r="E1" s="181" t="s">
        <v>64</v>
      </c>
      <c r="F1" s="182" t="s">
        <v>65</v>
      </c>
      <c r="G1" s="182" t="s">
        <v>66</v>
      </c>
      <c r="H1" s="182" t="s">
        <v>67</v>
      </c>
      <c r="I1" s="182" t="s">
        <v>68</v>
      </c>
      <c r="J1" s="183" t="s">
        <v>69</v>
      </c>
      <c r="K1" s="183" t="s">
        <v>70</v>
      </c>
      <c r="L1" s="182" t="s">
        <v>71</v>
      </c>
      <c r="M1" s="182" t="s">
        <v>72</v>
      </c>
      <c r="N1" s="182" t="s">
        <v>73</v>
      </c>
      <c r="O1" s="184" t="s">
        <v>74</v>
      </c>
      <c r="P1" s="182" t="s">
        <v>75</v>
      </c>
      <c r="Q1" s="182" t="s">
        <v>76</v>
      </c>
      <c r="R1" s="182" t="s">
        <v>77</v>
      </c>
      <c r="S1" s="182" t="s">
        <v>78</v>
      </c>
      <c r="T1" s="182" t="s">
        <v>79</v>
      </c>
      <c r="U1" s="182" t="s">
        <v>80</v>
      </c>
      <c r="V1" s="182" t="s">
        <v>81</v>
      </c>
      <c r="W1" s="182" t="s">
        <v>82</v>
      </c>
      <c r="X1" s="182" t="s">
        <v>83</v>
      </c>
      <c r="Y1" s="182" t="s">
        <v>84</v>
      </c>
      <c r="Z1" s="182" t="s">
        <v>85</v>
      </c>
      <c r="AA1" s="182" t="s">
        <v>86</v>
      </c>
      <c r="AB1" s="182" t="s">
        <v>87</v>
      </c>
      <c r="AC1" s="182" t="s">
        <v>88</v>
      </c>
      <c r="AD1" s="182" t="s">
        <v>89</v>
      </c>
      <c r="AE1" s="182" t="s">
        <v>90</v>
      </c>
      <c r="AF1" s="182" t="s">
        <v>110</v>
      </c>
      <c r="AG1" s="182" t="s">
        <v>109</v>
      </c>
      <c r="AH1" s="182" t="s">
        <v>93</v>
      </c>
      <c r="AI1" s="182" t="s">
        <v>227</v>
      </c>
      <c r="AJ1" s="182" t="s">
        <v>233</v>
      </c>
      <c r="AK1" s="182" t="s">
        <v>164</v>
      </c>
      <c r="AL1" s="182" t="s">
        <v>230</v>
      </c>
      <c r="AM1" s="182" t="s">
        <v>106</v>
      </c>
      <c r="AN1" s="182" t="s">
        <v>107</v>
      </c>
      <c r="AO1" s="182" t="s">
        <v>100</v>
      </c>
      <c r="AP1" s="182" t="s">
        <v>104</v>
      </c>
      <c r="AQ1" s="182" t="s">
        <v>101</v>
      </c>
      <c r="AR1" s="182" t="s">
        <v>102</v>
      </c>
      <c r="AS1" s="182" t="s">
        <v>108</v>
      </c>
      <c r="AT1" s="182" t="s">
        <v>234</v>
      </c>
      <c r="AU1" s="182" t="s">
        <v>235</v>
      </c>
      <c r="AV1" s="182" t="s">
        <v>236</v>
      </c>
      <c r="AW1" s="182" t="s">
        <v>237</v>
      </c>
      <c r="AX1" s="182" t="s">
        <v>238</v>
      </c>
      <c r="AY1" s="182" t="s">
        <v>239</v>
      </c>
      <c r="AZ1" s="182" t="s">
        <v>228</v>
      </c>
      <c r="BA1" s="182" t="s">
        <v>229</v>
      </c>
      <c r="BB1" s="182" t="s">
        <v>232</v>
      </c>
      <c r="BC1" s="182" t="s">
        <v>231</v>
      </c>
      <c r="BD1" s="182" t="s">
        <v>103</v>
      </c>
      <c r="BE1" s="182" t="s">
        <v>241</v>
      </c>
      <c r="BF1" s="182" t="s">
        <v>91</v>
      </c>
      <c r="BG1" s="182" t="s">
        <v>92</v>
      </c>
      <c r="BH1" s="182" t="s">
        <v>94</v>
      </c>
      <c r="BI1" s="182" t="s">
        <v>95</v>
      </c>
      <c r="BJ1" s="182" t="s">
        <v>96</v>
      </c>
      <c r="BK1" s="182" t="s">
        <v>97</v>
      </c>
      <c r="BL1" s="182" t="s">
        <v>99</v>
      </c>
      <c r="BM1" s="182" t="s">
        <v>242</v>
      </c>
      <c r="BN1" s="182" t="s">
        <v>98</v>
      </c>
      <c r="BO1" s="182" t="s">
        <v>112</v>
      </c>
      <c r="BP1" s="182" t="s">
        <v>113</v>
      </c>
      <c r="BQ1" s="182" t="s">
        <v>116</v>
      </c>
      <c r="BR1" s="182" t="s">
        <v>114</v>
      </c>
      <c r="BS1" s="182" t="s">
        <v>115</v>
      </c>
      <c r="BT1" s="182" t="s">
        <v>240</v>
      </c>
      <c r="BU1" s="182" t="s">
        <v>243</v>
      </c>
      <c r="BV1" s="182" t="s">
        <v>244</v>
      </c>
      <c r="BW1" s="182" t="s">
        <v>245</v>
      </c>
      <c r="BX1" s="182" t="s">
        <v>246</v>
      </c>
      <c r="BY1" s="182" t="s">
        <v>247</v>
      </c>
      <c r="BZ1" s="182" t="s">
        <v>248</v>
      </c>
      <c r="CA1" s="182" t="s">
        <v>249</v>
      </c>
      <c r="CB1" s="182" t="s">
        <v>250</v>
      </c>
      <c r="CC1" s="182" t="s">
        <v>251</v>
      </c>
      <c r="CD1" s="182" t="s">
        <v>252</v>
      </c>
      <c r="CE1" s="182" t="s">
        <v>325</v>
      </c>
      <c r="CF1" s="182" t="s">
        <v>326</v>
      </c>
      <c r="CG1" s="185" t="s">
        <v>327</v>
      </c>
      <c r="CH1" s="187" t="s">
        <v>454</v>
      </c>
      <c r="CI1" t="s">
        <v>456</v>
      </c>
      <c r="CJ1" t="s">
        <v>457</v>
      </c>
      <c r="CK1" t="s">
        <v>458</v>
      </c>
      <c r="CL1" t="s">
        <v>459</v>
      </c>
      <c r="CM1" t="s">
        <v>460</v>
      </c>
      <c r="CN1" t="s">
        <v>461</v>
      </c>
      <c r="CO1" t="s">
        <v>462</v>
      </c>
      <c r="CP1" t="s">
        <v>463</v>
      </c>
      <c r="CQ1" t="s">
        <v>464</v>
      </c>
      <c r="CR1" t="s">
        <v>465</v>
      </c>
      <c r="CS1" t="s">
        <v>466</v>
      </c>
      <c r="CT1" t="s">
        <v>467</v>
      </c>
      <c r="CU1" t="s">
        <v>468</v>
      </c>
      <c r="CV1" t="s">
        <v>469</v>
      </c>
      <c r="CW1" t="s">
        <v>470</v>
      </c>
      <c r="CX1" t="s">
        <v>471</v>
      </c>
      <c r="CY1" t="s">
        <v>472</v>
      </c>
      <c r="CZ1" t="s">
        <v>473</v>
      </c>
      <c r="DA1" t="s">
        <v>474</v>
      </c>
      <c r="DB1" t="s">
        <v>475</v>
      </c>
      <c r="DC1" t="s">
        <v>476</v>
      </c>
    </row>
    <row r="2" spans="1:108" x14ac:dyDescent="0.25">
      <c r="A2">
        <v>1</v>
      </c>
      <c r="B2" s="177">
        <v>45553</v>
      </c>
      <c r="C2" t="s">
        <v>438</v>
      </c>
      <c r="D2">
        <v>2024</v>
      </c>
      <c r="E2">
        <v>1</v>
      </c>
      <c r="F2" t="s">
        <v>437</v>
      </c>
      <c r="G2" t="s">
        <v>430</v>
      </c>
      <c r="H2">
        <v>40</v>
      </c>
      <c r="I2" t="s">
        <v>439</v>
      </c>
      <c r="J2" s="68">
        <v>43.9</v>
      </c>
      <c r="K2" s="68">
        <v>150</v>
      </c>
      <c r="L2" t="s">
        <v>440</v>
      </c>
      <c r="M2" t="s">
        <v>441</v>
      </c>
      <c r="N2" t="s">
        <v>433</v>
      </c>
      <c r="O2" s="177">
        <v>45553</v>
      </c>
      <c r="P2">
        <v>0</v>
      </c>
      <c r="Q2">
        <v>0</v>
      </c>
      <c r="R2">
        <v>85.5</v>
      </c>
      <c r="S2">
        <v>0</v>
      </c>
      <c r="T2">
        <v>0</v>
      </c>
      <c r="U2">
        <v>0</v>
      </c>
      <c r="V2">
        <v>0</v>
      </c>
      <c r="W2">
        <v>0</v>
      </c>
      <c r="X2">
        <v>76.5</v>
      </c>
      <c r="Y2">
        <v>95</v>
      </c>
      <c r="Z2">
        <v>0</v>
      </c>
      <c r="AA2">
        <v>0</v>
      </c>
      <c r="AB2">
        <v>0</v>
      </c>
      <c r="AC2">
        <v>0</v>
      </c>
      <c r="AD2">
        <v>17.100000000000001</v>
      </c>
      <c r="AE2" t="s">
        <v>442</v>
      </c>
      <c r="AF2">
        <v>22.9</v>
      </c>
      <c r="AG2">
        <v>10.050000000000001</v>
      </c>
      <c r="AH2" t="s">
        <v>442</v>
      </c>
      <c r="AI2">
        <v>0</v>
      </c>
      <c r="AJ2" t="s">
        <v>442</v>
      </c>
      <c r="AK2">
        <v>34.700000000000003</v>
      </c>
      <c r="AL2" t="s">
        <v>442</v>
      </c>
      <c r="AN2">
        <v>0</v>
      </c>
      <c r="AO2">
        <v>25.25</v>
      </c>
      <c r="AP2">
        <v>35.35</v>
      </c>
      <c r="AQ2" t="s">
        <v>442</v>
      </c>
      <c r="AR2">
        <v>0</v>
      </c>
      <c r="AS2" t="s">
        <v>442</v>
      </c>
      <c r="AT2">
        <v>22.9</v>
      </c>
      <c r="AU2" t="s">
        <v>442</v>
      </c>
      <c r="AV2">
        <v>0</v>
      </c>
      <c r="AW2" t="s">
        <v>442</v>
      </c>
      <c r="AX2">
        <v>0</v>
      </c>
      <c r="AY2" t="s">
        <v>442</v>
      </c>
      <c r="AZ2">
        <v>0</v>
      </c>
      <c r="BA2">
        <v>0</v>
      </c>
      <c r="BB2" t="s">
        <v>442</v>
      </c>
      <c r="BD2">
        <v>0</v>
      </c>
      <c r="BE2" t="s">
        <v>442</v>
      </c>
      <c r="BF2">
        <v>0.81</v>
      </c>
      <c r="BG2" t="s">
        <v>443</v>
      </c>
      <c r="BH2">
        <v>20</v>
      </c>
      <c r="BI2">
        <v>18</v>
      </c>
      <c r="BJ2">
        <v>42.31</v>
      </c>
      <c r="BK2">
        <v>-1.59</v>
      </c>
      <c r="BL2">
        <v>1109</v>
      </c>
      <c r="BM2" t="s">
        <v>442</v>
      </c>
      <c r="BN2">
        <v>1330.8</v>
      </c>
      <c r="BT2" t="s">
        <v>442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H2" t="s">
        <v>455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55B3-6207-4625-835B-D10A8D62C18C}">
  <sheetPr codeName="Planilha9"/>
  <dimension ref="A1:L103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5" t="s">
        <v>156</v>
      </c>
      <c r="F9" s="215"/>
      <c r="G9" s="215" t="s">
        <v>198</v>
      </c>
      <c r="H9" s="215"/>
      <c r="L9" s="48"/>
    </row>
    <row r="10" spans="1:12" x14ac:dyDescent="0.25">
      <c r="A10" s="42" t="s">
        <v>202</v>
      </c>
      <c r="B10" s="43"/>
      <c r="C10" s="44"/>
      <c r="D10" s="45"/>
      <c r="E10" s="216"/>
      <c r="F10" s="216"/>
      <c r="G10" s="216"/>
      <c r="H10" s="216"/>
      <c r="L10" s="48"/>
    </row>
    <row r="11" spans="1:12" x14ac:dyDescent="0.25">
      <c r="A11" s="42" t="s">
        <v>203</v>
      </c>
      <c r="B11" s="43"/>
      <c r="C11" s="44"/>
      <c r="D11" s="46"/>
      <c r="E11" s="216"/>
      <c r="F11" s="216"/>
      <c r="G11" s="216"/>
      <c r="H11" s="216"/>
      <c r="I11" s="53"/>
    </row>
    <row r="12" spans="1:12" x14ac:dyDescent="0.25">
      <c r="A12" s="42" t="s">
        <v>199</v>
      </c>
      <c r="B12" s="43"/>
      <c r="C12" s="44"/>
      <c r="D12" s="46"/>
      <c r="E12" s="218"/>
      <c r="F12" s="218"/>
      <c r="G12" s="218"/>
      <c r="H12" s="218"/>
      <c r="I12" s="52"/>
    </row>
    <row r="13" spans="1:12" x14ac:dyDescent="0.25">
      <c r="A13" s="42" t="s">
        <v>200</v>
      </c>
      <c r="B13" s="43"/>
      <c r="C13" s="44"/>
      <c r="D13" s="45"/>
      <c r="E13" s="216"/>
      <c r="F13" s="216"/>
      <c r="G13" s="216"/>
      <c r="H13" s="216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19" t="s">
        <v>156</v>
      </c>
      <c r="F15" s="219"/>
      <c r="G15" s="219" t="s">
        <v>407</v>
      </c>
      <c r="H15" s="219"/>
      <c r="I15" s="52"/>
    </row>
    <row r="16" spans="1:12" x14ac:dyDescent="0.25">
      <c r="A16" s="42" t="s">
        <v>201</v>
      </c>
      <c r="B16" s="43"/>
      <c r="C16" s="44"/>
      <c r="D16" s="86"/>
      <c r="E16" s="216"/>
      <c r="F16" s="216"/>
      <c r="G16" s="216"/>
      <c r="H16" s="216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0" t="s">
        <v>157</v>
      </c>
      <c r="B63" s="220"/>
      <c r="C63" s="220"/>
      <c r="D63" s="220"/>
      <c r="E63" s="220"/>
      <c r="F63" s="220"/>
      <c r="G63" s="220"/>
      <c r="H63" s="220"/>
      <c r="I63" s="220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1"/>
      <c r="B74" s="221"/>
      <c r="C74" s="221"/>
      <c r="D74" s="221"/>
      <c r="E74" s="221"/>
      <c r="F74" s="221"/>
      <c r="G74" s="221"/>
      <c r="H74" s="221"/>
      <c r="I74" s="221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0.86</v>
      </c>
      <c r="D76" s="48" t="s">
        <v>156</v>
      </c>
    </row>
    <row r="77" spans="1:9" x14ac:dyDescent="0.25">
      <c r="A77" s="221"/>
      <c r="B77" s="221"/>
      <c r="C77" s="221"/>
      <c r="D77" s="221"/>
      <c r="E77" s="221"/>
      <c r="F77" s="221"/>
      <c r="G77" s="221"/>
      <c r="H77" s="221"/>
      <c r="I77" s="221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139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A94:I95"/>
    <mergeCell ref="E12:F12"/>
    <mergeCell ref="G12:H12"/>
    <mergeCell ref="E13:F13"/>
    <mergeCell ref="G13:H13"/>
    <mergeCell ref="E15:F15"/>
    <mergeCell ref="G15:H15"/>
    <mergeCell ref="E16:F16"/>
    <mergeCell ref="G16:H16"/>
    <mergeCell ref="A63:I63"/>
    <mergeCell ref="A74:I74"/>
    <mergeCell ref="A77:I77"/>
    <mergeCell ref="E9:F9"/>
    <mergeCell ref="G9:H9"/>
    <mergeCell ref="E10:F10"/>
    <mergeCell ref="G10:H10"/>
    <mergeCell ref="E11:F11"/>
    <mergeCell ref="G11:H11"/>
  </mergeCells>
  <conditionalFormatting sqref="F7 F5">
    <cfRule type="dataBar" priority="1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{05A3D1E8-A39C-4951-A1A3-D63FA57FB5E4}</x14:id>
        </ext>
      </extLst>
    </cfRule>
  </conditionalFormatting>
  <conditionalFormatting sqref="F6:F7">
    <cfRule type="dataBar" priority="1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{4A587F68-F6BC-4149-A02C-17449EBA7B03}</x14:id>
        </ext>
      </extLst>
    </cfRule>
  </conditionalFormatting>
  <conditionalFormatting sqref="F7 D11">
    <cfRule type="dataBar" priority="1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{35A9479C-380D-4555-B96A-66883480BC4F}</x14:id>
        </ext>
      </extLst>
    </cfRule>
  </conditionalFormatting>
  <conditionalFormatting sqref="F7 D12">
    <cfRule type="dataBar" priority="11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{CFBDCCFE-AD44-4E0A-884C-2FE7F0076622}</x14:id>
        </ext>
      </extLst>
    </cfRule>
  </conditionalFormatting>
  <conditionalFormatting sqref="B68 F7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{BA5A57C2-22E4-489A-9A6B-D9B1D549B47B}</x14:id>
        </ext>
      </extLst>
    </cfRule>
  </conditionalFormatting>
  <conditionalFormatting sqref="B72 F7">
    <cfRule type="dataBar" priority="9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{3A7EEA3B-8F4E-4C19-A5B9-9A2D06E5A411}</x14:id>
        </ext>
      </extLst>
    </cfRule>
  </conditionalFormatting>
  <conditionalFormatting sqref="B73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{76347909-D6B8-49C2-9F59-55C347AB2FCF}</x14:id>
        </ext>
      </extLst>
    </cfRule>
  </conditionalFormatting>
  <conditionalFormatting sqref="B69">
    <cfRule type="dataBar" priority="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{4877B613-01E5-439B-AEEF-DE714DB3FE3D}</x14:id>
        </ext>
      </extLst>
    </cfRule>
  </conditionalFormatting>
  <conditionalFormatting sqref="D5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{E9EE768C-7751-41CE-BD39-D538338435C4}</x14:id>
        </ext>
      </extLst>
    </cfRule>
  </conditionalFormatting>
  <conditionalFormatting sqref="D6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{AC83C26F-42A3-4B97-BC69-7F5C61F4E0F9}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{30A10109-FC28-41AC-9EA9-23E2CD214F3C}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{813309F0-0A89-4434-885F-CD6BCDFB6BB9}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{64EEB627-94E2-4E49-BE6B-9A33963681F9}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01377" r:id="rId4" name="Image1"/>
      </mc:Fallback>
    </mc:AlternateContent>
    <mc:AlternateContent xmlns:mc="http://schemas.openxmlformats.org/markup-compatibility/2006">
      <mc:Choice Requires="x14">
        <control shapeId="10137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A3D1E8-A39C-4951-A1A3-D63FA57FB5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4A587F68-F6BC-4149-A02C-17449EBA7B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35A9479C-380D-4555-B96A-66883480BC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CFBDCCFE-AD44-4E0A-884C-2FE7F007662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BA5A57C2-22E4-489A-9A6B-D9B1D549B4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3A7EEA3B-8F4E-4C19-A5B9-9A2D06E5A4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76347909-D6B8-49C2-9F59-55C347AB2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4877B613-01E5-439B-AEEF-DE714DB3FE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E9EE768C-7751-41CE-BD39-D538338435C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AC83C26F-42A3-4B97-BC69-7F5C61F4E0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30A10109-FC28-41AC-9EA9-23E2CD214F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813309F0-0A89-4434-885F-CD6BCDFB6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4EEB627-94E2-4E49-BE6B-9A33963681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77842-08E6-4DC6-9400-86E997345FF7}">
  <sheetPr codeName="Planilha8"/>
  <dimension ref="A1:L103"/>
  <sheetViews>
    <sheetView showGridLines="0" zoomScaleNormal="100" workbookViewId="0"/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5" t="s">
        <v>156</v>
      </c>
      <c r="F9" s="215"/>
      <c r="G9" s="215" t="s">
        <v>198</v>
      </c>
      <c r="H9" s="215"/>
      <c r="L9" s="48"/>
    </row>
    <row r="10" spans="1:12" x14ac:dyDescent="0.25">
      <c r="A10" s="42" t="s">
        <v>202</v>
      </c>
      <c r="B10" s="43"/>
      <c r="C10" s="44"/>
      <c r="D10" s="45"/>
      <c r="E10" s="216"/>
      <c r="F10" s="216"/>
      <c r="G10" s="216"/>
      <c r="H10" s="216"/>
      <c r="L10" s="48"/>
    </row>
    <row r="11" spans="1:12" x14ac:dyDescent="0.25">
      <c r="A11" s="42" t="s">
        <v>203</v>
      </c>
      <c r="B11" s="43"/>
      <c r="C11" s="44"/>
      <c r="D11" s="46"/>
      <c r="E11" s="216"/>
      <c r="F11" s="216"/>
      <c r="G11" s="216"/>
      <c r="H11" s="216"/>
      <c r="I11" s="53"/>
    </row>
    <row r="12" spans="1:12" x14ac:dyDescent="0.25">
      <c r="A12" s="42" t="s">
        <v>199</v>
      </c>
      <c r="B12" s="43"/>
      <c r="C12" s="44"/>
      <c r="D12" s="46"/>
      <c r="E12" s="218"/>
      <c r="F12" s="218"/>
      <c r="G12" s="218"/>
      <c r="H12" s="218"/>
      <c r="I12" s="52"/>
    </row>
    <row r="13" spans="1:12" x14ac:dyDescent="0.25">
      <c r="A13" s="42" t="s">
        <v>200</v>
      </c>
      <c r="B13" s="43"/>
      <c r="C13" s="44"/>
      <c r="D13" s="45"/>
      <c r="E13" s="216"/>
      <c r="F13" s="216"/>
      <c r="G13" s="216"/>
      <c r="H13" s="216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19" t="s">
        <v>156</v>
      </c>
      <c r="F15" s="219"/>
      <c r="G15" s="219" t="s">
        <v>407</v>
      </c>
      <c r="H15" s="219"/>
      <c r="I15" s="52"/>
    </row>
    <row r="16" spans="1:12" x14ac:dyDescent="0.25">
      <c r="A16" s="42" t="s">
        <v>201</v>
      </c>
      <c r="B16" s="43"/>
      <c r="C16" s="44"/>
      <c r="D16" s="86"/>
      <c r="E16" s="216"/>
      <c r="F16" s="216"/>
      <c r="G16" s="216"/>
      <c r="H16" s="216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0" t="s">
        <v>157</v>
      </c>
      <c r="B63" s="220"/>
      <c r="C63" s="220"/>
      <c r="D63" s="220"/>
      <c r="E63" s="220"/>
      <c r="F63" s="220"/>
      <c r="G63" s="220"/>
      <c r="H63" s="220"/>
      <c r="I63" s="220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1"/>
      <c r="B74" s="221"/>
      <c r="C74" s="221"/>
      <c r="D74" s="221"/>
      <c r="E74" s="221"/>
      <c r="F74" s="221"/>
      <c r="G74" s="221"/>
      <c r="H74" s="221"/>
      <c r="I74" s="221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0.78</v>
      </c>
      <c r="D76" s="48" t="s">
        <v>156</v>
      </c>
    </row>
    <row r="77" spans="1:9" x14ac:dyDescent="0.25">
      <c r="A77" s="221"/>
      <c r="B77" s="221"/>
      <c r="C77" s="221"/>
      <c r="D77" s="221"/>
      <c r="E77" s="221"/>
      <c r="F77" s="221"/>
      <c r="G77" s="221"/>
      <c r="H77" s="221"/>
      <c r="I77" s="221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68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E13:F13"/>
    <mergeCell ref="E16:F16"/>
    <mergeCell ref="E9:F9"/>
    <mergeCell ref="G9:H9"/>
    <mergeCell ref="E15:F15"/>
    <mergeCell ref="G15:H15"/>
    <mergeCell ref="A94:I95"/>
    <mergeCell ref="G10:H10"/>
    <mergeCell ref="G11:H11"/>
    <mergeCell ref="G12:H12"/>
    <mergeCell ref="G13:H13"/>
    <mergeCell ref="G16:H16"/>
    <mergeCell ref="A63:I63"/>
    <mergeCell ref="A74:I74"/>
    <mergeCell ref="A77:I77"/>
    <mergeCell ref="E10:F10"/>
    <mergeCell ref="E11:F11"/>
    <mergeCell ref="E12:F12"/>
  </mergeCells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{3A5C1438-B839-4D57-8566-7CBAAC3B372B}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{388C7369-3915-4D07-9667-DBF432867DF0}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{AEE63259-9DD0-4C7D-B135-C8F49122C796}</x14:id>
        </ext>
      </extLst>
    </cfRule>
  </conditionalFormatting>
  <conditionalFormatting sqref="F7 D12">
    <cfRule type="dataBar" priority="1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{3B86CF10-FEF5-4483-A726-62AB1D98A325}</x14:id>
        </ext>
      </extLst>
    </cfRule>
  </conditionalFormatting>
  <conditionalFormatting sqref="B68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{019D4908-7528-4923-A3F0-5FAA433F7673}</x14:id>
        </ext>
      </extLst>
    </cfRule>
  </conditionalFormatting>
  <conditionalFormatting sqref="B72 F7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{6C7006DE-358F-4758-9558-E6780A668ACB}</x14:id>
        </ext>
      </extLst>
    </cfRule>
  </conditionalFormatting>
  <conditionalFormatting sqref="B73">
    <cfRule type="dataBar" priority="7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{0F83CDDE-FACB-4679-84CA-5B171D4891FB}</x14:id>
        </ext>
      </extLst>
    </cfRule>
  </conditionalFormatting>
  <conditionalFormatting sqref="B69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{381928CC-FA02-414D-BFF1-2327216098B4}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{F8CE9A4B-C502-41D7-A705-2A27272CE93C}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{21D104CC-AE6D-4F7B-BF72-61078965275B}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{091E8180-52DB-4616-B84A-6FC2A03027E6}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{CCB7F81D-C607-42F0-AEDB-C43D9EA4D8BF}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{8B5BCC0C-7839-489A-9F21-865F8ECBE98C}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99329" r:id="rId4" name="Image1"/>
      </mc:Fallback>
    </mc:AlternateContent>
    <mc:AlternateContent xmlns:mc="http://schemas.openxmlformats.org/markup-compatibility/2006">
      <mc:Choice Requires="x14">
        <control shapeId="993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47625</xdr:rowOff>
              </from>
              <to>
                <xdr:col>10</xdr:col>
                <xdr:colOff>495300</xdr:colOff>
                <xdr:row>4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5C1438-B839-4D57-8566-7CBAAC3B37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388C7369-3915-4D07-9667-DBF432867D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AEE63259-9DD0-4C7D-B135-C8F49122C7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3B86CF10-FEF5-4483-A726-62AB1D98A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019D4908-7528-4923-A3F0-5FAA433F76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6C7006DE-358F-4758-9558-E6780A668A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0F83CDDE-FACB-4679-84CA-5B171D4891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381928CC-FA02-414D-BFF1-2327216098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F8CE9A4B-C502-41D7-A705-2A27272CE9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21D104CC-AE6D-4F7B-BF72-61078965275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091E8180-52DB-4616-B84A-6FC2A03027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CCB7F81D-C607-42F0-AEDB-C43D9EA4D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8B5BCC0C-7839-489A-9F21-865F8ECBE9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9695-8F45-4E61-B62B-68DA7B465CEB}">
  <sheetPr codeName="Planilha12"/>
  <dimension ref="A1:L106"/>
  <sheetViews>
    <sheetView showGridLines="0" zoomScaleNormal="100" workbookViewId="0"/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223" t="s">
        <v>156</v>
      </c>
      <c r="H5" s="22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222"/>
      <c r="H6" s="222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222"/>
      <c r="H7" s="222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222"/>
      <c r="H8" s="222"/>
      <c r="L8" s="48"/>
    </row>
    <row r="9" spans="1:12" x14ac:dyDescent="0.25">
      <c r="A9" s="42" t="s">
        <v>69</v>
      </c>
      <c r="B9" s="43"/>
      <c r="C9" s="44" t="s">
        <v>124</v>
      </c>
      <c r="D9" s="86"/>
      <c r="E9" s="44" t="s">
        <v>125</v>
      </c>
      <c r="F9" s="121"/>
      <c r="G9" s="224"/>
      <c r="H9" s="225"/>
      <c r="L9" s="48"/>
    </row>
    <row r="10" spans="1:12" ht="10.5" customHeight="1" x14ac:dyDescent="0.25">
      <c r="L10" s="48"/>
    </row>
    <row r="11" spans="1:12" ht="17.25" customHeight="1" x14ac:dyDescent="0.25">
      <c r="A11" s="72" t="s">
        <v>128</v>
      </c>
      <c r="B11" s="49"/>
      <c r="C11" s="49"/>
      <c r="D11" s="50"/>
      <c r="E11" s="223" t="s">
        <v>156</v>
      </c>
      <c r="F11" s="223"/>
      <c r="L11" s="48"/>
    </row>
    <row r="12" spans="1:12" x14ac:dyDescent="0.25">
      <c r="A12" s="42" t="s">
        <v>202</v>
      </c>
      <c r="B12" s="43"/>
      <c r="C12" s="44"/>
      <c r="D12" s="86"/>
      <c r="E12" s="222"/>
      <c r="F12" s="222"/>
      <c r="I12" s="53"/>
    </row>
    <row r="13" spans="1:12" x14ac:dyDescent="0.25">
      <c r="A13" s="42" t="s">
        <v>105</v>
      </c>
      <c r="B13" s="43"/>
      <c r="C13" s="44" t="s">
        <v>124</v>
      </c>
      <c r="D13" s="86"/>
      <c r="E13" s="216"/>
      <c r="F13" s="216"/>
      <c r="I13" s="52"/>
    </row>
    <row r="14" spans="1:12" x14ac:dyDescent="0.25">
      <c r="A14" s="42" t="s">
        <v>257</v>
      </c>
      <c r="B14" s="43"/>
      <c r="C14" s="44"/>
      <c r="D14" s="104"/>
      <c r="E14" s="222"/>
      <c r="F14" s="222"/>
      <c r="I14" s="52"/>
    </row>
    <row r="15" spans="1:12" x14ac:dyDescent="0.25">
      <c r="A15" s="42" t="s">
        <v>200</v>
      </c>
      <c r="B15" s="43"/>
      <c r="C15" s="44" t="s">
        <v>258</v>
      </c>
      <c r="D15" s="86"/>
      <c r="E15" s="222"/>
      <c r="F15" s="222"/>
      <c r="I15" s="52"/>
    </row>
    <row r="16" spans="1:12" x14ac:dyDescent="0.25">
      <c r="A16" s="42" t="s">
        <v>199</v>
      </c>
      <c r="B16" s="43"/>
      <c r="C16" s="44"/>
      <c r="D16" s="104"/>
      <c r="E16" s="222"/>
      <c r="F16" s="222"/>
      <c r="I16" s="52"/>
    </row>
    <row r="17" spans="1:9" x14ac:dyDescent="0.25">
      <c r="A17" s="42" t="s">
        <v>259</v>
      </c>
      <c r="B17" s="43"/>
      <c r="C17" s="44"/>
      <c r="D17" s="104"/>
      <c r="E17" s="222"/>
      <c r="F17" s="222"/>
      <c r="I17" s="52"/>
    </row>
    <row r="18" spans="1:9" x14ac:dyDescent="0.25">
      <c r="A18" s="42" t="s">
        <v>260</v>
      </c>
      <c r="B18" s="43"/>
      <c r="C18" s="44" t="s">
        <v>261</v>
      </c>
      <c r="D18" s="145"/>
      <c r="E18" s="222"/>
      <c r="F18" s="222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3" t="s">
        <v>156</v>
      </c>
      <c r="F20" s="223"/>
      <c r="I20" s="52"/>
    </row>
    <row r="21" spans="1:9" x14ac:dyDescent="0.25">
      <c r="A21" s="42" t="s">
        <v>201</v>
      </c>
      <c r="B21" s="43"/>
      <c r="C21" s="44"/>
      <c r="D21" s="86"/>
      <c r="E21" s="226"/>
      <c r="F21" s="226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3" t="s">
        <v>156</v>
      </c>
      <c r="F23" s="223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/>
      <c r="E24" s="222"/>
      <c r="F24" s="222"/>
    </row>
    <row r="25" spans="1:9" x14ac:dyDescent="0.25">
      <c r="A25" s="42" t="s">
        <v>205</v>
      </c>
      <c r="B25" s="43"/>
      <c r="C25" s="44"/>
      <c r="D25" s="145"/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/>
    </row>
    <row r="29" spans="1:9" x14ac:dyDescent="0.25">
      <c r="A29" s="42" t="s">
        <v>130</v>
      </c>
      <c r="B29" s="43"/>
      <c r="C29" s="44"/>
      <c r="D29" s="104"/>
    </row>
    <row r="30" spans="1:9" x14ac:dyDescent="0.25">
      <c r="A30" s="42" t="s">
        <v>131</v>
      </c>
      <c r="B30" s="43"/>
      <c r="C30" s="44" t="s">
        <v>124</v>
      </c>
      <c r="D30" s="86"/>
    </row>
    <row r="31" spans="1:9" x14ac:dyDescent="0.25">
      <c r="A31" s="42" t="s">
        <v>132</v>
      </c>
      <c r="B31" s="43"/>
      <c r="C31" s="44"/>
      <c r="D31" s="96"/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/>
      <c r="D37" s="68"/>
      <c r="I37" s="52"/>
    </row>
    <row r="38" spans="1:9" x14ac:dyDescent="0.25">
      <c r="A38" s="58" t="s">
        <v>135</v>
      </c>
      <c r="B38" s="59"/>
      <c r="D38" s="57"/>
      <c r="F38" s="59"/>
      <c r="H38" s="55"/>
      <c r="I38" s="52"/>
    </row>
    <row r="39" spans="1:9" x14ac:dyDescent="0.25">
      <c r="A39" s="58" t="s">
        <v>136</v>
      </c>
      <c r="B39" s="59"/>
      <c r="C39" s="56"/>
      <c r="D39" s="57"/>
      <c r="E39" s="103" t="s">
        <v>267</v>
      </c>
      <c r="F39" s="106"/>
      <c r="H39" s="58" t="s">
        <v>266</v>
      </c>
      <c r="I39" s="106"/>
    </row>
    <row r="40" spans="1:9" x14ac:dyDescent="0.25">
      <c r="D40" s="59"/>
      <c r="E40" s="103" t="s">
        <v>264</v>
      </c>
      <c r="F40" s="59"/>
      <c r="H40" s="58" t="s">
        <v>265</v>
      </c>
      <c r="I40" s="59"/>
    </row>
    <row r="41" spans="1:9" x14ac:dyDescent="0.25">
      <c r="A41" s="58" t="s">
        <v>137</v>
      </c>
      <c r="B41" s="59"/>
      <c r="C41" s="58" t="s">
        <v>138</v>
      </c>
      <c r="D41" s="59"/>
      <c r="F41" s="59"/>
      <c r="I41" s="52"/>
    </row>
    <row r="42" spans="1:9" x14ac:dyDescent="0.25">
      <c r="A42" s="58" t="s">
        <v>139</v>
      </c>
      <c r="B42" s="59"/>
      <c r="C42" s="58" t="s">
        <v>140</v>
      </c>
      <c r="D42" s="59"/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/>
    </row>
    <row r="44" spans="1:9" x14ac:dyDescent="0.25">
      <c r="B44" s="59"/>
      <c r="C44" s="58" t="s">
        <v>141</v>
      </c>
      <c r="D44" s="59"/>
      <c r="E44" s="58"/>
      <c r="F44" s="59"/>
      <c r="H44" s="58" t="s">
        <v>269</v>
      </c>
      <c r="I44" s="59"/>
    </row>
    <row r="45" spans="1:9" x14ac:dyDescent="0.25">
      <c r="B45" s="59"/>
      <c r="C45" s="58" t="s">
        <v>143</v>
      </c>
      <c r="D45" s="59"/>
      <c r="E45" s="58"/>
      <c r="H45" s="55"/>
      <c r="I45" s="59"/>
    </row>
    <row r="46" spans="1:9" x14ac:dyDescent="0.25">
      <c r="A46" s="55"/>
      <c r="B46" s="97"/>
      <c r="C46" s="60" t="s">
        <v>142</v>
      </c>
      <c r="D46" s="59"/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/>
      <c r="C48" s="58" t="s">
        <v>145</v>
      </c>
      <c r="D48" s="59"/>
      <c r="E48" s="103" t="s">
        <v>270</v>
      </c>
      <c r="F48" s="106"/>
      <c r="H48" s="58" t="s">
        <v>272</v>
      </c>
      <c r="I48" s="106"/>
    </row>
    <row r="49" spans="1:9" x14ac:dyDescent="0.25">
      <c r="A49" s="55"/>
      <c r="B49" s="97"/>
      <c r="C49" s="56"/>
      <c r="D49" s="59"/>
      <c r="E49" s="103" t="s">
        <v>271</v>
      </c>
      <c r="F49" s="59"/>
      <c r="H49" s="58" t="s">
        <v>273</v>
      </c>
      <c r="I49" s="59"/>
    </row>
    <row r="50" spans="1:9" x14ac:dyDescent="0.25">
      <c r="A50" s="58" t="s">
        <v>146</v>
      </c>
      <c r="B50" s="59"/>
      <c r="C50" s="58" t="s">
        <v>147</v>
      </c>
      <c r="D50" s="59"/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/>
      <c r="C58" s="107" t="s">
        <v>151</v>
      </c>
      <c r="D58" s="107" t="s">
        <v>156</v>
      </c>
      <c r="E58" s="109"/>
      <c r="F58" s="109"/>
    </row>
    <row r="59" spans="1:9" x14ac:dyDescent="0.25">
      <c r="A59" s="16" t="s">
        <v>152</v>
      </c>
    </row>
    <row r="60" spans="1:9" x14ac:dyDescent="0.25">
      <c r="A60" s="107" t="s">
        <v>211</v>
      </c>
      <c r="B60" s="108"/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/>
      <c r="C64" s="109"/>
      <c r="D64" s="107" t="s">
        <v>156</v>
      </c>
      <c r="E64" s="109"/>
      <c r="F64" s="109"/>
    </row>
    <row r="65" spans="1:9" x14ac:dyDescent="0.25">
      <c r="A65" s="220" t="s">
        <v>157</v>
      </c>
      <c r="B65" s="220"/>
      <c r="C65" s="220"/>
      <c r="D65" s="220"/>
      <c r="E65" s="220"/>
      <c r="F65" s="220"/>
      <c r="G65" s="220"/>
      <c r="H65" s="220"/>
      <c r="I65" s="220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/>
      <c r="C70" s="107" t="s">
        <v>125</v>
      </c>
      <c r="D70" s="110" t="s">
        <v>156</v>
      </c>
      <c r="E70" s="109"/>
      <c r="F70" s="109"/>
    </row>
    <row r="71" spans="1:9" x14ac:dyDescent="0.25">
      <c r="A71" s="107" t="s">
        <v>162</v>
      </c>
      <c r="B71" s="108"/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/>
      <c r="C74" s="107" t="s">
        <v>125</v>
      </c>
      <c r="D74" s="107" t="s">
        <v>156</v>
      </c>
      <c r="E74" s="109"/>
      <c r="F74" s="109"/>
    </row>
    <row r="75" spans="1:9" x14ac:dyDescent="0.25">
      <c r="A75" s="107" t="s">
        <v>215</v>
      </c>
      <c r="B75" s="108"/>
      <c r="C75" s="107" t="s">
        <v>151</v>
      </c>
      <c r="D75" s="107" t="s">
        <v>156</v>
      </c>
      <c r="E75" s="109"/>
      <c r="F75" s="109"/>
    </row>
    <row r="76" spans="1:9" x14ac:dyDescent="0.25">
      <c r="A76" s="221"/>
      <c r="B76" s="221"/>
      <c r="C76" s="221"/>
      <c r="D76" s="221"/>
      <c r="E76" s="221"/>
      <c r="F76" s="221"/>
      <c r="G76" s="221"/>
      <c r="H76" s="221"/>
      <c r="I76" s="221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/>
      <c r="C78" s="109"/>
      <c r="D78" s="107" t="s">
        <v>156</v>
      </c>
      <c r="E78" s="109"/>
      <c r="F78" s="109"/>
      <c r="G78" s="109"/>
    </row>
    <row r="79" spans="1:9" x14ac:dyDescent="0.25">
      <c r="A79" s="221"/>
      <c r="B79" s="221"/>
      <c r="C79" s="221"/>
      <c r="D79" s="221"/>
      <c r="E79" s="221"/>
      <c r="F79" s="221"/>
      <c r="G79" s="221"/>
      <c r="H79" s="221"/>
      <c r="I79" s="221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08"/>
      <c r="C81" s="109"/>
      <c r="D81" s="107" t="s">
        <v>156</v>
      </c>
      <c r="E81" s="109"/>
      <c r="F81" s="109"/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08"/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/>
      <c r="C91" s="109"/>
      <c r="D91" s="107" t="s">
        <v>156</v>
      </c>
      <c r="E91" s="109"/>
      <c r="F91" s="109"/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2" customHeight="1" x14ac:dyDescent="0.25"/>
    <row r="96" spans="1:7" ht="12" customHeight="1" x14ac:dyDescent="0.25"/>
    <row r="97" spans="1:9" ht="12" customHeight="1" x14ac:dyDescent="0.25"/>
    <row r="98" spans="1:9" ht="12" customHeight="1" x14ac:dyDescent="0.25"/>
    <row r="99" spans="1:9" ht="18.75" x14ac:dyDescent="0.25">
      <c r="A99" s="72" t="s">
        <v>148</v>
      </c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A65:I65"/>
    <mergeCell ref="A76:I76"/>
    <mergeCell ref="A79:I79"/>
    <mergeCell ref="A100:I101"/>
    <mergeCell ref="G5:H5"/>
    <mergeCell ref="G6:H6"/>
    <mergeCell ref="G7:H7"/>
    <mergeCell ref="G8:H8"/>
    <mergeCell ref="G9:H9"/>
    <mergeCell ref="E21:F21"/>
    <mergeCell ref="E16:F16"/>
    <mergeCell ref="E17:F17"/>
    <mergeCell ref="E20:F20"/>
    <mergeCell ref="E14:F14"/>
    <mergeCell ref="E18:F18"/>
    <mergeCell ref="E23:F23"/>
    <mergeCell ref="E24:F24"/>
    <mergeCell ref="E13:F13"/>
    <mergeCell ref="E15:F15"/>
    <mergeCell ref="E11:F11"/>
    <mergeCell ref="E12:F12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{3B5EBA4F-0598-476B-B367-D3A27F2514F0}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{899DFB6B-FD51-418B-B79C-305CE370E8EC}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{87BE581A-08FF-426A-92EB-80E1DA4A4F33}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{F06EC060-568A-46D1-A0B4-070747E259C8}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{708E4FF5-E992-4D5F-B35A-5F562978BD72}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{63E94F19-0B81-47FE-BB17-47B640FB98A9}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{3A8AE592-9762-4893-A046-C1D192E9706E}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{F7D26B96-F065-4AFB-B7A5-6287BE3F5468}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{5330635C-CFC7-4206-955A-6DC2463FB571}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{C9EB86AD-16FF-42EC-A606-8B78A0AC29C2}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{26C4D569-9B8E-4203-92EA-99DA0F2CD472}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{65BDE1B5-D22F-4D29-9815-057585C1849E}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{61314766-F821-49A7-AF14-068EE3AF0D93}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{0DC05FCA-531A-45DB-A6A6-EF9E7C516AAB}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{27826A93-6340-49C0-BDAA-BADE45BB03D4}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{3A8EEB3F-1AF5-4548-B425-011AA1B9E9F8}</x14:id>
        </ext>
      </extLst>
    </cfRule>
  </conditionalFormatting>
  <conditionalFormatting sqref="F9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{68E62682-9872-44DA-89BC-351F44B19084}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{5B1173F8-B866-486A-BDD3-687208377507}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{1338A8B2-5E72-4010-B2FC-1B003C684D17}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{C0D74330-E17F-4D2D-BCFF-A5BCAC66BE6E}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{D03B0802-D8E0-4CBC-98FE-F0CD53B025F6}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{A1D3FBF0-6969-4E68-B997-65A424E88994}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{C53E0CE0-46C5-4635-9103-2D41A8428603}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{18E965DF-1531-4724-99D1-10A3D2419207}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{CB2387B6-FD1A-4DFF-A3E6-1ED9B0592816}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2401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2401" r:id="rId4" name="Image1"/>
      </mc:Fallback>
    </mc:AlternateContent>
    <mc:AlternateContent xmlns:mc="http://schemas.openxmlformats.org/markup-compatibility/2006">
      <mc:Choice Requires="x14">
        <control shapeId="10240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6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5EBA4F-0598-476B-B367-D3A27F251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899DFB6B-FD51-418B-B79C-305CE370E8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87BE581A-08FF-426A-92EB-80E1DA4A4F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F06EC060-568A-46D1-A0B4-070747E259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08E4FF5-E992-4D5F-B35A-5F562978B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3E94F19-0B81-47FE-BB17-47B640FB98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3A8AE592-9762-4893-A046-C1D192E970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F7D26B96-F065-4AFB-B7A5-6287BE3F54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330635C-CFC7-4206-955A-6DC2463FB57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C9EB86AD-16FF-42EC-A606-8B78A0AC29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26C4D569-9B8E-4203-92EA-99DA0F2CD4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65BDE1B5-D22F-4D29-9815-057585C184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61314766-F821-49A7-AF14-068EE3AF0D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0DC05FCA-531A-45DB-A6A6-EF9E7C516A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27826A93-6340-49C0-BDAA-BADE45BB03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3A8EEB3F-1AF5-4548-B425-011AA1B9E9F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68E62682-9872-44DA-89BC-351F44B1908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B1173F8-B866-486A-BDD3-6872083775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338A8B2-5E72-4010-B2FC-1B003C684D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C0D74330-E17F-4D2D-BCFF-A5BCAC66BE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D03B0802-D8E0-4CBC-98FE-F0CD53B025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A1D3FBF0-6969-4E68-B997-65A424E889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C53E0CE0-46C5-4635-9103-2D41A84286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18E965DF-1531-4724-99D1-10A3D24192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CB2387B6-FD1A-4DFF-A3E6-1ED9B05928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0C4C-BF29-42E0-80B2-280A2271861F}">
  <sheetPr codeName="Planilha11"/>
  <dimension ref="A1:XFD106"/>
  <sheetViews>
    <sheetView showGridLines="0" topLeftCell="A13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 16384:16384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  <c r="XFD1">
        <v>1</v>
      </c>
    </row>
    <row r="2" spans="1:12 16384:16384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437</v>
      </c>
    </row>
    <row r="3" spans="1:12 16384:16384" ht="18.75" customHeight="1" thickBot="1" x14ac:dyDescent="0.3">
      <c r="A3" s="29"/>
      <c r="B3" s="30" t="s">
        <v>119</v>
      </c>
      <c r="C3" s="31" t="s">
        <v>437</v>
      </c>
      <c r="D3" s="31"/>
      <c r="E3" s="31"/>
      <c r="F3" s="32">
        <v>40</v>
      </c>
      <c r="G3" s="31" t="s">
        <v>120</v>
      </c>
      <c r="H3" s="33" t="s">
        <v>121</v>
      </c>
      <c r="I3" s="34">
        <v>45553</v>
      </c>
    </row>
    <row r="4" spans="1:12 16384:16384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 16384:16384" ht="18.75" customHeight="1" x14ac:dyDescent="0.3">
      <c r="A5" s="40" t="s">
        <v>122</v>
      </c>
      <c r="G5" s="223" t="s">
        <v>156</v>
      </c>
      <c r="H5" s="223"/>
    </row>
    <row r="6" spans="1:12 16384:16384" x14ac:dyDescent="0.25">
      <c r="A6" s="42" t="s">
        <v>126</v>
      </c>
      <c r="B6" s="43"/>
      <c r="C6" s="44" t="s">
        <v>124</v>
      </c>
      <c r="D6" s="86">
        <v>10.050000000000001</v>
      </c>
      <c r="E6" s="44" t="s">
        <v>125</v>
      </c>
      <c r="F6" s="104">
        <v>0.22899999999999998</v>
      </c>
      <c r="G6" s="222" t="s">
        <v>442</v>
      </c>
      <c r="H6" s="222"/>
      <c r="L6" s="48"/>
    </row>
    <row r="7" spans="1:12 16384:16384" x14ac:dyDescent="0.25">
      <c r="A7" s="42" t="s">
        <v>123</v>
      </c>
      <c r="B7" s="43"/>
      <c r="C7" s="44" t="s">
        <v>124</v>
      </c>
      <c r="D7" s="86">
        <v>34.700000000000003</v>
      </c>
      <c r="E7" s="44" t="s">
        <v>125</v>
      </c>
      <c r="F7" s="104">
        <v>0</v>
      </c>
      <c r="G7" s="222" t="s">
        <v>442</v>
      </c>
      <c r="H7" s="222"/>
      <c r="L7" s="48"/>
    </row>
    <row r="8" spans="1:12 16384:16384" x14ac:dyDescent="0.25">
      <c r="A8" s="42" t="s">
        <v>127</v>
      </c>
      <c r="B8" s="43"/>
      <c r="C8" s="44" t="s">
        <v>124</v>
      </c>
      <c r="D8" s="86">
        <v>0</v>
      </c>
      <c r="E8" s="44" t="s">
        <v>125</v>
      </c>
      <c r="F8" s="104">
        <v>0</v>
      </c>
      <c r="G8" s="222" t="s">
        <v>442</v>
      </c>
      <c r="H8" s="222"/>
      <c r="L8" s="48"/>
    </row>
    <row r="9" spans="1:12 16384:16384" x14ac:dyDescent="0.25">
      <c r="A9" s="42" t="s">
        <v>69</v>
      </c>
      <c r="B9" s="43"/>
      <c r="C9" s="44" t="s">
        <v>124</v>
      </c>
      <c r="D9" s="86">
        <v>43.9</v>
      </c>
      <c r="E9" s="44" t="s">
        <v>125</v>
      </c>
      <c r="F9" s="121">
        <v>1</v>
      </c>
      <c r="G9" s="224" t="s">
        <v>442</v>
      </c>
      <c r="H9" s="225"/>
      <c r="L9" s="48"/>
    </row>
    <row r="10" spans="1:12 16384:16384" ht="10.5" customHeight="1" x14ac:dyDescent="0.25">
      <c r="L10" s="48"/>
    </row>
    <row r="11" spans="1:12 16384:16384" ht="17.25" customHeight="1" x14ac:dyDescent="0.25">
      <c r="A11" s="72" t="s">
        <v>128</v>
      </c>
      <c r="B11" s="49"/>
      <c r="C11" s="49"/>
      <c r="D11" s="50"/>
      <c r="E11" s="223" t="s">
        <v>156</v>
      </c>
      <c r="F11" s="223"/>
      <c r="L11" s="48"/>
    </row>
    <row r="12" spans="1:12 16384:16384" x14ac:dyDescent="0.25">
      <c r="A12" s="42" t="s">
        <v>202</v>
      </c>
      <c r="B12" s="43"/>
      <c r="C12" s="44"/>
      <c r="D12" s="86">
        <v>17.100000000000001</v>
      </c>
      <c r="E12" s="222" t="s">
        <v>442</v>
      </c>
      <c r="F12" s="222"/>
      <c r="I12" s="53"/>
    </row>
    <row r="13" spans="1:12 16384:16384" x14ac:dyDescent="0.25">
      <c r="A13" s="42" t="s">
        <v>105</v>
      </c>
      <c r="B13" s="43"/>
      <c r="C13" s="44" t="s">
        <v>124</v>
      </c>
      <c r="D13" s="86">
        <v>0</v>
      </c>
      <c r="E13" s="216"/>
      <c r="F13" s="216"/>
      <c r="I13" s="52"/>
    </row>
    <row r="14" spans="1:12 16384:16384" x14ac:dyDescent="0.25">
      <c r="A14" s="42" t="s">
        <v>257</v>
      </c>
      <c r="B14" s="43"/>
      <c r="C14" s="44"/>
      <c r="D14" s="104">
        <v>0.22899999999999998</v>
      </c>
      <c r="E14" s="222" t="s">
        <v>442</v>
      </c>
      <c r="F14" s="222"/>
      <c r="I14" s="52"/>
    </row>
    <row r="15" spans="1:12 16384:16384" x14ac:dyDescent="0.25">
      <c r="A15" s="42" t="s">
        <v>200</v>
      </c>
      <c r="B15" s="43"/>
      <c r="C15" s="44" t="s">
        <v>258</v>
      </c>
      <c r="D15" s="86">
        <v>0</v>
      </c>
      <c r="E15" s="222" t="s">
        <v>442</v>
      </c>
      <c r="F15" s="222"/>
      <c r="I15" s="52"/>
    </row>
    <row r="16" spans="1:12 16384:16384" x14ac:dyDescent="0.25">
      <c r="A16" s="42" t="s">
        <v>199</v>
      </c>
      <c r="B16" s="43"/>
      <c r="C16" s="44"/>
      <c r="D16" s="104">
        <v>0</v>
      </c>
      <c r="E16" s="222" t="s">
        <v>442</v>
      </c>
      <c r="F16" s="222"/>
      <c r="I16" s="52"/>
    </row>
    <row r="17" spans="1:9" x14ac:dyDescent="0.25">
      <c r="A17" s="42" t="s">
        <v>259</v>
      </c>
      <c r="B17" s="43"/>
      <c r="C17" s="44"/>
      <c r="D17" s="104">
        <v>0</v>
      </c>
      <c r="E17" s="222" t="s">
        <v>442</v>
      </c>
      <c r="F17" s="222"/>
      <c r="I17" s="52"/>
    </row>
    <row r="18" spans="1:9" x14ac:dyDescent="0.25">
      <c r="A18" s="42" t="s">
        <v>260</v>
      </c>
      <c r="B18" s="43"/>
      <c r="C18" s="44" t="s">
        <v>261</v>
      </c>
      <c r="D18" s="145">
        <v>0</v>
      </c>
      <c r="E18" s="222" t="s">
        <v>442</v>
      </c>
      <c r="F18" s="222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3" t="s">
        <v>156</v>
      </c>
      <c r="F20" s="223"/>
      <c r="I20" s="52"/>
    </row>
    <row r="21" spans="1:9" x14ac:dyDescent="0.25">
      <c r="A21" s="42" t="s">
        <v>201</v>
      </c>
      <c r="B21" s="43"/>
      <c r="C21" s="44"/>
      <c r="D21" s="86">
        <v>0.81</v>
      </c>
      <c r="E21" s="226" t="s">
        <v>443</v>
      </c>
      <c r="F21" s="226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3" t="s">
        <v>156</v>
      </c>
      <c r="F23" s="223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>
        <v>1109</v>
      </c>
      <c r="E24" s="222" t="s">
        <v>442</v>
      </c>
      <c r="F24" s="222"/>
    </row>
    <row r="25" spans="1:9" x14ac:dyDescent="0.25">
      <c r="A25" s="42" t="s">
        <v>205</v>
      </c>
      <c r="B25" s="43"/>
      <c r="C25" s="44"/>
      <c r="D25" s="145">
        <v>1330.8</v>
      </c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>
        <v>18</v>
      </c>
    </row>
    <row r="29" spans="1:9" x14ac:dyDescent="0.25">
      <c r="A29" s="42" t="s">
        <v>130</v>
      </c>
      <c r="B29" s="43"/>
      <c r="C29" s="44"/>
      <c r="D29" s="104">
        <v>0.2</v>
      </c>
    </row>
    <row r="30" spans="1:9" x14ac:dyDescent="0.25">
      <c r="A30" s="42" t="s">
        <v>131</v>
      </c>
      <c r="B30" s="43"/>
      <c r="C30" s="44" t="s">
        <v>124</v>
      </c>
      <c r="D30" s="86">
        <v>42.31</v>
      </c>
    </row>
    <row r="31" spans="1:9" x14ac:dyDescent="0.25">
      <c r="A31" s="42" t="s">
        <v>132</v>
      </c>
      <c r="B31" s="43"/>
      <c r="C31" s="44"/>
      <c r="D31" s="96">
        <v>-1.59</v>
      </c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>
        <v>0</v>
      </c>
      <c r="D37" s="68"/>
      <c r="I37" s="52"/>
    </row>
    <row r="38" spans="1:9" x14ac:dyDescent="0.25">
      <c r="A38" s="58" t="s">
        <v>135</v>
      </c>
      <c r="B38" s="59">
        <v>0</v>
      </c>
      <c r="D38" s="57"/>
      <c r="F38" s="59"/>
      <c r="H38" s="55"/>
      <c r="I38" s="52"/>
    </row>
    <row r="39" spans="1:9" x14ac:dyDescent="0.25">
      <c r="A39" s="58" t="s">
        <v>136</v>
      </c>
      <c r="B39" s="59">
        <v>85.5</v>
      </c>
      <c r="C39" s="56"/>
      <c r="D39" s="57"/>
      <c r="E39" s="103" t="s">
        <v>267</v>
      </c>
      <c r="F39" s="106">
        <v>0</v>
      </c>
      <c r="H39" s="58" t="s">
        <v>266</v>
      </c>
      <c r="I39" s="106">
        <v>0</v>
      </c>
    </row>
    <row r="40" spans="1:9" x14ac:dyDescent="0.25">
      <c r="D40" s="59"/>
      <c r="E40" s="103" t="s">
        <v>264</v>
      </c>
      <c r="F40" s="59">
        <v>0</v>
      </c>
      <c r="H40" s="58" t="s">
        <v>265</v>
      </c>
      <c r="I40" s="59">
        <v>0</v>
      </c>
    </row>
    <row r="41" spans="1:9" x14ac:dyDescent="0.25">
      <c r="A41" s="58" t="s">
        <v>137</v>
      </c>
      <c r="B41" s="59">
        <v>0</v>
      </c>
      <c r="C41" s="58" t="s">
        <v>138</v>
      </c>
      <c r="D41" s="59">
        <v>0</v>
      </c>
      <c r="F41" s="59"/>
      <c r="I41" s="52"/>
    </row>
    <row r="42" spans="1:9" x14ac:dyDescent="0.25">
      <c r="A42" s="58" t="s">
        <v>139</v>
      </c>
      <c r="B42" s="59">
        <v>0</v>
      </c>
      <c r="C42" s="58" t="s">
        <v>140</v>
      </c>
      <c r="D42" s="59">
        <v>0</v>
      </c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>
        <v>0</v>
      </c>
    </row>
    <row r="44" spans="1:9" x14ac:dyDescent="0.25">
      <c r="B44" s="59"/>
      <c r="C44" s="58" t="s">
        <v>141</v>
      </c>
      <c r="D44" s="59">
        <v>0</v>
      </c>
      <c r="E44" s="58"/>
      <c r="F44" s="59"/>
      <c r="H44" s="58" t="s">
        <v>269</v>
      </c>
      <c r="I44" s="59">
        <v>0</v>
      </c>
    </row>
    <row r="45" spans="1:9" x14ac:dyDescent="0.25">
      <c r="B45" s="59"/>
      <c r="C45" s="58" t="s">
        <v>143</v>
      </c>
      <c r="D45" s="59">
        <v>76.5</v>
      </c>
      <c r="E45" s="58"/>
      <c r="H45" s="55"/>
      <c r="I45" s="59"/>
    </row>
    <row r="46" spans="1:9" x14ac:dyDescent="0.25">
      <c r="A46" s="55"/>
      <c r="B46" s="97"/>
      <c r="C46" s="60" t="s">
        <v>142</v>
      </c>
      <c r="D46" s="59">
        <v>95</v>
      </c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>
        <v>0</v>
      </c>
      <c r="C48" s="58" t="s">
        <v>145</v>
      </c>
      <c r="D48" s="59">
        <v>0</v>
      </c>
      <c r="E48" s="103" t="s">
        <v>270</v>
      </c>
      <c r="F48" s="106">
        <v>0</v>
      </c>
      <c r="H48" s="58" t="s">
        <v>272</v>
      </c>
      <c r="I48" s="106">
        <v>0</v>
      </c>
    </row>
    <row r="49" spans="1:9" x14ac:dyDescent="0.25">
      <c r="A49" s="55"/>
      <c r="B49" s="97"/>
      <c r="C49" s="56"/>
      <c r="D49" s="59"/>
      <c r="E49" s="103" t="s">
        <v>271</v>
      </c>
      <c r="F49" s="59">
        <v>0</v>
      </c>
      <c r="H49" s="58" t="s">
        <v>273</v>
      </c>
      <c r="I49" s="59">
        <v>0</v>
      </c>
    </row>
    <row r="50" spans="1:9" x14ac:dyDescent="0.25">
      <c r="A50" s="58" t="s">
        <v>146</v>
      </c>
      <c r="B50" s="59">
        <v>0</v>
      </c>
      <c r="C50" s="58" t="s">
        <v>147</v>
      </c>
      <c r="D50" s="59">
        <v>0</v>
      </c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>
        <v>43.9</v>
      </c>
      <c r="C58" s="107" t="s">
        <v>151</v>
      </c>
      <c r="D58" s="107" t="s">
        <v>156</v>
      </c>
      <c r="E58" s="109"/>
      <c r="F58" s="109" t="s">
        <v>442</v>
      </c>
    </row>
    <row r="59" spans="1:9" x14ac:dyDescent="0.25">
      <c r="A59" s="16" t="s">
        <v>152</v>
      </c>
    </row>
    <row r="60" spans="1:9" x14ac:dyDescent="0.25">
      <c r="A60" s="107" t="s">
        <v>211</v>
      </c>
      <c r="B60" s="108">
        <v>150</v>
      </c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>
        <v>17.100000000000001</v>
      </c>
      <c r="C64" s="109"/>
      <c r="D64" s="107" t="s">
        <v>156</v>
      </c>
      <c r="E64" s="109"/>
      <c r="F64" s="109" t="s">
        <v>442</v>
      </c>
    </row>
    <row r="65" spans="1:9" x14ac:dyDescent="0.25">
      <c r="A65" s="220" t="s">
        <v>157</v>
      </c>
      <c r="B65" s="220"/>
      <c r="C65" s="220"/>
      <c r="D65" s="220"/>
      <c r="E65" s="220"/>
      <c r="F65" s="220"/>
      <c r="G65" s="220"/>
      <c r="H65" s="220"/>
      <c r="I65" s="220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>
        <v>0.22899999999999998</v>
      </c>
      <c r="C70" s="107" t="s">
        <v>125</v>
      </c>
      <c r="D70" s="110" t="s">
        <v>156</v>
      </c>
      <c r="E70" s="109"/>
      <c r="F70" s="109" t="s">
        <v>442</v>
      </c>
    </row>
    <row r="71" spans="1:9" x14ac:dyDescent="0.25">
      <c r="A71" s="107" t="s">
        <v>162</v>
      </c>
      <c r="B71" s="108">
        <v>10.050000000000001</v>
      </c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>
        <v>0</v>
      </c>
      <c r="C74" s="107" t="s">
        <v>125</v>
      </c>
      <c r="D74" s="107" t="s">
        <v>156</v>
      </c>
      <c r="E74" s="109"/>
      <c r="F74" s="109" t="s">
        <v>442</v>
      </c>
    </row>
    <row r="75" spans="1:9" x14ac:dyDescent="0.25">
      <c r="A75" s="107" t="s">
        <v>215</v>
      </c>
      <c r="B75" s="108">
        <v>34.700000000000003</v>
      </c>
      <c r="C75" s="107" t="s">
        <v>151</v>
      </c>
      <c r="D75" s="107" t="s">
        <v>156</v>
      </c>
      <c r="E75" s="109"/>
      <c r="F75" s="109" t="s">
        <v>442</v>
      </c>
    </row>
    <row r="76" spans="1:9" x14ac:dyDescent="0.25">
      <c r="A76" s="221"/>
      <c r="B76" s="221"/>
      <c r="C76" s="221"/>
      <c r="D76" s="221"/>
      <c r="E76" s="221"/>
      <c r="F76" s="221"/>
      <c r="G76" s="221"/>
      <c r="H76" s="221"/>
      <c r="I76" s="221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>
        <v>0.81</v>
      </c>
      <c r="C78" s="109"/>
      <c r="D78" s="107" t="s">
        <v>156</v>
      </c>
      <c r="E78" s="109"/>
      <c r="F78" s="109" t="s">
        <v>443</v>
      </c>
      <c r="G78" s="109"/>
    </row>
    <row r="79" spans="1:9" x14ac:dyDescent="0.25">
      <c r="A79" s="221"/>
      <c r="B79" s="221"/>
      <c r="C79" s="221"/>
      <c r="D79" s="221"/>
      <c r="E79" s="221"/>
      <c r="F79" s="221"/>
      <c r="G79" s="221"/>
      <c r="H79" s="221"/>
      <c r="I79" s="221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48">
        <v>1109</v>
      </c>
      <c r="C81" s="109"/>
      <c r="D81" s="107" t="s">
        <v>156</v>
      </c>
      <c r="E81" s="109"/>
      <c r="F81" s="109" t="s">
        <v>442</v>
      </c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48">
        <v>1330.8</v>
      </c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>
        <v>0</v>
      </c>
      <c r="C91" s="109"/>
      <c r="D91" s="107" t="s">
        <v>156</v>
      </c>
      <c r="E91" s="109"/>
      <c r="F91" s="109" t="s">
        <v>442</v>
      </c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1.25" customHeight="1" x14ac:dyDescent="0.25"/>
    <row r="96" spans="1:7" ht="9.75" customHeight="1" x14ac:dyDescent="0.25"/>
    <row r="97" spans="1:9" ht="9.75" customHeight="1" x14ac:dyDescent="0.25"/>
    <row r="98" spans="1:9" ht="9.75" customHeight="1" x14ac:dyDescent="0.25"/>
    <row r="99" spans="1:9" ht="18.75" x14ac:dyDescent="0.25">
      <c r="A99" s="72" t="s">
        <v>148</v>
      </c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G5:H5"/>
    <mergeCell ref="G7:H7"/>
    <mergeCell ref="E20:F20"/>
    <mergeCell ref="A100:I101"/>
    <mergeCell ref="E24:F24"/>
    <mergeCell ref="A65:I65"/>
    <mergeCell ref="A76:I76"/>
    <mergeCell ref="A79:I79"/>
    <mergeCell ref="E21:F21"/>
    <mergeCell ref="E15:F15"/>
    <mergeCell ref="E16:F16"/>
    <mergeCell ref="G8:H8"/>
    <mergeCell ref="E17:F17"/>
    <mergeCell ref="E18:F18"/>
    <mergeCell ref="E23:F23"/>
    <mergeCell ref="E11:F11"/>
    <mergeCell ref="G9:H9"/>
    <mergeCell ref="E12:F12"/>
    <mergeCell ref="G6:H6"/>
    <mergeCell ref="E13:F13"/>
    <mergeCell ref="E14:F14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{6A58EDE2-13E3-4E56-8528-424D22F8D83A}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{B6358FBE-9F45-463F-B16F-FF1B3C2FDE5E}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{5ACF3600-6922-403D-BB6D-DCD9DA646ACF}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{AF26EF83-6F35-4B8A-9DE2-70DA99F4C269}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{D733F448-CA68-4A15-8CCB-683A0720572B}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{ED95896F-C771-412E-B924-6A220A9F800C}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{69E2A32E-C372-4AEA-BD4A-3722EB65C5DD}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{D1533B14-13BE-4986-BE46-E75FDDF76238}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{7402F546-283B-447F-AECA-2A2B90595267}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{29C0F4BF-49C1-4CEF-A3D4-2E09CD3DA296}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{32328AAC-C930-4687-BDD8-C72F3E4B9DBD}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{5C7829A6-B368-4DB4-9387-E718FE3CC7C4}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{4A753244-DD38-4FB0-8EBE-E1EA54815B28}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{14FF56E7-8A93-410C-9382-CB25A4AD0777}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{C9CB2CF2-6B29-478B-B9CE-7F0087225012}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{05ADA18F-1F91-4C51-AD9A-67CFBCF547A5}</x14:id>
        </ext>
      </extLst>
    </cfRule>
  </conditionalFormatting>
  <conditionalFormatting sqref="F9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{2D6FA628-9650-4787-BA44-158430221936}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{B35141F1-215A-4B06-8728-61AC4CF5AEDF}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{30621AEC-5CC4-4656-8F58-6487489662DE}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{7C738231-241D-4B3C-A630-EE43A400BFA1}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{AFDC9B6B-48D3-4C1A-AA00-C88F0FAEBE76}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{FB03AA84-4504-4B05-A50D-77D3B1C91F2A}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{EDA7B1C8-F344-4790-A76B-172C9A681F82}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{EA1C3440-4BEF-432D-8D1E-3823ABF49CEE}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{77548C40-16AC-458D-A0B0-DF2C870FDA8D}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547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5473" r:id="rId4" name="Image1"/>
      </mc:Fallback>
    </mc:AlternateContent>
    <mc:AlternateContent xmlns:mc="http://schemas.openxmlformats.org/markup-compatibility/2006">
      <mc:Choice Requires="x14">
        <control shapeId="10547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8EDE2-13E3-4E56-8528-424D22F8D83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6358FBE-9F45-463F-B16F-FF1B3C2FDE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5ACF3600-6922-403D-BB6D-DCD9DA646A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AF26EF83-6F35-4B8A-9DE2-70DA99F4C2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33F448-CA68-4A15-8CCB-683A07205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ED95896F-C771-412E-B924-6A220A9F80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9E2A32E-C372-4AEA-BD4A-3722EB65C5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D1533B14-13BE-4986-BE46-E75FDDF762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402F546-283B-447F-AECA-2A2B905952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29C0F4BF-49C1-4CEF-A3D4-2E09CD3DA2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32328AAC-C930-4687-BDD8-C72F3E4B9DB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5C7829A6-B368-4DB4-9387-E718FE3CC7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4A753244-DD38-4FB0-8EBE-E1EA54815B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14FF56E7-8A93-410C-9382-CB25A4AD07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C9CB2CF2-6B29-478B-B9CE-7F00872250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05ADA18F-1F91-4C51-AD9A-67CFBCF547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2D6FA628-9650-4787-BA44-15843022193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35141F1-215A-4B06-8728-61AC4CF5AE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30621AEC-5CC4-4656-8F58-6487489662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7C738231-241D-4B3C-A630-EE43A400BFA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AFDC9B6B-48D3-4C1A-AA00-C88F0FAEBE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FB03AA84-4504-4B05-A50D-77D3B1C91F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DA7B1C8-F344-4790-A76B-172C9A681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EA1C3440-4BEF-432D-8D1E-3823ABF49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77548C40-16AC-458D-A0B0-DF2C870FDA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F949-E0F8-4B42-9BC2-4CC6CDA90719}">
  <sheetPr codeName="Planilha17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53"/>
      <c r="H5" s="53"/>
      <c r="I5" s="5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53"/>
      <c r="H6" s="53"/>
      <c r="I6" s="5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53"/>
      <c r="H7" s="53"/>
      <c r="I7" s="5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53"/>
      <c r="H8" s="53"/>
      <c r="I8" s="53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G9" s="53"/>
      <c r="H9" s="53"/>
      <c r="I9" s="53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G10" s="53"/>
      <c r="H10" s="53"/>
      <c r="I10" s="53"/>
      <c r="L10" s="48"/>
    </row>
    <row r="11" spans="1:12" x14ac:dyDescent="0.25">
      <c r="G11" s="53"/>
      <c r="H11" s="53"/>
      <c r="I11" s="53"/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3" t="s">
        <v>156</v>
      </c>
      <c r="F12" s="223"/>
      <c r="G12" s="53"/>
      <c r="H12" s="53"/>
      <c r="I12" s="5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2"/>
      <c r="F13" s="222"/>
      <c r="G13" s="53"/>
      <c r="H13" s="53"/>
      <c r="I13" s="53"/>
      <c r="L13" s="48"/>
    </row>
    <row r="14" spans="1:12" x14ac:dyDescent="0.25">
      <c r="A14" s="42" t="s">
        <v>202</v>
      </c>
      <c r="B14" s="43"/>
      <c r="C14" s="44"/>
      <c r="D14" s="86"/>
      <c r="E14" s="222"/>
      <c r="F14" s="222"/>
      <c r="G14" s="53"/>
      <c r="H14" s="5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3" t="s">
        <v>156</v>
      </c>
      <c r="F17" s="223"/>
      <c r="I17" s="52"/>
    </row>
    <row r="18" spans="1:9" x14ac:dyDescent="0.25">
      <c r="A18" s="42" t="s">
        <v>201</v>
      </c>
      <c r="B18" s="43"/>
      <c r="C18" s="44"/>
      <c r="D18" s="86"/>
      <c r="E18" s="226"/>
      <c r="F18" s="226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52"/>
      <c r="F20" s="52"/>
      <c r="G20" s="52"/>
      <c r="H20" s="52"/>
      <c r="I20" s="52"/>
    </row>
    <row r="21" spans="1:9" x14ac:dyDescent="0.25">
      <c r="A21" s="42" t="s">
        <v>204</v>
      </c>
      <c r="B21" s="43"/>
      <c r="C21" s="44"/>
      <c r="D21" s="145"/>
      <c r="E21" s="52"/>
      <c r="F21" s="52"/>
      <c r="G21" s="52"/>
      <c r="H21" s="52"/>
      <c r="I21" s="52"/>
    </row>
    <row r="22" spans="1:9" x14ac:dyDescent="0.25">
      <c r="A22" s="42" t="s">
        <v>205</v>
      </c>
      <c r="B22" s="43"/>
      <c r="C22" s="44"/>
      <c r="D22" s="145"/>
      <c r="E22" s="52"/>
      <c r="F22" s="52"/>
      <c r="G22" s="52"/>
      <c r="H22" s="52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/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0" t="s">
        <v>157</v>
      </c>
      <c r="B64" s="220"/>
      <c r="C64" s="220"/>
      <c r="D64" s="220"/>
      <c r="E64" s="220"/>
      <c r="F64" s="220"/>
      <c r="G64" s="220"/>
      <c r="H64" s="220"/>
      <c r="I64" s="220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1"/>
      <c r="B75" s="221"/>
      <c r="C75" s="221"/>
      <c r="D75" s="221"/>
      <c r="E75" s="221"/>
      <c r="F75" s="221"/>
      <c r="G75" s="221"/>
      <c r="H75" s="221"/>
      <c r="I75" s="221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1"/>
      <c r="B78" s="221"/>
      <c r="C78" s="221"/>
      <c r="D78" s="221"/>
      <c r="E78" s="221"/>
      <c r="F78" s="221"/>
      <c r="G78" s="221"/>
      <c r="H78" s="221"/>
      <c r="I78" s="221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0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0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ht="9.75" customHeight="1" x14ac:dyDescent="0.25">
      <c r="A91" s="70"/>
    </row>
    <row r="92" spans="1:4" ht="9.75" customHeight="1" x14ac:dyDescent="0.25">
      <c r="A92" s="70"/>
    </row>
    <row r="93" spans="1:4" ht="9.75" customHeight="1" x14ac:dyDescent="0.25">
      <c r="A93" s="70"/>
    </row>
    <row r="94" spans="1:4" ht="9.75" customHeight="1" x14ac:dyDescent="0.25"/>
    <row r="98" spans="1:9" ht="18.75" x14ac:dyDescent="0.25">
      <c r="A98" s="72" t="s">
        <v>148</v>
      </c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9">
    <mergeCell ref="E12:F12"/>
    <mergeCell ref="A75:I75"/>
    <mergeCell ref="A78:I78"/>
    <mergeCell ref="A99:I100"/>
    <mergeCell ref="E13:F13"/>
    <mergeCell ref="E17:F17"/>
    <mergeCell ref="E18:F18"/>
    <mergeCell ref="A64:I64"/>
    <mergeCell ref="E14:F14"/>
  </mergeCells>
  <conditionalFormatting sqref="B57">
    <cfRule type="dataBar" priority="4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{D9D110C2-AC0D-47AD-9AC8-EB673D387844}</x14:id>
        </ext>
      </extLst>
    </cfRule>
  </conditionalFormatting>
  <conditionalFormatting sqref="B69">
    <cfRule type="dataBar" priority="4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{06F414DB-5452-40F1-A2DC-5B8C2707F1A9}</x14:id>
        </ext>
      </extLst>
    </cfRule>
  </conditionalFormatting>
  <conditionalFormatting sqref="B73">
    <cfRule type="dataBar" priority="4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{99813BB7-255C-4B1E-AD57-ED7063D245D7}</x14:id>
        </ext>
      </extLst>
    </cfRule>
  </conditionalFormatting>
  <conditionalFormatting sqref="D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{9A1FCE20-19CB-44B5-830D-D50EA2EC73E4}</x14:id>
        </ext>
      </extLst>
    </cfRule>
  </conditionalFormatting>
  <conditionalFormatting sqref="B63">
    <cfRule type="dataBar" priority="3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{D4C4B722-2477-40AB-9EDF-3218897D85F8}</x14:id>
        </ext>
      </extLst>
    </cfRule>
  </conditionalFormatting>
  <conditionalFormatting sqref="B70">
    <cfRule type="dataBar" priority="3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{23768413-92AA-420D-8467-89D2BAAEBD41}</x14:id>
        </ext>
      </extLst>
    </cfRule>
  </conditionalFormatting>
  <conditionalFormatting sqref="B74">
    <cfRule type="dataBar" priority="3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{AD089C60-1170-4887-8800-EDE82CF4808A}</x14:id>
        </ext>
      </extLst>
    </cfRule>
  </conditionalFormatting>
  <conditionalFormatting sqref="F10">
    <cfRule type="dataBar" priority="1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{E8812360-3828-4324-B8CF-8A562922E4D7}</x14:id>
        </ext>
      </extLst>
    </cfRule>
  </conditionalFormatting>
  <conditionalFormatting sqref="F6 F10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{A2D830B6-B648-4F4F-B8AB-59F8B8643278}</x14:id>
        </ext>
      </extLst>
    </cfRule>
  </conditionalFormatting>
  <conditionalFormatting sqref="F7 F10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{7016B4A7-E693-4FE0-B436-B4477001812F}</x14:id>
        </ext>
      </extLst>
    </cfRule>
  </conditionalFormatting>
  <conditionalFormatting sqref="F8 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{0F425338-291A-48EC-AEAD-09E42D63F565}</x14:id>
        </ext>
      </extLst>
    </cfRule>
  </conditionalFormatting>
  <conditionalFormatting sqref="F1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{84D51B4A-140F-4E94-B03A-41DB4E380E17}</x14:id>
        </ext>
      </extLst>
    </cfRule>
  </conditionalFormatting>
  <conditionalFormatting sqref="F10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{63FBBEF6-3158-462D-B4AC-A6BCDFB84CC9}</x14:id>
        </ext>
      </extLst>
    </cfRule>
  </conditionalFormatting>
  <conditionalFormatting sqref="F10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{5053E7CF-1AE0-4082-94B5-52CFE17BA3CF}</x14:id>
        </ext>
      </extLst>
    </cfRule>
  </conditionalFormatting>
  <conditionalFormatting sqref="F1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{4C1DB28A-3FAF-4788-9119-F8F8842969E9}</x14:id>
        </ext>
      </extLst>
    </cfRule>
  </conditionalFormatting>
  <conditionalFormatting sqref="F10">
    <cfRule type="dataBar" priority="1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{09827587-3F92-450C-9D0C-7EDBABCBD1FA}</x14:id>
        </ext>
      </extLst>
    </cfRule>
  </conditionalFormatting>
  <conditionalFormatting sqref="F10">
    <cfRule type="dataBar" priority="1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{1E094B87-878C-4C6E-839E-481A0A146D24}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{091FD5C5-3963-4517-A406-42AD223AC61C}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{E7965E18-9C46-4E24-A2F4-7FB8C060A99B}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{BDAE7CFC-9162-4087-9204-9189619AB5AF}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{EEEFD499-7900-4479-8F82-8F1420A14C0F}</x14:id>
        </ext>
      </extLst>
    </cfRule>
  </conditionalFormatting>
  <conditionalFormatting sqref="F1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{8AB79FBD-CD33-4F12-AD6C-111A5AA606BD}</x14:id>
        </ext>
      </extLst>
    </cfRule>
  </conditionalFormatting>
  <conditionalFormatting sqref="F10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{49C4EE00-80FE-4C61-A038-BAA11DA043ED}</x14:id>
        </ext>
      </extLst>
    </cfRule>
  </conditionalFormatting>
  <conditionalFormatting sqref="D6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{AF904907-FC58-4DFE-A169-6C980B511A3B}</x14:id>
        </ext>
      </extLst>
    </cfRule>
  </conditionalFormatting>
  <conditionalFormatting sqref="D7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{EC8FB982-F596-4719-B043-28C939A3F4F0}</x14:id>
        </ext>
      </extLst>
    </cfRule>
  </conditionalFormatting>
  <conditionalFormatting sqref="D8:D9">
    <cfRule type="dataBar" priority="7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{D0EAAA23-18CF-4770-BD79-F4EB3F87709F}</x14:id>
        </ext>
      </extLst>
    </cfRule>
  </conditionalFormatting>
  <conditionalFormatting sqref="D10">
    <cfRule type="dataBar" priority="6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{B948DC90-9B7A-43CB-BEB9-1930D36175DC}</x14:id>
        </ext>
      </extLst>
    </cfRule>
  </conditionalFormatting>
  <conditionalFormatting sqref="F9:F10">
    <cfRule type="dataBar" priority="5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{A9C17817-4648-4E94-8DA0-5F84C0722AF5}</x14:id>
        </ext>
      </extLst>
    </cfRule>
  </conditionalFormatting>
  <conditionalFormatting sqref="F10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{FFF6820A-0303-4481-A28C-11738DC75E06}</x14:id>
        </ext>
      </extLst>
    </cfRule>
  </conditionalFormatting>
  <conditionalFormatting sqref="D13">
    <cfRule type="dataBar" priority="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{F8AD7BCB-3F36-469B-B036-5F74BABEC373}</x14:id>
        </ext>
      </extLst>
    </cfRule>
  </conditionalFormatting>
  <conditionalFormatting sqref="D13 F10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{101AC027-8BBA-462E-8870-DD8891408FCF}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3905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3905" r:id="rId4" name="Image1"/>
      </mc:Fallback>
    </mc:AlternateContent>
    <mc:AlternateContent xmlns:mc="http://schemas.openxmlformats.org/markup-compatibility/2006">
      <mc:Choice Requires="x14">
        <control shapeId="123906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110C2-AC0D-47AD-9AC8-EB673D3878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06F414DB-5452-40F1-A2DC-5B8C2707F1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99813BB7-255C-4B1E-AD57-ED7063D245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9A1FCE20-19CB-44B5-830D-D50EA2EC73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D4C4B722-2477-40AB-9EDF-3218897D85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23768413-92AA-420D-8467-89D2BAAEBD4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AD089C60-1170-4887-8800-EDE82CF480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E8812360-3828-4324-B8CF-8A562922E4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2D830B6-B648-4F4F-B8AB-59F8B86432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7016B4A7-E693-4FE0-B436-B4477001812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0F425338-291A-48EC-AEAD-09E42D63F5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84D51B4A-140F-4E94-B03A-41DB4E380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63FBBEF6-3158-462D-B4AC-A6BCDFB84C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053E7CF-1AE0-4082-94B5-52CFE17BA3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C1DB28A-3FAF-4788-9119-F8F8842969E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827587-3F92-450C-9D0C-7EDBABCBD1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1E094B87-878C-4C6E-839E-481A0A146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1FD5C5-3963-4517-A406-42AD223AC6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7965E18-9C46-4E24-A2F4-7FB8C060A99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DAE7CFC-9162-4087-9204-9189619AB5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EEFD499-7900-4479-8F82-8F1420A14C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AB79FBD-CD33-4F12-AD6C-111A5AA606B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9C4EE00-80FE-4C61-A038-BAA11DA043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F904907-FC58-4DFE-A169-6C980B511A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C8FB982-F596-4719-B043-28C939A3F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D0EAAA23-18CF-4770-BD79-F4EB3F8770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B948DC90-9B7A-43CB-BEB9-1930D36175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A9C17817-4648-4E94-8DA0-5F84C0722A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FFF6820A-0303-4481-A28C-11738DC75E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F8AD7BCB-3F36-469B-B036-5F74BABEC3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01AC027-8BBA-462E-8870-DD8891408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 F10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05AA-B0A8-484A-9169-39B8F32C1931}">
  <sheetPr codeName="Planilha18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L7" s="48"/>
    </row>
    <row r="8" spans="1:12" x14ac:dyDescent="0.25">
      <c r="A8" s="42" t="s">
        <v>406</v>
      </c>
      <c r="B8" s="43"/>
      <c r="C8" s="44" t="s">
        <v>124</v>
      </c>
      <c r="D8" s="86"/>
      <c r="E8" s="44" t="s">
        <v>125</v>
      </c>
      <c r="F8" s="104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L10" s="48"/>
    </row>
    <row r="11" spans="1:12" x14ac:dyDescent="0.25"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3" t="s">
        <v>156</v>
      </c>
      <c r="F12" s="22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2"/>
      <c r="F13" s="222"/>
      <c r="L13" s="48"/>
    </row>
    <row r="14" spans="1:12" x14ac:dyDescent="0.25">
      <c r="A14" s="42" t="s">
        <v>202</v>
      </c>
      <c r="B14" s="43"/>
      <c r="C14" s="44"/>
      <c r="D14" s="86"/>
      <c r="E14" s="222"/>
      <c r="F14" s="222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E15" s="52"/>
      <c r="F15" s="52"/>
      <c r="G15" s="52"/>
      <c r="H15" s="52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3" t="s">
        <v>156</v>
      </c>
      <c r="F17" s="223"/>
      <c r="I17" s="52"/>
    </row>
    <row r="18" spans="1:9" x14ac:dyDescent="0.25">
      <c r="A18" s="42" t="s">
        <v>201</v>
      </c>
      <c r="B18" s="43"/>
      <c r="C18" s="44"/>
      <c r="D18" s="86"/>
      <c r="E18" s="226"/>
      <c r="F18" s="226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223"/>
      <c r="F20" s="223"/>
      <c r="G20" s="87"/>
      <c r="H20" s="87"/>
      <c r="I20" s="52"/>
    </row>
    <row r="21" spans="1:9" x14ac:dyDescent="0.25">
      <c r="A21" s="42" t="s">
        <v>204</v>
      </c>
      <c r="B21" s="43"/>
      <c r="C21" s="44"/>
      <c r="D21" s="145"/>
    </row>
    <row r="22" spans="1:9" x14ac:dyDescent="0.25">
      <c r="A22" s="42" t="s">
        <v>205</v>
      </c>
      <c r="B22" s="43"/>
      <c r="C22" s="44"/>
      <c r="D22" s="145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 t="s">
        <v>254</v>
      </c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0" t="s">
        <v>157</v>
      </c>
      <c r="B64" s="220"/>
      <c r="C64" s="220"/>
      <c r="D64" s="220"/>
      <c r="E64" s="220"/>
      <c r="F64" s="220"/>
      <c r="G64" s="220"/>
      <c r="H64" s="220"/>
      <c r="I64" s="220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1"/>
      <c r="B75" s="221"/>
      <c r="C75" s="221"/>
      <c r="D75" s="221"/>
      <c r="E75" s="221"/>
      <c r="F75" s="221"/>
      <c r="G75" s="221"/>
      <c r="H75" s="221"/>
      <c r="I75" s="221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1"/>
      <c r="B78" s="221"/>
      <c r="C78" s="221"/>
      <c r="D78" s="221"/>
      <c r="E78" s="221"/>
      <c r="F78" s="221"/>
      <c r="G78" s="221"/>
      <c r="H78" s="221"/>
      <c r="I78" s="221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4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4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x14ac:dyDescent="0.25">
      <c r="A91" s="70"/>
    </row>
    <row r="92" spans="1:4" x14ac:dyDescent="0.25">
      <c r="A92" s="70"/>
    </row>
    <row r="93" spans="1:4" ht="12.75" customHeight="1" x14ac:dyDescent="0.25">
      <c r="A93" s="70"/>
    </row>
    <row r="98" spans="1:9" ht="18.75" x14ac:dyDescent="0.25">
      <c r="A98" s="72" t="s">
        <v>148</v>
      </c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0">
    <mergeCell ref="E12:F12"/>
    <mergeCell ref="A75:I75"/>
    <mergeCell ref="A78:I78"/>
    <mergeCell ref="A99:I100"/>
    <mergeCell ref="E13:F13"/>
    <mergeCell ref="E17:F17"/>
    <mergeCell ref="E18:F18"/>
    <mergeCell ref="E20:F20"/>
    <mergeCell ref="A64:I64"/>
    <mergeCell ref="E14:F14"/>
  </mergeCells>
  <conditionalFormatting sqref="F10">
    <cfRule type="dataBar" priority="1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{4717E743-6683-444F-9182-C9A5D57AB94F}</x14:id>
        </ext>
      </extLst>
    </cfRule>
  </conditionalFormatting>
  <conditionalFormatting sqref="F6 F10">
    <cfRule type="dataBar" priority="2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{ADE6886C-2678-4765-B8A5-131B76F3A5C6}</x14:id>
        </ext>
      </extLst>
    </cfRule>
  </conditionalFormatting>
  <conditionalFormatting sqref="F7 F10">
    <cfRule type="dataBar" priority="2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{9647025F-39F3-4BBD-A4FC-4CA5832046C7}</x14:id>
        </ext>
      </extLst>
    </cfRule>
  </conditionalFormatting>
  <conditionalFormatting sqref="F8 F10">
    <cfRule type="dataBar" priority="2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{729D775B-8BF4-4A9C-BE14-3BDE04A487F3}</x14:id>
        </ext>
      </extLst>
    </cfRule>
  </conditionalFormatting>
  <conditionalFormatting sqref="F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{147EDEC0-A908-4A9E-A2F6-6AACF32AA24A}</x14:id>
        </ext>
      </extLst>
    </cfRule>
  </conditionalFormatting>
  <conditionalFormatting sqref="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{E3E481E1-C807-41A9-A8F0-E68C82B90417}</x14:id>
        </ext>
      </extLst>
    </cfRule>
  </conditionalFormatting>
  <conditionalFormatting sqref="F1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{5C3E71F8-CD72-43E4-ABF3-EB7E0A51F28F}</x14:id>
        </ext>
      </extLst>
    </cfRule>
  </conditionalFormatting>
  <conditionalFormatting sqref="F10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{E85886BA-9832-4BBF-827C-11D1BEF2B2CF}</x14:id>
        </ext>
      </extLst>
    </cfRule>
  </conditionalFormatting>
  <conditionalFormatting sqref="B57">
    <cfRule type="dataBar" priority="1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{9B6A80CA-FB86-479E-B3AC-756EECEC8232}</x14:id>
        </ext>
      </extLst>
    </cfRule>
  </conditionalFormatting>
  <conditionalFormatting sqref="F10 B69">
    <cfRule type="dataBar" priority="1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{A6A65C29-BDE1-429A-B12F-7A38449E276E}</x14:id>
        </ext>
      </extLst>
    </cfRule>
  </conditionalFormatting>
  <conditionalFormatting sqref="F10 B73">
    <cfRule type="dataBar" priority="1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{EA2C6C5F-7A5E-4D05-AC2D-38FEE2DB5CF8}</x14:id>
        </ext>
      </extLst>
    </cfRule>
  </conditionalFormatting>
  <conditionalFormatting sqref="F10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{E76AB692-BD87-4294-9518-2D19027494A0}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{0EE58D13-BD9A-4589-96C7-7603EA74DA3C}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{8C184453-79F4-4B52-A1A6-376111BE11A5}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{82845B27-213E-45E5-AC60-685ED440E3AB}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{27BA564D-D4D9-4211-AFB4-C6DC82B27F6D}</x14:id>
        </ext>
      </extLst>
    </cfRule>
  </conditionalFormatting>
  <conditionalFormatting sqref="F10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{7513D3A3-2BEE-4061-897C-4C6B206ECB24}</x14:id>
        </ext>
      </extLst>
    </cfRule>
  </conditionalFormatting>
  <conditionalFormatting sqref="D1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{B553FEFD-938A-4D5B-A533-0C7561753272}</x14:id>
        </ext>
      </extLst>
    </cfRule>
  </conditionalFormatting>
  <conditionalFormatting sqref="B63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{806EE507-EADB-4A40-AB6A-35361AA9E862}</x14:id>
        </ext>
      </extLst>
    </cfRule>
  </conditionalFormatting>
  <conditionalFormatting sqref="B70">
    <cfRule type="dataBar" priority="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{C9008652-62E4-4F28-A4C4-2D4C934B53C5}</x14:id>
        </ext>
      </extLst>
    </cfRule>
  </conditionalFormatting>
  <conditionalFormatting sqref="B74">
    <cfRule type="dataBar" priority="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{E64C27F3-1203-4FFE-B27A-E04B6A5C731E}</x14:id>
        </ext>
      </extLst>
    </cfRule>
  </conditionalFormatting>
  <conditionalFormatting sqref="D6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{FA525746-B517-4A38-AFB8-5A297B9AEB4C}</x14:id>
        </ext>
      </extLst>
    </cfRule>
  </conditionalFormatting>
  <conditionalFormatting sqref="D7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{6BB69840-B158-494D-B894-E8B3B6062721}</x14:id>
        </ext>
      </extLst>
    </cfRule>
  </conditionalFormatting>
  <conditionalFormatting sqref="D8:D9">
    <cfRule type="dataBar" priority="4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{916DD29B-AD71-47E4-84D5-1AA889D38F2D}</x14:id>
        </ext>
      </extLst>
    </cfRule>
  </conditionalFormatting>
  <conditionalFormatting sqref="D10">
    <cfRule type="dataBar" priority="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{EF43DD27-9212-48B8-B5D8-4B15A8BABE61}</x14:id>
        </ext>
      </extLst>
    </cfRule>
  </conditionalFormatting>
  <conditionalFormatting sqref="F9:F10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{215AC5F1-7EC6-4BF3-B8A6-CE97DC7FEDD4}</x14:id>
        </ext>
      </extLst>
    </cfRule>
  </conditionalFormatting>
  <conditionalFormatting sqref="F10 D13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{8C99EF50-D6ED-435B-995A-340D9FBAA4E4}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49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4929" r:id="rId4" name="Image1"/>
      </mc:Fallback>
    </mc:AlternateContent>
    <mc:AlternateContent xmlns:mc="http://schemas.openxmlformats.org/markup-compatibility/2006">
      <mc:Choice Requires="x14">
        <control shapeId="1249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17E743-6683-444F-9182-C9A5D57AB9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DE6886C-2678-4765-B8A5-131B76F3A5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9647025F-39F3-4BBD-A4FC-4CA5832046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729D775B-8BF4-4A9C-BE14-3BDE04A487F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147EDEC0-A908-4A9E-A2F6-6AACF32AA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3E481E1-C807-41A9-A8F0-E68C82B904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C3E71F8-CD72-43E4-ABF3-EB7E0A51F2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85886BA-9832-4BBF-827C-11D1BEF2B2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9B6A80CA-FB86-479E-B3AC-756EECEC82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A6A65C29-BDE1-429A-B12F-7A38449E27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B69</xm:sqref>
        </x14:conditionalFormatting>
        <x14:conditionalFormatting xmlns:xm="http://schemas.microsoft.com/office/excel/2006/main">
          <x14:cfRule type="dataBar" id="{EA2C6C5F-7A5E-4D05-AC2D-38FEE2DB5C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B73</xm:sqref>
        </x14:conditionalFormatting>
        <x14:conditionalFormatting xmlns:xm="http://schemas.microsoft.com/office/excel/2006/main">
          <x14:cfRule type="dataBar" id="{E76AB692-BD87-4294-9518-2D19027494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EE58D13-BD9A-4589-96C7-7603EA74D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C184453-79F4-4B52-A1A6-376111BE11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2845B27-213E-45E5-AC60-685ED440E3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27BA564D-D4D9-4211-AFB4-C6DC82B27F6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7513D3A3-2BEE-4061-897C-4C6B206ECB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553FEFD-938A-4D5B-A533-0C75617532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06EE507-EADB-4A40-AB6A-35361AA9E8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C9008652-62E4-4F28-A4C4-2D4C934B53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E64C27F3-1203-4FFE-B27A-E04B6A5C731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FA525746-B517-4A38-AFB8-5A297B9AE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6BB69840-B158-494D-B894-E8B3B60627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16DD29B-AD71-47E4-84D5-1AA889D38F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EF43DD27-9212-48B8-B5D8-4B15A8BABE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215AC5F1-7EC6-4BF3-B8A6-CE97DC7FED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8C99EF50-D6ED-435B-995A-340D9FBAA4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D13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C6BF-7C38-4279-89E1-1AFBA7907479}">
  <sheetPr codeName="Planilha23"/>
  <dimension ref="A1:L9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7" bestFit="1" customWidth="1"/>
    <col min="9" max="9" width="15.42578125" bestFit="1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5"/>
      <c r="F9" s="215"/>
      <c r="L9" s="48"/>
    </row>
    <row r="10" spans="1:12" x14ac:dyDescent="0.25">
      <c r="A10" s="42" t="s">
        <v>202</v>
      </c>
      <c r="B10" s="43"/>
      <c r="C10" s="44"/>
      <c r="D10" s="45"/>
      <c r="E10" s="216"/>
      <c r="F10" s="216"/>
      <c r="L10" s="48"/>
    </row>
    <row r="11" spans="1:12" x14ac:dyDescent="0.25">
      <c r="A11" s="42" t="s">
        <v>203</v>
      </c>
      <c r="B11" s="43"/>
      <c r="C11" s="44"/>
      <c r="D11" s="46"/>
      <c r="E11" s="216"/>
      <c r="F11" s="216"/>
      <c r="I11" s="53"/>
    </row>
    <row r="12" spans="1:12" ht="12" customHeight="1" x14ac:dyDescent="0.25">
      <c r="E12" s="87"/>
      <c r="F12" s="87"/>
      <c r="I12" s="52"/>
    </row>
    <row r="13" spans="1:12" ht="17.25" x14ac:dyDescent="0.25">
      <c r="A13" s="90" t="s">
        <v>206</v>
      </c>
      <c r="C13" s="88"/>
      <c r="D13" s="89"/>
      <c r="E13" s="219"/>
      <c r="F13" s="219"/>
      <c r="I13" s="52"/>
    </row>
    <row r="14" spans="1:12" x14ac:dyDescent="0.25">
      <c r="A14" s="42" t="s">
        <v>201</v>
      </c>
      <c r="B14" s="43"/>
      <c r="C14" s="44"/>
      <c r="D14" s="86"/>
      <c r="E14" s="216"/>
      <c r="F14" s="216"/>
      <c r="I14" s="52"/>
    </row>
    <row r="15" spans="1:12" ht="13.5" customHeight="1" x14ac:dyDescent="0.25">
      <c r="A15" s="92"/>
      <c r="C15" s="88"/>
      <c r="D15" s="93"/>
      <c r="E15" s="87"/>
      <c r="F15" s="87"/>
      <c r="I15" s="52"/>
    </row>
    <row r="16" spans="1:12" ht="17.25" x14ac:dyDescent="0.25">
      <c r="A16" s="90" t="s">
        <v>166</v>
      </c>
      <c r="C16" s="88"/>
      <c r="D16" s="93"/>
      <c r="I16" s="52"/>
    </row>
    <row r="17" spans="1:9" x14ac:dyDescent="0.25">
      <c r="A17" s="42" t="s">
        <v>204</v>
      </c>
      <c r="B17" s="43"/>
      <c r="C17" s="44"/>
      <c r="D17" s="86"/>
    </row>
    <row r="18" spans="1:9" x14ac:dyDescent="0.25">
      <c r="A18" s="42" t="s">
        <v>205</v>
      </c>
      <c r="B18" s="43"/>
      <c r="C18" s="44"/>
      <c r="D18" s="86"/>
      <c r="I18" s="52"/>
    </row>
    <row r="19" spans="1:9" ht="12.75" customHeight="1" x14ac:dyDescent="0.25">
      <c r="I19" s="52"/>
    </row>
    <row r="20" spans="1:9" ht="17.25" x14ac:dyDescent="0.25">
      <c r="A20" s="90" t="s">
        <v>207</v>
      </c>
      <c r="I20" s="52"/>
    </row>
    <row r="21" spans="1:9" x14ac:dyDescent="0.25">
      <c r="A21" s="42" t="s">
        <v>129</v>
      </c>
      <c r="B21" s="43"/>
      <c r="C21" s="44"/>
      <c r="D21" s="86"/>
      <c r="I21" s="52"/>
    </row>
    <row r="22" spans="1:9" x14ac:dyDescent="0.25">
      <c r="A22" s="42" t="s">
        <v>130</v>
      </c>
      <c r="B22" s="43"/>
      <c r="C22" s="44"/>
      <c r="D22" s="46"/>
      <c r="I22" s="52"/>
    </row>
    <row r="23" spans="1:9" x14ac:dyDescent="0.25">
      <c r="A23" s="42" t="s">
        <v>131</v>
      </c>
      <c r="B23" s="43"/>
      <c r="C23" s="44"/>
      <c r="D23" s="86"/>
      <c r="I23" s="52"/>
    </row>
    <row r="24" spans="1:9" ht="12" customHeight="1" x14ac:dyDescent="0.25">
      <c r="I24" s="52"/>
    </row>
    <row r="25" spans="1:9" ht="17.25" x14ac:dyDescent="0.25">
      <c r="A25" s="90" t="s">
        <v>208</v>
      </c>
      <c r="I25" s="52"/>
    </row>
    <row r="26" spans="1:9" x14ac:dyDescent="0.25">
      <c r="A26" s="42" t="s">
        <v>132</v>
      </c>
      <c r="B26" s="43"/>
      <c r="C26" s="44"/>
      <c r="D26" s="96"/>
    </row>
    <row r="27" spans="1:9" ht="12" customHeight="1" x14ac:dyDescent="0.25">
      <c r="D27" s="57"/>
      <c r="I27" s="52"/>
    </row>
    <row r="28" spans="1:9" ht="18.75" x14ac:dyDescent="0.3">
      <c r="A28" s="40" t="s">
        <v>133</v>
      </c>
      <c r="B28" s="49"/>
      <c r="C28" s="56"/>
      <c r="D28" s="57"/>
      <c r="E28" s="40"/>
      <c r="F28" s="51"/>
      <c r="G28" s="54"/>
      <c r="I28" s="52"/>
    </row>
    <row r="29" spans="1:9" x14ac:dyDescent="0.25">
      <c r="A29" s="42" t="s">
        <v>399</v>
      </c>
      <c r="B29" s="43"/>
      <c r="C29" s="44"/>
      <c r="D29" s="163"/>
      <c r="I29" s="52"/>
    </row>
    <row r="30" spans="1:9" x14ac:dyDescent="0.25">
      <c r="A30" s="42" t="s">
        <v>76</v>
      </c>
      <c r="B30" s="43"/>
      <c r="C30" s="44"/>
      <c r="D30" s="163"/>
      <c r="F30" s="59"/>
      <c r="H30" s="55"/>
      <c r="I30" s="52"/>
    </row>
    <row r="31" spans="1:9" x14ac:dyDescent="0.25">
      <c r="A31" s="42" t="s">
        <v>77</v>
      </c>
      <c r="B31" s="43"/>
      <c r="C31" s="44"/>
      <c r="D31" s="163"/>
      <c r="F31" s="59"/>
      <c r="H31" s="55"/>
      <c r="I31" s="59"/>
    </row>
    <row r="32" spans="1:9" x14ac:dyDescent="0.25">
      <c r="A32" s="42" t="s">
        <v>395</v>
      </c>
      <c r="B32" s="43"/>
      <c r="C32" s="44"/>
      <c r="D32" s="163"/>
      <c r="F32" s="59"/>
      <c r="H32" s="55"/>
      <c r="I32" s="59"/>
    </row>
    <row r="33" spans="1:9" x14ac:dyDescent="0.25">
      <c r="A33" s="42" t="s">
        <v>396</v>
      </c>
      <c r="B33" s="43"/>
      <c r="C33" s="44" t="s">
        <v>153</v>
      </c>
      <c r="D33" s="163"/>
      <c r="F33" s="59"/>
      <c r="I33" s="52"/>
    </row>
    <row r="34" spans="1:9" x14ac:dyDescent="0.25">
      <c r="A34" s="42" t="s">
        <v>397</v>
      </c>
      <c r="B34" s="43"/>
      <c r="C34" s="44" t="s">
        <v>153</v>
      </c>
      <c r="D34" s="163"/>
      <c r="E34" s="58"/>
      <c r="F34" s="59"/>
      <c r="I34" s="52"/>
    </row>
    <row r="35" spans="1:9" x14ac:dyDescent="0.25">
      <c r="A35" s="42" t="s">
        <v>404</v>
      </c>
      <c r="B35" s="43"/>
      <c r="C35" s="44" t="s">
        <v>153</v>
      </c>
      <c r="D35" s="163"/>
      <c r="E35" s="58"/>
      <c r="F35" s="59"/>
      <c r="H35" s="55"/>
      <c r="I35" s="52"/>
    </row>
    <row r="36" spans="1:9" x14ac:dyDescent="0.25">
      <c r="A36" s="42" t="s">
        <v>398</v>
      </c>
      <c r="B36" s="43"/>
      <c r="C36" s="44" t="s">
        <v>153</v>
      </c>
      <c r="D36" s="163"/>
      <c r="E36" s="58"/>
      <c r="F36" s="59"/>
      <c r="H36" s="55"/>
      <c r="I36" s="59"/>
    </row>
    <row r="37" spans="1:9" x14ac:dyDescent="0.25">
      <c r="A37" s="42" t="s">
        <v>83</v>
      </c>
      <c r="B37" s="43"/>
      <c r="C37" s="44" t="s">
        <v>153</v>
      </c>
      <c r="D37" s="163"/>
      <c r="E37" s="58"/>
      <c r="H37" s="55"/>
      <c r="I37" s="59"/>
    </row>
    <row r="38" spans="1:9" x14ac:dyDescent="0.25">
      <c r="A38" s="42" t="s">
        <v>84</v>
      </c>
      <c r="B38" s="43"/>
      <c r="C38" s="44" t="s">
        <v>153</v>
      </c>
      <c r="D38" s="163"/>
      <c r="E38" s="58"/>
      <c r="F38" s="59"/>
      <c r="I38" s="52"/>
    </row>
    <row r="39" spans="1:9" x14ac:dyDescent="0.25">
      <c r="A39" s="42" t="s">
        <v>403</v>
      </c>
      <c r="B39" s="43"/>
      <c r="C39" s="44" t="s">
        <v>153</v>
      </c>
      <c r="D39" s="163"/>
      <c r="E39" s="61"/>
      <c r="F39" s="59"/>
      <c r="I39" s="52"/>
    </row>
    <row r="40" spans="1:9" x14ac:dyDescent="0.25">
      <c r="A40" s="42" t="s">
        <v>402</v>
      </c>
      <c r="B40" s="43"/>
      <c r="C40" s="44" t="s">
        <v>153</v>
      </c>
      <c r="D40" s="163"/>
      <c r="E40" s="61"/>
      <c r="I40" s="52"/>
    </row>
    <row r="41" spans="1:9" x14ac:dyDescent="0.25">
      <c r="A41" s="42" t="s">
        <v>401</v>
      </c>
      <c r="B41" s="43"/>
      <c r="C41" s="44" t="s">
        <v>153</v>
      </c>
      <c r="D41" s="163"/>
      <c r="E41" s="58"/>
      <c r="I41" s="52"/>
    </row>
    <row r="42" spans="1:9" x14ac:dyDescent="0.25">
      <c r="A42" s="42" t="s">
        <v>400</v>
      </c>
      <c r="B42" s="43"/>
      <c r="C42" s="44" t="s">
        <v>153</v>
      </c>
      <c r="D42" s="163"/>
      <c r="E42" s="61"/>
      <c r="I42" s="52"/>
    </row>
    <row r="43" spans="1:9" ht="13.5" customHeight="1" x14ac:dyDescent="0.25">
      <c r="D43" s="68"/>
      <c r="E43" s="61"/>
      <c r="I43" s="52"/>
    </row>
    <row r="44" spans="1:9" ht="13.5" customHeight="1" x14ac:dyDescent="0.25">
      <c r="B44" s="68"/>
      <c r="D44" s="68"/>
      <c r="E44" s="61"/>
      <c r="I44" s="52"/>
    </row>
    <row r="45" spans="1:9" x14ac:dyDescent="0.25">
      <c r="B45" s="68"/>
      <c r="D45" s="68"/>
      <c r="E45" s="61"/>
      <c r="I45" s="52"/>
    </row>
    <row r="47" spans="1:9" ht="19.5" x14ac:dyDescent="0.25">
      <c r="A47" s="28"/>
      <c r="B47" s="98"/>
      <c r="C47" s="28"/>
      <c r="D47" s="98"/>
      <c r="E47" s="28"/>
      <c r="F47" s="28"/>
      <c r="G47" s="28"/>
      <c r="H47" s="28"/>
      <c r="I47" s="28"/>
    </row>
    <row r="48" spans="1:9" ht="26.25" x14ac:dyDescent="0.4">
      <c r="B48" s="63"/>
      <c r="C48" s="64"/>
      <c r="D48" s="65" t="s">
        <v>149</v>
      </c>
      <c r="E48" s="64"/>
      <c r="F48" s="64"/>
      <c r="G48" s="64"/>
      <c r="H48" s="63"/>
      <c r="I48" s="63"/>
    </row>
    <row r="50" spans="1:9" ht="18.75" x14ac:dyDescent="0.3">
      <c r="A50" s="66" t="s">
        <v>150</v>
      </c>
    </row>
    <row r="51" spans="1:9" x14ac:dyDescent="0.25">
      <c r="A51" s="48" t="s">
        <v>210</v>
      </c>
      <c r="B51" s="68"/>
      <c r="C51" s="48" t="s">
        <v>151</v>
      </c>
    </row>
    <row r="52" spans="1:9" x14ac:dyDescent="0.25">
      <c r="A52" s="16" t="s">
        <v>152</v>
      </c>
    </row>
    <row r="53" spans="1:9" x14ac:dyDescent="0.25">
      <c r="A53" s="48" t="s">
        <v>211</v>
      </c>
      <c r="B53" s="68"/>
      <c r="C53" s="48" t="s">
        <v>153</v>
      </c>
    </row>
    <row r="54" spans="1:9" ht="15.75" x14ac:dyDescent="0.25">
      <c r="A54" s="16" t="s">
        <v>154</v>
      </c>
    </row>
    <row r="56" spans="1:9" ht="18.75" x14ac:dyDescent="0.3">
      <c r="A56" s="66" t="s">
        <v>155</v>
      </c>
    </row>
    <row r="57" spans="1:9" x14ac:dyDescent="0.25">
      <c r="A57" s="48" t="s">
        <v>212</v>
      </c>
      <c r="B57" s="68"/>
      <c r="D57" s="48" t="s">
        <v>156</v>
      </c>
    </row>
    <row r="58" spans="1:9" x14ac:dyDescent="0.25">
      <c r="A58" s="220" t="s">
        <v>157</v>
      </c>
      <c r="B58" s="220"/>
      <c r="C58" s="220"/>
      <c r="D58" s="220"/>
      <c r="E58" s="220"/>
      <c r="F58" s="220"/>
      <c r="G58" s="220"/>
      <c r="H58" s="220"/>
      <c r="I58" s="220"/>
    </row>
    <row r="59" spans="1:9" x14ac:dyDescent="0.25">
      <c r="A59" s="16" t="s">
        <v>158</v>
      </c>
    </row>
    <row r="60" spans="1:9" x14ac:dyDescent="0.25">
      <c r="A60" s="16" t="s">
        <v>159</v>
      </c>
    </row>
    <row r="62" spans="1:9" ht="18.75" x14ac:dyDescent="0.3">
      <c r="A62" s="67" t="s">
        <v>160</v>
      </c>
    </row>
    <row r="63" spans="1:9" x14ac:dyDescent="0.25">
      <c r="A63" s="48" t="s">
        <v>161</v>
      </c>
      <c r="B63" s="149"/>
      <c r="C63" s="48" t="s">
        <v>125</v>
      </c>
      <c r="D63" s="69" t="s">
        <v>156</v>
      </c>
    </row>
    <row r="64" spans="1:9" x14ac:dyDescent="0.25">
      <c r="A64" s="48" t="s">
        <v>162</v>
      </c>
      <c r="B64" s="68"/>
      <c r="C64" s="48" t="s">
        <v>151</v>
      </c>
      <c r="D64" s="48"/>
    </row>
    <row r="65" spans="1:9" x14ac:dyDescent="0.25">
      <c r="A65" s="48"/>
      <c r="C65" s="48"/>
      <c r="D65" s="48"/>
    </row>
    <row r="66" spans="1:9" x14ac:dyDescent="0.25">
      <c r="A66" s="221"/>
      <c r="B66" s="221"/>
      <c r="C66" s="221"/>
      <c r="D66" s="221"/>
      <c r="E66" s="221"/>
      <c r="F66" s="221"/>
      <c r="G66" s="221"/>
      <c r="H66" s="221"/>
      <c r="I66" s="221"/>
    </row>
    <row r="67" spans="1:9" ht="18.75" x14ac:dyDescent="0.3">
      <c r="A67" s="66" t="s">
        <v>165</v>
      </c>
    </row>
    <row r="68" spans="1:9" x14ac:dyDescent="0.25">
      <c r="A68" s="48" t="s">
        <v>213</v>
      </c>
      <c r="B68" s="68"/>
      <c r="D68" s="48" t="s">
        <v>156</v>
      </c>
    </row>
    <row r="69" spans="1:9" x14ac:dyDescent="0.25">
      <c r="A69" s="221"/>
      <c r="B69" s="221"/>
      <c r="C69" s="221"/>
      <c r="D69" s="221"/>
      <c r="E69" s="221"/>
      <c r="F69" s="221"/>
      <c r="G69" s="221"/>
      <c r="H69" s="221"/>
      <c r="I69" s="221"/>
    </row>
    <row r="70" spans="1:9" ht="18.75" x14ac:dyDescent="0.3">
      <c r="A70" s="66" t="s">
        <v>166</v>
      </c>
    </row>
    <row r="71" spans="1:9" x14ac:dyDescent="0.25">
      <c r="A71" s="48" t="s">
        <v>277</v>
      </c>
      <c r="B71" s="68"/>
    </row>
    <row r="72" spans="1:9" x14ac:dyDescent="0.25">
      <c r="A72" s="70" t="s">
        <v>308</v>
      </c>
    </row>
    <row r="73" spans="1:9" x14ac:dyDescent="0.25">
      <c r="A73" s="70" t="s">
        <v>167</v>
      </c>
    </row>
    <row r="74" spans="1:9" x14ac:dyDescent="0.25">
      <c r="A74" s="70"/>
    </row>
    <row r="75" spans="1:9" x14ac:dyDescent="0.25">
      <c r="A75" s="48" t="s">
        <v>280</v>
      </c>
      <c r="B75" s="68"/>
    </row>
    <row r="76" spans="1:9" x14ac:dyDescent="0.25">
      <c r="A76" s="70" t="s">
        <v>168</v>
      </c>
    </row>
    <row r="77" spans="1:9" x14ac:dyDescent="0.25">
      <c r="A77" s="70" t="s">
        <v>169</v>
      </c>
    </row>
    <row r="78" spans="1:9" x14ac:dyDescent="0.25">
      <c r="A78" s="16" t="s">
        <v>170</v>
      </c>
    </row>
    <row r="79" spans="1:9" x14ac:dyDescent="0.25">
      <c r="A79" s="16" t="s">
        <v>171</v>
      </c>
    </row>
    <row r="81" spans="1:9" x14ac:dyDescent="0.25">
      <c r="A81" s="48"/>
      <c r="B81" s="139"/>
    </row>
    <row r="82" spans="1:9" x14ac:dyDescent="0.25">
      <c r="A82" s="16"/>
    </row>
    <row r="83" spans="1:9" x14ac:dyDescent="0.25">
      <c r="A83" s="16"/>
    </row>
    <row r="84" spans="1:9" x14ac:dyDescent="0.25">
      <c r="A84" s="16"/>
    </row>
    <row r="85" spans="1:9" ht="18.75" x14ac:dyDescent="0.25">
      <c r="A85" s="72"/>
    </row>
    <row r="86" spans="1:9" ht="12.75" customHeight="1" x14ac:dyDescent="0.25">
      <c r="A86" s="217"/>
      <c r="B86" s="217"/>
      <c r="C86" s="217"/>
      <c r="D86" s="217"/>
      <c r="E86" s="217"/>
      <c r="F86" s="217"/>
      <c r="G86" s="217"/>
      <c r="H86" s="217"/>
      <c r="I86" s="217"/>
    </row>
    <row r="87" spans="1:9" x14ac:dyDescent="0.25">
      <c r="A87" s="217"/>
      <c r="B87" s="217"/>
      <c r="C87" s="217"/>
      <c r="D87" s="217"/>
      <c r="E87" s="217"/>
      <c r="F87" s="217"/>
      <c r="G87" s="217"/>
      <c r="H87" s="217"/>
      <c r="I87" s="217"/>
    </row>
    <row r="91" spans="1:9" x14ac:dyDescent="0.25">
      <c r="A91" s="94" t="s">
        <v>172</v>
      </c>
      <c r="B91" s="95"/>
      <c r="C91" s="95"/>
      <c r="D91" s="95"/>
      <c r="E91" s="95"/>
      <c r="F91" s="95"/>
      <c r="G91" s="95"/>
      <c r="H91" s="95"/>
    </row>
    <row r="92" spans="1:9" x14ac:dyDescent="0.25">
      <c r="A92" s="94" t="s">
        <v>173</v>
      </c>
      <c r="B92" s="95"/>
      <c r="C92" s="95"/>
      <c r="D92" s="95"/>
      <c r="E92" s="95"/>
      <c r="F92" s="95"/>
      <c r="G92" s="95"/>
      <c r="H92" s="95"/>
    </row>
    <row r="95" spans="1:9" ht="13.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</row>
  </sheetData>
  <mergeCells count="9">
    <mergeCell ref="A66:I66"/>
    <mergeCell ref="A69:I69"/>
    <mergeCell ref="A86:I87"/>
    <mergeCell ref="E13:F13"/>
    <mergeCell ref="E9:F9"/>
    <mergeCell ref="E10:F10"/>
    <mergeCell ref="E11:F11"/>
    <mergeCell ref="E14:F14"/>
    <mergeCell ref="A58:I58"/>
  </mergeCells>
  <conditionalFormatting sqref="D2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{114248FA-5696-4253-BE09-C1031A3C5913}</x14:id>
        </ext>
      </extLst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{123B8295-9CE9-464F-967D-C040628BE8ED}</x14:id>
        </ext>
      </extLst>
    </cfRule>
  </conditionalFormatting>
  <conditionalFormatting sqref="D22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{B032F2DF-81E4-4272-A75A-13F7B3507553}</x14:id>
        </ext>
      </extLst>
    </cfRule>
  </conditionalFormatting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{9EA3EFD4-DFEA-4659-934F-47A18DF14C90}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{62BCC385-2E1B-45F4-9C44-9D12EC32DD95}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{B47F58B7-1644-4E93-8F0B-75265937D806}</x14:id>
        </ext>
      </extLst>
    </cfRule>
  </conditionalFormatting>
  <conditionalFormatting sqref="B63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{0D603C08-A1D5-4A6D-A3FA-7F047BC99B90}</x14:id>
        </ext>
      </extLst>
    </cfRule>
  </conditionalFormatting>
  <conditionalFormatting sqref="B64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{2E715B5D-82F8-4FA5-A663-4761D62DCFFD}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{33100DCA-E8AE-4413-811B-3614B290D1ED}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{7CAA98CC-4B88-4F11-B7C6-F38F0C839C00}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{2973F81F-7BF9-4042-9F52-613174B43E72}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{99149653-07A0-45C9-9467-9979300B84FF}</x14:id>
        </ext>
      </extLst>
    </cfRule>
  </conditionalFormatting>
  <conditionalFormatting sqref="B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{604AE7EF-75CA-4534-A1DD-1274165B5F54}</x14:id>
        </ext>
      </extLst>
    </cfRule>
  </conditionalFormatting>
  <conditionalFormatting sqref="F7">
    <cfRule type="dataBar" priority="53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{1A59A7CC-863E-468F-8214-837DAE4F433F}</x14:id>
        </ext>
      </extLst>
    </cfRule>
  </conditionalFormatting>
  <conditionalFormatting sqref="F7">
    <cfRule type="dataBar" priority="5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{E0DE93CB-2520-43DB-9CFF-844C4B13CC19}</x14:id>
        </ext>
      </extLst>
    </cfRule>
  </conditionalFormatting>
  <pageMargins left="0.25196850393700793" right="0.25196850393700793" top="0.74803149606299213" bottom="0.74803149606299213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745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47457" r:id="rId4" name="Image1"/>
      </mc:Fallback>
    </mc:AlternateContent>
    <mc:AlternateContent xmlns:mc="http://schemas.openxmlformats.org/markup-compatibility/2006">
      <mc:Choice Requires="x14">
        <control shapeId="14745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3</xdr:row>
                <xdr:rowOff>352425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4248FA-5696-4253-BE09-C1031A3C5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23B8295-9CE9-464F-967D-C040628BE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B032F2DF-81E4-4272-A75A-13F7B3507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9EA3EFD4-DFEA-4659-934F-47A18DF14C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62BCC385-2E1B-45F4-9C44-9D12EC32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B47F58B7-1644-4E93-8F0B-75265937D8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0D603C08-A1D5-4A6D-A3FA-7F047BC99B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 F7</xm:sqref>
        </x14:conditionalFormatting>
        <x14:conditionalFormatting xmlns:xm="http://schemas.microsoft.com/office/excel/2006/main">
          <x14:cfRule type="dataBar" id="{2E715B5D-82F8-4FA5-A663-4761D62DCF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33100DCA-E8AE-4413-811B-3614B290D1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7CAA98CC-4B88-4F11-B7C6-F38F0C839C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2973F81F-7BF9-4042-9F52-613174B43E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9149653-07A0-45C9-9467-9979300B84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04AE7EF-75CA-4534-A1DD-1274165B5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B51</xm:sqref>
        </x14:conditionalFormatting>
        <x14:conditionalFormatting xmlns:xm="http://schemas.microsoft.com/office/excel/2006/main">
          <x14:cfRule type="dataBar" id="{1A59A7CC-863E-468F-8214-837DAE4F433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E0DE93CB-2520-43DB-9CFF-844C4B13CC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08E8-1204-473C-BB48-26CAA1383998}">
  <sheetPr codeName="Planilha10"/>
  <dimension ref="A1:XFD98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39"/>
      <c r="XFD4" s="149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74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55" t="s">
        <v>177</v>
      </c>
      <c r="B9" s="154"/>
      <c r="C9" s="154"/>
      <c r="D9" s="154"/>
      <c r="E9" s="154"/>
      <c r="F9" s="154"/>
      <c r="G9" s="154"/>
    </row>
    <row r="10" spans="1:9 16384:16384" x14ac:dyDescent="0.25">
      <c r="A10" s="155" t="s">
        <v>178</v>
      </c>
      <c r="B10" s="154"/>
      <c r="C10" s="154"/>
      <c r="D10" s="154"/>
      <c r="E10" s="154"/>
      <c r="F10" s="154"/>
      <c r="G10" s="154"/>
    </row>
    <row r="11" spans="1:9 16384:16384" x14ac:dyDescent="0.25">
      <c r="A11" s="101" t="s">
        <v>217</v>
      </c>
      <c r="B11" s="102"/>
      <c r="C11" s="102"/>
      <c r="D11" s="102"/>
      <c r="E11" s="102"/>
      <c r="F11" s="102"/>
      <c r="G11" s="102"/>
    </row>
    <row r="12" spans="1:9 16384:16384" x14ac:dyDescent="0.25">
      <c r="A12" s="155" t="s">
        <v>179</v>
      </c>
      <c r="B12" s="154"/>
      <c r="C12" s="154"/>
      <c r="D12" s="154"/>
      <c r="E12" s="154"/>
      <c r="F12" s="154"/>
      <c r="G12" s="154"/>
    </row>
    <row r="13" spans="1:9 16384:16384" x14ac:dyDescent="0.25">
      <c r="A13" s="155" t="s">
        <v>180</v>
      </c>
      <c r="B13" s="156"/>
      <c r="C13" s="156"/>
      <c r="D13" s="156"/>
      <c r="E13" s="156"/>
      <c r="F13" s="156"/>
      <c r="G13" s="156"/>
    </row>
    <row r="14" spans="1:9 16384:16384" x14ac:dyDescent="0.25">
      <c r="A14" s="101" t="s">
        <v>218</v>
      </c>
      <c r="B14" s="102"/>
      <c r="C14" s="102"/>
      <c r="D14" s="102"/>
      <c r="E14" s="102"/>
      <c r="F14" s="102"/>
      <c r="G14" s="102"/>
    </row>
    <row r="15" spans="1:9 16384:16384" x14ac:dyDescent="0.25">
      <c r="A15" s="155" t="s">
        <v>221</v>
      </c>
      <c r="B15" s="76"/>
      <c r="C15" s="76"/>
      <c r="D15" s="76"/>
      <c r="E15" s="76"/>
      <c r="F15" s="76"/>
      <c r="G15" s="76"/>
    </row>
    <row r="16" spans="1:9 16384:16384" x14ac:dyDescent="0.25">
      <c r="A16" s="155" t="s">
        <v>222</v>
      </c>
      <c r="B16" s="156"/>
      <c r="C16" s="156"/>
      <c r="D16" s="156"/>
      <c r="E16" s="156"/>
      <c r="F16" s="156"/>
      <c r="G16" s="156"/>
    </row>
    <row r="17" spans="1:7" x14ac:dyDescent="0.25">
      <c r="A17" s="155" t="s">
        <v>219</v>
      </c>
      <c r="B17" s="154"/>
      <c r="C17" s="154"/>
      <c r="D17" s="154"/>
      <c r="E17" s="154"/>
      <c r="F17" s="154"/>
      <c r="G17" s="154"/>
    </row>
    <row r="18" spans="1:7" x14ac:dyDescent="0.25">
      <c r="A18" s="155" t="s">
        <v>312</v>
      </c>
      <c r="B18" s="156"/>
      <c r="C18" s="156"/>
      <c r="D18" s="156"/>
      <c r="E18" s="156"/>
      <c r="F18" s="156"/>
      <c r="G18" s="156"/>
    </row>
    <row r="19" spans="1:7" x14ac:dyDescent="0.25">
      <c r="A19" s="101" t="s">
        <v>220</v>
      </c>
      <c r="B19" s="76"/>
      <c r="C19" s="76"/>
      <c r="D19" s="76"/>
      <c r="E19" s="76"/>
      <c r="F19" s="76"/>
      <c r="G19" s="76"/>
    </row>
    <row r="20" spans="1:7" x14ac:dyDescent="0.25">
      <c r="A20" s="101" t="s">
        <v>102</v>
      </c>
      <c r="B20" s="76"/>
      <c r="C20" s="76"/>
      <c r="D20" s="76"/>
      <c r="E20" s="76"/>
      <c r="F20" s="76"/>
      <c r="G20" s="76"/>
    </row>
    <row r="21" spans="1:7" x14ac:dyDescent="0.25">
      <c r="A21" s="101" t="s">
        <v>223</v>
      </c>
      <c r="B21" s="76"/>
      <c r="C21" s="76"/>
      <c r="D21" s="76"/>
      <c r="E21" s="76"/>
      <c r="F21" s="76"/>
      <c r="G21" s="76"/>
    </row>
    <row r="22" spans="1:7" x14ac:dyDescent="0.25">
      <c r="A22" s="99"/>
      <c r="B22" s="100"/>
      <c r="C22" s="100"/>
      <c r="D22" s="100"/>
      <c r="E22" s="100"/>
      <c r="F22" s="100"/>
      <c r="G22" s="100"/>
    </row>
    <row r="23" spans="1:7" x14ac:dyDescent="0.25">
      <c r="A23" s="99"/>
      <c r="B23" s="100"/>
      <c r="C23" s="100"/>
      <c r="D23" s="100"/>
      <c r="E23" s="100"/>
      <c r="F23" s="100"/>
      <c r="G23" s="100"/>
    </row>
    <row r="25" spans="1:7" ht="18.75" x14ac:dyDescent="0.25">
      <c r="A25" s="72" t="s">
        <v>182</v>
      </c>
    </row>
    <row r="26" spans="1:7" x14ac:dyDescent="0.25">
      <c r="A26" s="78" t="s">
        <v>176</v>
      </c>
      <c r="B26" s="75"/>
      <c r="C26" s="75"/>
      <c r="D26" s="75"/>
      <c r="E26" s="75"/>
      <c r="F26" s="75"/>
      <c r="G26" s="75"/>
    </row>
    <row r="27" spans="1:7" ht="12" customHeight="1" x14ac:dyDescent="0.25">
      <c r="A27" s="79" t="s">
        <v>183</v>
      </c>
      <c r="B27" s="76"/>
      <c r="C27" s="76"/>
      <c r="D27" s="76"/>
      <c r="E27" s="76"/>
      <c r="F27" s="76"/>
      <c r="G27" s="76"/>
    </row>
    <row r="28" spans="1:7" ht="12" customHeight="1" x14ac:dyDescent="0.25">
      <c r="A28" s="79" t="s">
        <v>184</v>
      </c>
      <c r="B28" s="76"/>
      <c r="C28" s="76"/>
      <c r="D28" s="76"/>
      <c r="E28" s="76"/>
      <c r="F28" s="76"/>
      <c r="G28" s="76"/>
    </row>
    <row r="29" spans="1:7" x14ac:dyDescent="0.25">
      <c r="A29" s="79" t="s">
        <v>185</v>
      </c>
      <c r="B29" s="76"/>
      <c r="C29" s="76"/>
      <c r="D29" s="76"/>
      <c r="E29" s="76"/>
      <c r="F29" s="76"/>
      <c r="G29" s="76"/>
    </row>
    <row r="30" spans="1:7" x14ac:dyDescent="0.25">
      <c r="A30" s="79" t="s">
        <v>186</v>
      </c>
      <c r="B30" s="76"/>
      <c r="C30" s="76"/>
      <c r="D30" s="76"/>
      <c r="E30" s="76"/>
      <c r="F30" s="76"/>
      <c r="G30" s="76"/>
    </row>
    <row r="31" spans="1:7" x14ac:dyDescent="0.25">
      <c r="A31" s="79" t="s">
        <v>187</v>
      </c>
      <c r="B31" s="76"/>
      <c r="C31" s="76"/>
      <c r="D31" s="76"/>
      <c r="E31" s="76"/>
      <c r="F31" s="76"/>
      <c r="G31" s="76"/>
    </row>
    <row r="32" spans="1:7" x14ac:dyDescent="0.25">
      <c r="A32" s="79" t="s">
        <v>188</v>
      </c>
      <c r="B32" s="76"/>
      <c r="C32" s="76"/>
      <c r="D32" s="76"/>
      <c r="E32" s="76"/>
      <c r="F32" s="76"/>
      <c r="G32" s="76"/>
    </row>
    <row r="33" spans="1:9" x14ac:dyDescent="0.25">
      <c r="A33" s="79" t="s">
        <v>189</v>
      </c>
      <c r="B33" s="76"/>
      <c r="C33" s="76"/>
      <c r="D33" s="76"/>
      <c r="E33" s="76"/>
      <c r="F33" s="76"/>
      <c r="G33" s="76"/>
    </row>
    <row r="34" spans="1:9" x14ac:dyDescent="0.25">
      <c r="A34" s="153" t="s">
        <v>190</v>
      </c>
      <c r="B34" s="154"/>
      <c r="C34" s="154"/>
      <c r="D34" s="154"/>
      <c r="E34" s="154"/>
      <c r="F34" s="154"/>
      <c r="G34" s="154"/>
    </row>
    <row r="35" spans="1:9" x14ac:dyDescent="0.25">
      <c r="A35" s="153" t="s">
        <v>191</v>
      </c>
      <c r="B35" s="154"/>
      <c r="C35" s="154"/>
      <c r="D35" s="154"/>
      <c r="E35" s="154"/>
      <c r="F35" s="154"/>
      <c r="G35" s="154"/>
    </row>
    <row r="36" spans="1:9" x14ac:dyDescent="0.25">
      <c r="A36" s="153" t="s">
        <v>192</v>
      </c>
      <c r="B36" s="154"/>
      <c r="C36" s="154"/>
      <c r="D36" s="154"/>
      <c r="E36" s="154"/>
      <c r="F36" s="154"/>
      <c r="G36" s="154"/>
    </row>
    <row r="37" spans="1:9" x14ac:dyDescent="0.25">
      <c r="A37" s="79" t="s">
        <v>193</v>
      </c>
      <c r="B37" s="76"/>
      <c r="C37" s="76"/>
      <c r="D37" s="76"/>
      <c r="E37" s="76"/>
      <c r="F37" s="76"/>
      <c r="G37" s="76"/>
    </row>
    <row r="38" spans="1:9" x14ac:dyDescent="0.25">
      <c r="A38" s="79" t="s">
        <v>194</v>
      </c>
      <c r="B38" s="76"/>
      <c r="C38" s="76"/>
      <c r="D38" s="76"/>
      <c r="E38" s="76"/>
      <c r="F38" s="76"/>
      <c r="G38" s="76"/>
    </row>
    <row r="39" spans="1:9" x14ac:dyDescent="0.25">
      <c r="A39" s="79" t="s">
        <v>195</v>
      </c>
      <c r="B39" s="76"/>
      <c r="C39" s="76"/>
      <c r="D39" s="76"/>
      <c r="E39" s="76"/>
      <c r="F39" s="76"/>
      <c r="G39" s="76"/>
    </row>
    <row r="40" spans="1:9" ht="13.5" customHeight="1" x14ac:dyDescent="0.25">
      <c r="A40" s="79" t="s">
        <v>196</v>
      </c>
      <c r="B40" s="76"/>
      <c r="C40" s="76"/>
      <c r="D40" s="76"/>
      <c r="E40" s="76"/>
      <c r="F40" s="76"/>
      <c r="G40" s="76"/>
    </row>
    <row r="41" spans="1:9" ht="13.5" customHeight="1" x14ac:dyDescent="0.25"/>
    <row r="42" spans="1:9" ht="13.5" customHeight="1" x14ac:dyDescent="0.25"/>
    <row r="43" spans="1:9" ht="13.5" customHeight="1" x14ac:dyDescent="0.25"/>
    <row r="44" spans="1:9" ht="13.5" customHeight="1" x14ac:dyDescent="0.25"/>
    <row r="45" spans="1:9" ht="13.5" customHeight="1" x14ac:dyDescent="0.25"/>
    <row r="46" spans="1:9" ht="13.5" customHeight="1" x14ac:dyDescent="0.25"/>
    <row r="47" spans="1:9" x14ac:dyDescent="0.25">
      <c r="A47" s="80"/>
      <c r="B47" s="81"/>
      <c r="C47" s="81"/>
      <c r="D47" s="81"/>
      <c r="E47" s="81"/>
      <c r="F47" s="81"/>
      <c r="G47" s="81"/>
    </row>
    <row r="48" spans="1:9" x14ac:dyDescent="0.25">
      <c r="A48" s="82"/>
      <c r="B48" s="83"/>
      <c r="C48" s="83"/>
      <c r="D48" s="83"/>
      <c r="E48" s="83"/>
      <c r="F48" s="83"/>
      <c r="G48" s="83"/>
      <c r="H48" s="84"/>
      <c r="I48" s="84"/>
    </row>
    <row r="50" spans="1:7" ht="26.25" x14ac:dyDescent="0.25">
      <c r="C50" s="43"/>
      <c r="D50" s="85" t="s">
        <v>197</v>
      </c>
      <c r="E50" s="43"/>
      <c r="F50" s="43"/>
      <c r="G50" s="43"/>
    </row>
    <row r="51" spans="1:7" ht="18.75" x14ac:dyDescent="0.25">
      <c r="A51" s="72" t="s">
        <v>224</v>
      </c>
    </row>
    <row r="63" spans="1:7" ht="18.75" x14ac:dyDescent="0.25">
      <c r="A63" s="72" t="s">
        <v>225</v>
      </c>
    </row>
    <row r="75" spans="1:1" ht="18.75" x14ac:dyDescent="0.25">
      <c r="A75" s="72" t="s">
        <v>105</v>
      </c>
    </row>
    <row r="87" spans="1:1" ht="18.75" x14ac:dyDescent="0.25">
      <c r="A87" s="72" t="s">
        <v>226</v>
      </c>
    </row>
    <row r="98" spans="1:9" x14ac:dyDescent="0.25">
      <c r="A98" s="84"/>
      <c r="B98" s="84"/>
      <c r="C98" s="84"/>
      <c r="D98" s="84"/>
      <c r="E98" s="84"/>
      <c r="F98" s="84"/>
      <c r="G98" s="84"/>
      <c r="H98" s="84"/>
      <c r="I98" s="84"/>
    </row>
  </sheetData>
  <conditionalFormatting sqref="B9:G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{588BDE4C-C081-41ED-87A9-8859D4D2D5E6}</x14:id>
        </ext>
      </extLst>
    </cfRule>
  </conditionalFormatting>
  <conditionalFormatting sqref="B10:G1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{C947A291-2104-4D05-86BF-7B9BD5A43F97}</x14:id>
        </ext>
      </extLst>
    </cfRule>
  </conditionalFormatting>
  <conditionalFormatting sqref="B12:G12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{1499B33D-AD96-48FE-ACF3-6AF30007D0E0}</x14:id>
        </ext>
      </extLst>
    </cfRule>
  </conditionalFormatting>
  <conditionalFormatting sqref="B13:G13 XFD4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{1B3340B2-0057-4E6B-A413-2015FB24A01B}</x14:id>
        </ext>
      </extLst>
    </cfRule>
  </conditionalFormatting>
  <conditionalFormatting sqref="B15:G15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{6EA9B2C5-2323-45C6-9D49-97DF11620FF9}</x14:id>
        </ext>
      </extLst>
    </cfRule>
  </conditionalFormatting>
  <conditionalFormatting sqref="B16:G16 XFD4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{C3F1D792-129D-4932-BE32-7AC9C1F7F2C7}</x14:id>
        </ext>
      </extLst>
    </cfRule>
  </conditionalFormatting>
  <conditionalFormatting sqref="B17:G17">
    <cfRule type="dataBar" priority="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{62BD73D6-5F2C-42D6-B1E4-C7341648A292}</x14:id>
        </ext>
      </extLst>
    </cfRule>
  </conditionalFormatting>
  <conditionalFormatting sqref="B18:G18 XFD4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{9D1E53B5-4CB3-4004-ADE1-F00259544F6D}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0353" r:id="rId4" name="Image1"/>
      </mc:Fallback>
    </mc:AlternateContent>
    <mc:AlternateContent xmlns:mc="http://schemas.openxmlformats.org/markup-compatibility/2006">
      <mc:Choice Requires="x14">
        <control shapeId="1003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8BDE4C-C081-41ED-87A9-8859D4D2D5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C947A291-2104-4D05-86BF-7B9BD5A43F9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1499B33D-AD96-48FE-ACF3-6AF30007D0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1B3340B2-0057-4E6B-A413-2015FB24A0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6EA9B2C5-2323-45C6-9D49-97DF11620F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C3F1D792-129D-4932-BE32-7AC9C1F7F2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B16:G16 XFD4</xm:sqref>
        </x14:conditionalFormatting>
        <x14:conditionalFormatting xmlns:xm="http://schemas.microsoft.com/office/excel/2006/main">
          <x14:cfRule type="dataBar" id="{62BD73D6-5F2C-42D6-B1E4-C7341648A2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9D1E53B5-4CB3-4004-ADE1-F00259544F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B18:G18 XFD4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9FF90-81AA-4185-94B9-D8A823E9DFCF}">
  <sheetPr codeName="Planilha13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  <c r="XFD1">
        <v>999</v>
      </c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446</v>
      </c>
    </row>
    <row r="3" spans="1:9 16384:16384" ht="26.25" customHeight="1" thickBot="1" x14ac:dyDescent="0.3">
      <c r="A3" s="29"/>
      <c r="B3" s="30" t="s">
        <v>119</v>
      </c>
      <c r="C3" s="31" t="s">
        <v>446</v>
      </c>
      <c r="D3" s="31"/>
      <c r="E3" s="31"/>
      <c r="F3" s="32">
        <v>42</v>
      </c>
      <c r="G3" s="31" t="s">
        <v>120</v>
      </c>
      <c r="H3" s="33" t="s">
        <v>121</v>
      </c>
      <c r="I3" s="34">
        <v>45000</v>
      </c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>
        <v>45000</v>
      </c>
      <c r="C8" s="75">
        <v>45179</v>
      </c>
      <c r="D8" s="75">
        <v>45342</v>
      </c>
      <c r="E8" s="75">
        <v>45516</v>
      </c>
      <c r="F8" s="75">
        <v>45675</v>
      </c>
      <c r="G8" s="75">
        <v>45860</v>
      </c>
    </row>
    <row r="9" spans="1:9 16384:16384" x14ac:dyDescent="0.25">
      <c r="A9" s="125" t="s">
        <v>177</v>
      </c>
      <c r="B9" s="133">
        <v>82</v>
      </c>
      <c r="C9" s="133">
        <v>78.5</v>
      </c>
      <c r="D9" s="133">
        <v>75</v>
      </c>
      <c r="E9" s="133">
        <v>71.5</v>
      </c>
      <c r="F9" s="133">
        <v>67.8</v>
      </c>
      <c r="G9" s="133">
        <v>65.5</v>
      </c>
    </row>
    <row r="10" spans="1:9 16384:16384" x14ac:dyDescent="0.25">
      <c r="A10" s="125" t="s">
        <v>178</v>
      </c>
      <c r="B10" s="133">
        <v>30.1</v>
      </c>
      <c r="C10" s="133">
        <v>28.8</v>
      </c>
      <c r="D10" s="133">
        <v>27.5</v>
      </c>
      <c r="E10" s="133">
        <v>26.3</v>
      </c>
      <c r="F10" s="133">
        <v>24.9</v>
      </c>
      <c r="G10" s="133">
        <v>24.1</v>
      </c>
    </row>
    <row r="11" spans="1:9 16384:16384" ht="15.75" thickBot="1" x14ac:dyDescent="0.3">
      <c r="A11" s="134" t="s">
        <v>217</v>
      </c>
      <c r="B11" s="135" t="s">
        <v>447</v>
      </c>
      <c r="C11" s="135" t="s">
        <v>256</v>
      </c>
      <c r="D11" s="135" t="s">
        <v>256</v>
      </c>
      <c r="E11" s="135" t="s">
        <v>256</v>
      </c>
      <c r="F11" s="135" t="s">
        <v>319</v>
      </c>
      <c r="G11" s="135" t="s">
        <v>319</v>
      </c>
    </row>
    <row r="12" spans="1:9 16384:16384" x14ac:dyDescent="0.25">
      <c r="A12" s="128" t="s">
        <v>179</v>
      </c>
      <c r="B12" s="123">
        <v>32.799999999999997</v>
      </c>
      <c r="C12" s="123">
        <v>29.4</v>
      </c>
      <c r="D12" s="123">
        <v>26.3</v>
      </c>
      <c r="E12" s="123">
        <v>23.2</v>
      </c>
      <c r="F12" s="123">
        <v>20.3</v>
      </c>
      <c r="G12" s="123">
        <v>18.3</v>
      </c>
    </row>
    <row r="13" spans="1:9 16384:16384" x14ac:dyDescent="0.25">
      <c r="A13" s="125" t="s">
        <v>180</v>
      </c>
      <c r="B13" s="136">
        <v>0.4</v>
      </c>
      <c r="C13" s="136">
        <v>0.375</v>
      </c>
      <c r="D13" s="136">
        <v>0.35</v>
      </c>
      <c r="E13" s="136">
        <v>0.32500000000000001</v>
      </c>
      <c r="F13" s="136">
        <v>0.3</v>
      </c>
      <c r="G13" s="136">
        <v>0.28000000000000003</v>
      </c>
    </row>
    <row r="14" spans="1:9 16384:16384" x14ac:dyDescent="0.25">
      <c r="A14" s="118" t="s">
        <v>218</v>
      </c>
      <c r="B14" s="116" t="s">
        <v>448</v>
      </c>
      <c r="C14" s="116" t="s">
        <v>448</v>
      </c>
      <c r="D14" s="116" t="s">
        <v>451</v>
      </c>
      <c r="E14" s="116" t="s">
        <v>451</v>
      </c>
      <c r="F14" s="116" t="s">
        <v>453</v>
      </c>
      <c r="G14" s="116" t="s">
        <v>453</v>
      </c>
    </row>
    <row r="15" spans="1:9 16384:16384" x14ac:dyDescent="0.25">
      <c r="A15" s="118" t="s">
        <v>102</v>
      </c>
      <c r="B15" s="114">
        <v>12</v>
      </c>
      <c r="C15" s="114">
        <v>11</v>
      </c>
      <c r="D15" s="114">
        <v>10</v>
      </c>
      <c r="E15" s="114">
        <v>9</v>
      </c>
      <c r="F15" s="114">
        <v>8</v>
      </c>
      <c r="G15" s="114">
        <v>7</v>
      </c>
    </row>
    <row r="16" spans="1:9 16384:16384" x14ac:dyDescent="0.25">
      <c r="A16" s="118" t="s">
        <v>223</v>
      </c>
      <c r="B16" s="114" t="s">
        <v>450</v>
      </c>
      <c r="C16" s="114" t="s">
        <v>450</v>
      </c>
      <c r="D16" s="114" t="s">
        <v>450</v>
      </c>
      <c r="E16" s="114" t="s">
        <v>319</v>
      </c>
      <c r="F16" s="114" t="s">
        <v>319</v>
      </c>
      <c r="G16" s="114" t="s">
        <v>319</v>
      </c>
    </row>
    <row r="17" spans="1:7" x14ac:dyDescent="0.25">
      <c r="A17" s="118" t="s">
        <v>275</v>
      </c>
      <c r="B17" s="136">
        <v>0.22899999999999998</v>
      </c>
      <c r="C17" s="136">
        <v>0.22899999999999998</v>
      </c>
      <c r="D17" s="136">
        <v>0.22899999999999998</v>
      </c>
      <c r="E17" s="136">
        <v>0.22899999999999998</v>
      </c>
      <c r="F17" s="136">
        <v>0.22899999999999998</v>
      </c>
      <c r="G17" s="136">
        <v>0.22899999999999998</v>
      </c>
    </row>
    <row r="18" spans="1:7" x14ac:dyDescent="0.25">
      <c r="A18" s="118" t="s">
        <v>276</v>
      </c>
      <c r="B18" s="114" t="s">
        <v>442</v>
      </c>
      <c r="C18" s="114" t="s">
        <v>442</v>
      </c>
      <c r="D18" s="114" t="s">
        <v>442</v>
      </c>
      <c r="E18" s="114" t="s">
        <v>442</v>
      </c>
      <c r="F18" s="114" t="s">
        <v>442</v>
      </c>
      <c r="G18" s="114" t="s">
        <v>442</v>
      </c>
    </row>
    <row r="19" spans="1:7" x14ac:dyDescent="0.25">
      <c r="A19" s="125" t="s">
        <v>221</v>
      </c>
      <c r="B19" s="114">
        <v>49.2</v>
      </c>
      <c r="C19" s="114">
        <v>49.1</v>
      </c>
      <c r="D19" s="114">
        <v>48.7</v>
      </c>
      <c r="E19" s="114">
        <v>48.3</v>
      </c>
      <c r="F19" s="114">
        <v>47.5</v>
      </c>
      <c r="G19" s="114">
        <v>47.2</v>
      </c>
    </row>
    <row r="20" spans="1:7" x14ac:dyDescent="0.25">
      <c r="A20" s="125" t="s">
        <v>262</v>
      </c>
      <c r="B20" s="114">
        <v>34.700000000000003</v>
      </c>
      <c r="C20" s="114">
        <v>34.700000000000003</v>
      </c>
      <c r="D20" s="114">
        <v>34.700000000000003</v>
      </c>
      <c r="E20" s="114">
        <v>34.700000000000003</v>
      </c>
      <c r="F20" s="114">
        <v>34.700000000000003</v>
      </c>
      <c r="G20" s="114">
        <v>34.700000000000003</v>
      </c>
    </row>
    <row r="21" spans="1:7" x14ac:dyDescent="0.25">
      <c r="A21" s="125" t="s">
        <v>181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</row>
    <row r="22" spans="1:7" x14ac:dyDescent="0.25">
      <c r="A22" s="118" t="s">
        <v>263</v>
      </c>
      <c r="B22" s="114" t="s">
        <v>442</v>
      </c>
      <c r="C22" s="114" t="s">
        <v>442</v>
      </c>
      <c r="D22" s="114" t="s">
        <v>442</v>
      </c>
      <c r="E22" s="114" t="s">
        <v>442</v>
      </c>
      <c r="F22" s="114" t="s">
        <v>442</v>
      </c>
      <c r="G22" s="114" t="s">
        <v>442</v>
      </c>
    </row>
    <row r="23" spans="1:7" x14ac:dyDescent="0.25">
      <c r="A23" s="118" t="s">
        <v>281</v>
      </c>
      <c r="B23" s="136">
        <v>0.38</v>
      </c>
      <c r="C23" s="136">
        <v>0.39</v>
      </c>
      <c r="D23" s="136">
        <v>0.4</v>
      </c>
      <c r="E23" s="136">
        <v>0.41</v>
      </c>
      <c r="F23" s="136">
        <v>0.42</v>
      </c>
      <c r="G23" s="136">
        <v>0.43</v>
      </c>
    </row>
    <row r="24" spans="1:7" x14ac:dyDescent="0.25">
      <c r="A24" s="118" t="s">
        <v>282</v>
      </c>
      <c r="B24" s="114" t="s">
        <v>449</v>
      </c>
      <c r="C24" s="114" t="s">
        <v>449</v>
      </c>
      <c r="D24" s="114" t="s">
        <v>449</v>
      </c>
      <c r="E24" s="114" t="s">
        <v>452</v>
      </c>
      <c r="F24" s="114" t="s">
        <v>452</v>
      </c>
      <c r="G24" s="114" t="s">
        <v>452</v>
      </c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>
        <v>45000</v>
      </c>
      <c r="C28" s="115">
        <v>45179</v>
      </c>
      <c r="D28" s="115">
        <v>45342</v>
      </c>
      <c r="E28" s="115">
        <v>45516</v>
      </c>
      <c r="F28" s="115">
        <v>45675</v>
      </c>
      <c r="G28" s="115">
        <v>45860</v>
      </c>
    </row>
    <row r="29" spans="1:7" ht="12" customHeight="1" x14ac:dyDescent="0.25">
      <c r="A29" s="120" t="s">
        <v>183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</row>
    <row r="30" spans="1:7" x14ac:dyDescent="0.25">
      <c r="A30" s="120" t="s">
        <v>184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</row>
    <row r="31" spans="1:7" x14ac:dyDescent="0.25">
      <c r="A31" s="120" t="s">
        <v>185</v>
      </c>
      <c r="B31" s="114">
        <v>102</v>
      </c>
      <c r="C31" s="114">
        <v>100</v>
      </c>
      <c r="D31" s="114">
        <v>98</v>
      </c>
      <c r="E31" s="114">
        <v>96</v>
      </c>
      <c r="F31" s="114">
        <v>94</v>
      </c>
      <c r="G31" s="114">
        <v>92</v>
      </c>
    </row>
    <row r="32" spans="1:7" x14ac:dyDescent="0.25">
      <c r="A32" s="120" t="s">
        <v>186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</row>
    <row r="33" spans="1:7" x14ac:dyDescent="0.25">
      <c r="A33" s="120" t="s">
        <v>187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</row>
    <row r="34" spans="1:7" x14ac:dyDescent="0.25">
      <c r="A34" s="120" t="s">
        <v>188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</row>
    <row r="35" spans="1:7" x14ac:dyDescent="0.25">
      <c r="A35" s="120" t="s">
        <v>189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</row>
    <row r="36" spans="1:7" x14ac:dyDescent="0.25">
      <c r="A36" s="127" t="s">
        <v>190</v>
      </c>
      <c r="B36" s="126">
        <v>98</v>
      </c>
      <c r="C36" s="126">
        <v>94</v>
      </c>
      <c r="D36" s="126">
        <v>90</v>
      </c>
      <c r="E36" s="126">
        <v>86</v>
      </c>
      <c r="F36" s="126">
        <v>82</v>
      </c>
      <c r="G36" s="126">
        <v>78</v>
      </c>
    </row>
    <row r="37" spans="1:7" x14ac:dyDescent="0.25">
      <c r="A37" s="127" t="s">
        <v>191</v>
      </c>
      <c r="B37" s="126">
        <v>98</v>
      </c>
      <c r="C37" s="126">
        <v>94</v>
      </c>
      <c r="D37" s="126">
        <v>90</v>
      </c>
      <c r="E37" s="126">
        <v>86</v>
      </c>
      <c r="F37" s="126">
        <v>82</v>
      </c>
      <c r="G37" s="126">
        <v>78</v>
      </c>
    </row>
    <row r="38" spans="1:7" x14ac:dyDescent="0.25">
      <c r="A38" s="127" t="s">
        <v>192</v>
      </c>
      <c r="B38" s="126">
        <v>112</v>
      </c>
      <c r="C38" s="126">
        <v>110</v>
      </c>
      <c r="D38" s="126">
        <v>108</v>
      </c>
      <c r="E38" s="126">
        <v>106</v>
      </c>
      <c r="F38" s="126">
        <v>104</v>
      </c>
      <c r="G38" s="126">
        <v>102</v>
      </c>
    </row>
    <row r="39" spans="1:7" x14ac:dyDescent="0.25">
      <c r="A39" s="120" t="s">
        <v>193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</row>
    <row r="40" spans="1:7" x14ac:dyDescent="0.25">
      <c r="A40" s="120" t="s">
        <v>194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</row>
    <row r="41" spans="1:7" ht="13.5" customHeight="1" x14ac:dyDescent="0.25">
      <c r="A41" s="120" t="s">
        <v>195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</row>
    <row r="42" spans="1:7" ht="13.5" customHeight="1" x14ac:dyDescent="0.25">
      <c r="A42" s="120" t="s">
        <v>196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{E37AA4EE-07F5-4832-9FFE-224CF36BD2A3}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{088EFB3B-D9E7-412A-AB2D-3E668DCB7ED4}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{E335A22F-0B7B-45C5-B3A8-E07644AA4961}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{254675FB-D445-40B8-B9B5-F4C6599439DC}</x14:id>
        </ext>
      </extLst>
    </cfRule>
  </conditionalFormatting>
  <conditionalFormatting sqref="B13:G13 XFD4">
    <cfRule type="dataBar" priority="32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{B4C1A83B-1143-4803-9BFB-7249656379FF}</x14:id>
        </ext>
      </extLst>
    </cfRule>
  </conditionalFormatting>
  <conditionalFormatting sqref="XFD4">
    <cfRule type="dataBar" priority="30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{3022E6B4-C44F-4AFD-80A7-8845F12C75BA}</x14:id>
        </ext>
      </extLst>
    </cfRule>
  </conditionalFormatting>
  <conditionalFormatting sqref="XFD4">
    <cfRule type="dataBar" priority="52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{A03EB932-88DD-43D8-B12A-C6E3D80DD079}</x14:id>
        </ext>
      </extLst>
    </cfRule>
  </conditionalFormatting>
  <conditionalFormatting sqref="B21:G21 XFD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{191BE69E-11DD-4A96-B660-0B005608B696}</x14:id>
        </ext>
      </extLst>
    </cfRule>
  </conditionalFormatting>
  <conditionalFormatting sqref="B21:G21 XFD4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{244412BB-E833-4155-9748-DF91F6ACE443}</x14:id>
        </ext>
      </extLst>
    </cfRule>
  </conditionalFormatting>
  <conditionalFormatting sqref="XFD4">
    <cfRule type="dataBar" priority="25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{4F14B678-6EFF-446E-9F9E-45741A799D1D}</x14:id>
        </ext>
      </extLst>
    </cfRule>
  </conditionalFormatting>
  <conditionalFormatting sqref="B19:G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{11DA982F-CF3B-44D5-9228-A61C873C2FDA}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{483A58CC-0A8A-4AF3-8740-D3A16FC522A7}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{29DFA08C-3EBF-4F21-A9D0-48DE3EF4624B}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{6FAA943D-78DA-4039-9747-07E8829841B3}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{F431ADDD-63E3-424D-966F-2F6573E1659A}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{D904E6D4-F45D-4B96-AA5F-6CE21D5FA4BE}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{495098C3-2FD3-4065-A289-93B62DFC02AF}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{E3D1B118-A59E-4771-AB7E-0562079F4EF1}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{7AC3089C-F7CD-4297-8EB5-386BB8A27976}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{8BF3A42E-8FD1-4A15-B7C2-F7D2B74EDEAB}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{B49FAECB-8529-4A7B-A396-3F7A140C521D}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{E7F30E1D-EC6A-4F35-9DE5-EE7CEE7D707E}</x14:id>
        </ext>
      </extLst>
    </cfRule>
  </conditionalFormatting>
  <conditionalFormatting sqref="B20:G20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{8527D80C-E95B-4901-837A-7781E03AB2BC}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{7D5F3197-378B-4058-93B3-DA85165067E9}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{03471340-CD43-44E7-B546-8D0485F1741B}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{E40CB787-E49A-44FD-AAB3-46E59828A7E1}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{08BA5E18-8213-4DEB-9A0C-BE58D6243CDA}</x14:id>
        </ext>
      </extLst>
    </cfRule>
  </conditionalFormatting>
  <conditionalFormatting sqref="B21:G21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{E2977F88-502D-4720-A5DB-C6722127C2B3}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{1EE0762E-F0FF-46DA-9146-5C44A7063E96}</x14:id>
        </ext>
      </extLst>
    </cfRule>
  </conditionalFormatting>
  <conditionalFormatting sqref="B21:G21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{BA913D13-7F26-4449-A282-5E4A1725FB80}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444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4449" r:id="rId4" name="Image1"/>
      </mc:Fallback>
    </mc:AlternateContent>
    <mc:AlternateContent xmlns:mc="http://schemas.openxmlformats.org/markup-compatibility/2006">
      <mc:Choice Requires="x14">
        <control shapeId="10445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7AA4EE-07F5-4832-9FFE-224CF36BD2A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88EFB3B-D9E7-412A-AB2D-3E668DCB7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35A22F-0B7B-45C5-B3A8-E07644AA49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54675FB-D445-40B8-B9B5-F4C659943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B4C1A83B-1143-4803-9BFB-7249656379F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3022E6B4-C44F-4AFD-80A7-8845F12C75B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A03EB932-88DD-43D8-B12A-C6E3D80DD0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91BE69E-11DD-4A96-B660-0B005608B6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244412BB-E833-4155-9748-DF91F6ACE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4F14B678-6EFF-446E-9F9E-45741A799D1D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1DA982F-CF3B-44D5-9228-A61C873C2F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83A58CC-0A8A-4AF3-8740-D3A16FC522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DFA08C-3EBF-4F21-A9D0-48DE3EF4624B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6FAA943D-78DA-4039-9747-07E882984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B19:G19</xm:sqref>
        </x14:conditionalFormatting>
        <x14:conditionalFormatting xmlns:xm="http://schemas.microsoft.com/office/excel/2006/main">
          <x14:cfRule type="dataBar" id="{F431ADDD-63E3-424D-966F-2F6573E1659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04E6D4-F45D-4B96-AA5F-6CE21D5FA4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95098C3-2FD3-4065-A289-93B62DFC02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E3D1B118-A59E-4771-AB7E-0562079F4E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AC3089C-F7CD-4297-8EB5-386BB8A279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3A42E-8FD1-4A15-B7C2-F7D2B74EDEA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49FAECB-8529-4A7B-A396-3F7A140C521D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E7F30E1D-EC6A-4F35-9DE5-EE7CEE7D70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8527D80C-E95B-4901-837A-7781E03AB2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5F3197-378B-4058-93B3-DA85165067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3471340-CD43-44E7-B546-8D0485F17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B20:G20</xm:sqref>
        </x14:conditionalFormatting>
        <x14:conditionalFormatting xmlns:xm="http://schemas.microsoft.com/office/excel/2006/main">
          <x14:cfRule type="dataBar" id="{E40CB787-E49A-44FD-AAB3-46E59828A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08BA5E18-8213-4DEB-9A0C-BE58D6243C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2977F88-502D-4720-A5DB-C6722127C2B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1EE0762E-F0FF-46DA-9146-5C44A7063E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BA913D13-7F26-4449-A282-5E4A1725FB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30DD-B9BB-48DE-A753-6582F13D9535}">
  <sheetPr codeName="Planilha19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25" t="s">
        <v>177</v>
      </c>
      <c r="B9" s="133"/>
      <c r="C9" s="133"/>
      <c r="D9" s="133"/>
      <c r="E9" s="133"/>
      <c r="F9" s="133"/>
      <c r="G9" s="133"/>
    </row>
    <row r="10" spans="1:9 16384:16384" x14ac:dyDescent="0.25">
      <c r="A10" s="125" t="s">
        <v>178</v>
      </c>
      <c r="B10" s="133"/>
      <c r="C10" s="133"/>
      <c r="D10" s="133"/>
      <c r="E10" s="133"/>
      <c r="F10" s="133"/>
      <c r="G10" s="133"/>
    </row>
    <row r="11" spans="1:9 16384:16384" ht="15.75" thickBot="1" x14ac:dyDescent="0.3">
      <c r="A11" s="134" t="s">
        <v>217</v>
      </c>
      <c r="B11" s="135"/>
      <c r="C11" s="135"/>
      <c r="D11" s="135"/>
      <c r="E11" s="135"/>
      <c r="F11" s="135"/>
      <c r="G11" s="135"/>
    </row>
    <row r="12" spans="1:9 16384:16384" x14ac:dyDescent="0.25">
      <c r="A12" s="128" t="s">
        <v>179</v>
      </c>
      <c r="B12" s="123"/>
      <c r="C12" s="123"/>
      <c r="D12" s="123"/>
      <c r="E12" s="123"/>
      <c r="F12" s="123"/>
      <c r="G12" s="123"/>
    </row>
    <row r="13" spans="1:9 16384:16384" x14ac:dyDescent="0.25">
      <c r="A13" s="125" t="s">
        <v>180</v>
      </c>
      <c r="B13" s="136"/>
      <c r="C13" s="136"/>
      <c r="D13" s="136"/>
      <c r="E13" s="136"/>
      <c r="F13" s="136"/>
      <c r="G13" s="136"/>
    </row>
    <row r="14" spans="1:9 16384:16384" x14ac:dyDescent="0.25">
      <c r="A14" s="118" t="s">
        <v>218</v>
      </c>
      <c r="B14" s="116"/>
      <c r="C14" s="116"/>
      <c r="D14" s="116"/>
      <c r="E14" s="116"/>
      <c r="F14" s="116"/>
      <c r="G14" s="116"/>
    </row>
    <row r="15" spans="1:9 16384:16384" x14ac:dyDescent="0.25">
      <c r="A15" s="125" t="s">
        <v>221</v>
      </c>
      <c r="B15" s="114"/>
      <c r="C15" s="114"/>
      <c r="D15" s="114"/>
      <c r="E15" s="114"/>
      <c r="F15" s="114"/>
      <c r="G15" s="114"/>
    </row>
    <row r="16" spans="1:9 16384:16384" x14ac:dyDescent="0.25">
      <c r="A16" s="125" t="s">
        <v>262</v>
      </c>
      <c r="B16" s="114"/>
      <c r="C16" s="114"/>
      <c r="D16" s="114"/>
      <c r="E16" s="114"/>
      <c r="F16" s="114"/>
      <c r="G16" s="114"/>
    </row>
    <row r="17" spans="1:7" x14ac:dyDescent="0.25">
      <c r="A17" s="125" t="s">
        <v>181</v>
      </c>
      <c r="B17" s="136"/>
      <c r="C17" s="136"/>
      <c r="D17" s="136"/>
      <c r="E17" s="136"/>
      <c r="F17" s="136"/>
      <c r="G17" s="136"/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/>
      <c r="C28" s="115"/>
      <c r="D28" s="115"/>
      <c r="E28" s="115"/>
      <c r="F28" s="115"/>
      <c r="G28" s="115"/>
    </row>
    <row r="29" spans="1:7" ht="12" customHeight="1" x14ac:dyDescent="0.25">
      <c r="A29" s="120" t="s">
        <v>183</v>
      </c>
      <c r="B29" s="114"/>
      <c r="C29" s="114"/>
      <c r="D29" s="114"/>
      <c r="E29" s="114"/>
      <c r="F29" s="114"/>
      <c r="G29" s="114"/>
    </row>
    <row r="30" spans="1:7" x14ac:dyDescent="0.25">
      <c r="A30" s="120" t="s">
        <v>184</v>
      </c>
      <c r="B30" s="114"/>
      <c r="C30" s="114"/>
      <c r="D30" s="114"/>
      <c r="E30" s="114"/>
      <c r="F30" s="114"/>
      <c r="G30" s="114"/>
    </row>
    <row r="31" spans="1:7" x14ac:dyDescent="0.25">
      <c r="A31" s="120" t="s">
        <v>185</v>
      </c>
      <c r="B31" s="114"/>
      <c r="C31" s="114"/>
      <c r="D31" s="114"/>
      <c r="E31" s="114"/>
      <c r="F31" s="114"/>
      <c r="G31" s="114"/>
    </row>
    <row r="32" spans="1:7" x14ac:dyDescent="0.25">
      <c r="A32" s="120" t="s">
        <v>186</v>
      </c>
      <c r="B32" s="114"/>
      <c r="C32" s="114"/>
      <c r="D32" s="114"/>
      <c r="E32" s="114"/>
      <c r="F32" s="114"/>
      <c r="G32" s="114"/>
    </row>
    <row r="33" spans="1:7" x14ac:dyDescent="0.25">
      <c r="A33" s="120" t="s">
        <v>187</v>
      </c>
      <c r="B33" s="114"/>
      <c r="C33" s="114"/>
      <c r="D33" s="114"/>
      <c r="E33" s="114"/>
      <c r="F33" s="114"/>
      <c r="G33" s="114"/>
    </row>
    <row r="34" spans="1:7" x14ac:dyDescent="0.25">
      <c r="A34" s="120" t="s">
        <v>188</v>
      </c>
      <c r="B34" s="114"/>
      <c r="C34" s="114"/>
      <c r="D34" s="114"/>
      <c r="E34" s="114"/>
      <c r="F34" s="114"/>
      <c r="G34" s="114"/>
    </row>
    <row r="35" spans="1:7" x14ac:dyDescent="0.25">
      <c r="A35" s="120" t="s">
        <v>189</v>
      </c>
      <c r="B35" s="114"/>
      <c r="C35" s="114"/>
      <c r="D35" s="114"/>
      <c r="E35" s="114"/>
      <c r="F35" s="114"/>
      <c r="G35" s="114"/>
    </row>
    <row r="36" spans="1:7" x14ac:dyDescent="0.25">
      <c r="A36" s="127" t="s">
        <v>190</v>
      </c>
      <c r="B36" s="126"/>
      <c r="C36" s="126"/>
      <c r="D36" s="126"/>
      <c r="E36" s="126"/>
      <c r="F36" s="126"/>
      <c r="G36" s="126"/>
    </row>
    <row r="37" spans="1:7" x14ac:dyDescent="0.25">
      <c r="A37" s="127" t="s">
        <v>191</v>
      </c>
      <c r="B37" s="126"/>
      <c r="C37" s="126"/>
      <c r="D37" s="126"/>
      <c r="E37" s="126"/>
      <c r="F37" s="126"/>
      <c r="G37" s="126"/>
    </row>
    <row r="38" spans="1:7" x14ac:dyDescent="0.25">
      <c r="A38" s="127" t="s">
        <v>192</v>
      </c>
      <c r="B38" s="126"/>
      <c r="C38" s="126"/>
      <c r="D38" s="126"/>
      <c r="E38" s="126"/>
      <c r="F38" s="126"/>
      <c r="G38" s="126"/>
    </row>
    <row r="39" spans="1:7" x14ac:dyDescent="0.25">
      <c r="A39" s="120" t="s">
        <v>193</v>
      </c>
      <c r="B39" s="114"/>
      <c r="C39" s="114"/>
      <c r="D39" s="114"/>
      <c r="E39" s="114"/>
      <c r="F39" s="114"/>
      <c r="G39" s="114"/>
    </row>
    <row r="40" spans="1:7" x14ac:dyDescent="0.25">
      <c r="A40" s="120" t="s">
        <v>194</v>
      </c>
      <c r="B40" s="114"/>
      <c r="C40" s="114"/>
      <c r="D40" s="114"/>
      <c r="E40" s="114"/>
      <c r="F40" s="114"/>
      <c r="G40" s="114"/>
    </row>
    <row r="41" spans="1:7" ht="13.5" customHeight="1" x14ac:dyDescent="0.25">
      <c r="A41" s="120" t="s">
        <v>195</v>
      </c>
      <c r="B41" s="114"/>
      <c r="C41" s="114"/>
      <c r="D41" s="114"/>
      <c r="E41" s="114"/>
      <c r="F41" s="114"/>
      <c r="G41" s="114"/>
    </row>
    <row r="42" spans="1:7" ht="13.5" customHeight="1" x14ac:dyDescent="0.25">
      <c r="A42" s="120" t="s">
        <v>196</v>
      </c>
      <c r="B42" s="114"/>
      <c r="C42" s="114"/>
      <c r="D42" s="114"/>
      <c r="E42" s="114"/>
      <c r="F42" s="114"/>
      <c r="G42" s="114"/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{DE91E9A6-3B3E-449E-BA29-1209011E9B9D}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{72B42A8A-224E-4A24-BDF3-5ED2AC3D9CAF}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{70AD11B7-7550-4CAE-8BD4-9A8220359AB7}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{C6A07827-1BCA-4E45-985A-7EE627B6F1AE}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{FB69A78C-A900-40F1-A5CD-67D00FEBA409}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{F34A5535-8A71-4D03-B21E-16C6E70CB666}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{DB97BE34-7598-4C28-A2EE-09C4FC62661D}</x14:id>
        </ext>
      </extLst>
    </cfRule>
  </conditionalFormatting>
  <conditionalFormatting sqref="B17:G17 XFD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{5F787900-C968-4688-9C03-7002294AB40B}</x14:id>
        </ext>
      </extLst>
    </cfRule>
  </conditionalFormatting>
  <conditionalFormatting sqref="B17:G1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{69CEFDC9-F2BA-456E-96A2-B294C30CE5AC}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{8B42A1F8-971D-42C3-94BF-D6D4B2BFF979}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{0289AB6B-1686-424D-B4D7-A0A50BC45DD9}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{3FF0774A-2A78-4399-8979-D61589F84EB6}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{AB4A503E-1486-4B79-9E29-E06FA68CB183}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{92034E30-1C2E-41D9-AA0E-E9F3711D05C2}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{92501EEA-09F5-4382-A55A-1F7D5A6A409E}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{ED3F6434-41BB-4D49-B6C6-2AF776186E0F}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{2E0C2E2D-F6D8-4853-BD4A-0F0FA5192905}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{528AE773-586F-49CA-97BA-C0BCA6864B50}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{546FF849-BAF2-497B-B757-86F73D7BB550}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{07B3699C-9F8C-4025-A99C-D071A3353B8D}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{C7C610EC-32BB-400A-8746-437C272043D4}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{0752526D-0458-415A-AD61-79B97D6C2CD7}</x14:id>
        </ext>
      </extLst>
    </cfRule>
  </conditionalFormatting>
  <conditionalFormatting sqref="B16:G16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{F0D0D5D4-15E1-4E10-8512-4B70CA45D040}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{86347688-FD23-4F41-ABC5-DD70E61DA759}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{2638F17B-0C74-42A2-A7E4-33449660BF10}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{871F658B-3769-42E5-B4E5-CFFD475B811C}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{22BB4E03-821D-4F82-A687-657A9A80C4C3}</x14:id>
        </ext>
      </extLst>
    </cfRule>
  </conditionalFormatting>
  <conditionalFormatting sqref="B17:G17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{1DD00A39-EF3C-4B2F-B132-4F746E748F75}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{11D405F7-4160-4691-8AF4-E71D2711E5C0}</x14:id>
        </ext>
      </extLst>
    </cfRule>
  </conditionalFormatting>
  <conditionalFormatting sqref="B17:G17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{8AEE00FE-7DC5-446D-A58A-B0B86B0C4DDE}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595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25953" r:id="rId4" name="Image1"/>
      </mc:Fallback>
    </mc:AlternateContent>
    <mc:AlternateContent xmlns:mc="http://schemas.openxmlformats.org/markup-compatibility/2006">
      <mc:Choice Requires="x14">
        <control shapeId="1259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91E9A6-3B3E-449E-BA29-1209011E9B9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2B42A8A-224E-4A24-BDF3-5ED2AC3D9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0AD11B7-7550-4CAE-8BD4-9A8220359A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6A07827-1BCA-4E45-985A-7EE627B6F1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FB69A78C-A900-40F1-A5CD-67D00FEBA4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F34A5535-8A71-4D03-B21E-16C6E70CB66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DB97BE34-7598-4C28-A2EE-09C4FC62661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5F787900-C968-4688-9C03-7002294AB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69CEFDC9-F2BA-456E-96A2-B294C30CE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8B42A1F8-971D-42C3-94BF-D6D4B2BFF979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0289AB6B-1686-424D-B4D7-A0A50BC45D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F0774A-2A78-4399-8979-D61589F84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B4A503E-1486-4B79-9E29-E06FA68CB183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92034E30-1C2E-41D9-AA0E-E9F3711D0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2501EEA-09F5-4382-A55A-1F7D5A6A40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D3F6434-41BB-4D49-B6C6-2AF776186E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0C2E2D-F6D8-4853-BD4A-0F0FA51929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528AE773-586F-49CA-97BA-C0BCA6864B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46FF849-BAF2-497B-B757-86F73D7BB5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7B3699C-9F8C-4025-A99C-D071A3353B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610EC-32BB-400A-8746-437C272043D4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0752526D-0458-415A-AD61-79B97D6C2C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F0D0D5D4-15E1-4E10-8512-4B70CA45D04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6347688-FD23-4F41-ABC5-DD70E61DA75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38F17B-0C74-42A2-A7E4-33449660B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B16:G16</xm:sqref>
        </x14:conditionalFormatting>
        <x14:conditionalFormatting xmlns:xm="http://schemas.microsoft.com/office/excel/2006/main">
          <x14:cfRule type="dataBar" id="{871F658B-3769-42E5-B4E5-CFFD475B81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22BB4E03-821D-4F82-A687-657A9A80C4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D00A39-EF3C-4B2F-B132-4F746E748F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11D405F7-4160-4691-8AF4-E71D2711E5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8AEE00FE-7DC5-446D-A58A-B0B86B0C4D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22B-A9DA-4B38-BFBC-1E29F2AAD51B}">
  <sheetPr codeName="Planilha24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69" t="s">
        <v>176</v>
      </c>
      <c r="B8" s="164"/>
      <c r="C8" s="164"/>
      <c r="D8" s="164"/>
      <c r="E8" s="164"/>
      <c r="F8" s="164"/>
      <c r="G8" s="164"/>
    </row>
    <row r="9" spans="1:9 16384:16384" x14ac:dyDescent="0.25">
      <c r="A9" s="170" t="s">
        <v>177</v>
      </c>
      <c r="B9" s="165"/>
      <c r="C9" s="165"/>
      <c r="D9" s="165"/>
      <c r="E9" s="165"/>
      <c r="F9" s="165"/>
      <c r="G9" s="165"/>
    </row>
    <row r="10" spans="1:9 16384:16384" x14ac:dyDescent="0.25">
      <c r="A10" s="170" t="s">
        <v>178</v>
      </c>
      <c r="B10" s="165"/>
      <c r="C10" s="165"/>
      <c r="D10" s="165"/>
      <c r="E10" s="165"/>
      <c r="F10" s="165"/>
      <c r="G10" s="165"/>
    </row>
    <row r="11" spans="1:9 16384:16384" x14ac:dyDescent="0.25">
      <c r="A11" s="171" t="s">
        <v>217</v>
      </c>
      <c r="B11" s="166"/>
      <c r="C11" s="166"/>
      <c r="D11" s="166"/>
      <c r="E11" s="166"/>
      <c r="F11" s="166"/>
      <c r="G11" s="166"/>
    </row>
    <row r="12" spans="1:9 16384:16384" x14ac:dyDescent="0.25">
      <c r="A12" s="170" t="s">
        <v>179</v>
      </c>
      <c r="B12" s="167"/>
      <c r="C12" s="167"/>
      <c r="D12" s="167"/>
      <c r="E12" s="167"/>
      <c r="F12" s="167"/>
      <c r="G12" s="167"/>
    </row>
    <row r="13" spans="1:9 16384:16384" x14ac:dyDescent="0.25">
      <c r="A13" s="170" t="s">
        <v>180</v>
      </c>
      <c r="B13" s="168"/>
      <c r="C13" s="168"/>
      <c r="D13" s="168"/>
      <c r="E13" s="168"/>
      <c r="F13" s="168"/>
      <c r="G13" s="168"/>
    </row>
    <row r="14" spans="1:9 16384:16384" x14ac:dyDescent="0.25">
      <c r="A14" s="171" t="s">
        <v>218</v>
      </c>
      <c r="B14" s="166"/>
      <c r="C14" s="166"/>
      <c r="D14" s="166"/>
      <c r="E14" s="166"/>
      <c r="F14" s="166"/>
      <c r="G14" s="166"/>
    </row>
    <row r="15" spans="1:9 16384:16384" x14ac:dyDescent="0.25">
      <c r="A15" s="170" t="s">
        <v>221</v>
      </c>
      <c r="B15" s="167"/>
      <c r="C15" s="167"/>
      <c r="D15" s="167"/>
      <c r="E15" s="167"/>
      <c r="F15" s="167"/>
      <c r="G15" s="167"/>
    </row>
    <row r="17" spans="1:7" ht="18.75" x14ac:dyDescent="0.25">
      <c r="A17" s="72" t="s">
        <v>182</v>
      </c>
    </row>
    <row r="18" spans="1:7" x14ac:dyDescent="0.25">
      <c r="A18" s="172" t="s">
        <v>176</v>
      </c>
      <c r="B18" s="164"/>
      <c r="C18" s="164"/>
      <c r="D18" s="164"/>
      <c r="E18" s="164"/>
      <c r="F18" s="164"/>
      <c r="G18" s="164"/>
    </row>
    <row r="19" spans="1:7" x14ac:dyDescent="0.25">
      <c r="A19" s="173" t="s">
        <v>183</v>
      </c>
      <c r="B19" s="167"/>
      <c r="C19" s="167"/>
      <c r="D19" s="167"/>
      <c r="E19" s="167"/>
      <c r="F19" s="167"/>
      <c r="G19" s="167"/>
    </row>
    <row r="20" spans="1:7" x14ac:dyDescent="0.25">
      <c r="A20" s="173" t="s">
        <v>184</v>
      </c>
      <c r="B20" s="167"/>
      <c r="C20" s="167"/>
      <c r="D20" s="167"/>
      <c r="E20" s="167"/>
      <c r="F20" s="167"/>
      <c r="G20" s="167"/>
    </row>
    <row r="21" spans="1:7" x14ac:dyDescent="0.25">
      <c r="A21" s="173" t="s">
        <v>185</v>
      </c>
      <c r="B21" s="167"/>
      <c r="C21" s="167"/>
      <c r="D21" s="167"/>
      <c r="E21" s="167"/>
      <c r="F21" s="167"/>
      <c r="G21" s="167"/>
    </row>
    <row r="22" spans="1:7" x14ac:dyDescent="0.25">
      <c r="A22" s="173" t="s">
        <v>186</v>
      </c>
      <c r="B22" s="167"/>
      <c r="C22" s="167"/>
      <c r="D22" s="167"/>
      <c r="E22" s="167"/>
      <c r="F22" s="167"/>
      <c r="G22" s="167"/>
    </row>
    <row r="23" spans="1:7" x14ac:dyDescent="0.25">
      <c r="A23" s="173" t="s">
        <v>187</v>
      </c>
      <c r="B23" s="167"/>
      <c r="C23" s="167"/>
      <c r="D23" s="167"/>
      <c r="E23" s="167"/>
      <c r="F23" s="167"/>
      <c r="G23" s="167"/>
    </row>
    <row r="24" spans="1:7" x14ac:dyDescent="0.25">
      <c r="A24" s="173" t="s">
        <v>188</v>
      </c>
      <c r="B24" s="167"/>
      <c r="C24" s="167"/>
      <c r="D24" s="167"/>
      <c r="E24" s="167"/>
      <c r="F24" s="167"/>
      <c r="G24" s="167"/>
    </row>
    <row r="25" spans="1:7" x14ac:dyDescent="0.25">
      <c r="A25" s="173" t="s">
        <v>189</v>
      </c>
      <c r="B25" s="167"/>
      <c r="C25" s="167"/>
      <c r="D25" s="167"/>
      <c r="E25" s="167"/>
      <c r="F25" s="167"/>
      <c r="G25" s="167"/>
    </row>
    <row r="26" spans="1:7" x14ac:dyDescent="0.25">
      <c r="A26" s="174" t="s">
        <v>190</v>
      </c>
      <c r="B26" s="175"/>
      <c r="C26" s="175"/>
      <c r="D26" s="175"/>
      <c r="E26" s="175"/>
      <c r="F26" s="175"/>
      <c r="G26" s="175"/>
    </row>
    <row r="27" spans="1:7" x14ac:dyDescent="0.25">
      <c r="A27" s="174" t="s">
        <v>191</v>
      </c>
      <c r="B27" s="175"/>
      <c r="C27" s="175"/>
      <c r="D27" s="175"/>
      <c r="E27" s="175"/>
      <c r="F27" s="175"/>
      <c r="G27" s="175"/>
    </row>
    <row r="28" spans="1:7" ht="12" customHeight="1" x14ac:dyDescent="0.25">
      <c r="A28" s="174" t="s">
        <v>192</v>
      </c>
      <c r="B28" s="175"/>
      <c r="C28" s="175"/>
      <c r="D28" s="175"/>
      <c r="E28" s="175"/>
      <c r="F28" s="175"/>
      <c r="G28" s="175"/>
    </row>
    <row r="29" spans="1:7" ht="12" customHeight="1" x14ac:dyDescent="0.25">
      <c r="A29" s="173" t="s">
        <v>193</v>
      </c>
      <c r="B29" s="167"/>
      <c r="C29" s="167"/>
      <c r="D29" s="167"/>
      <c r="E29" s="167"/>
      <c r="F29" s="167"/>
      <c r="G29" s="167"/>
    </row>
    <row r="30" spans="1:7" x14ac:dyDescent="0.25">
      <c r="A30" s="173" t="s">
        <v>194</v>
      </c>
      <c r="B30" s="167"/>
      <c r="C30" s="167"/>
      <c r="D30" s="167"/>
      <c r="E30" s="167"/>
      <c r="F30" s="167"/>
      <c r="G30" s="167"/>
    </row>
    <row r="31" spans="1:7" x14ac:dyDescent="0.25">
      <c r="A31" s="173" t="s">
        <v>195</v>
      </c>
      <c r="B31" s="167"/>
      <c r="C31" s="167"/>
      <c r="D31" s="167"/>
      <c r="E31" s="167"/>
      <c r="F31" s="167"/>
      <c r="G31" s="167"/>
    </row>
    <row r="32" spans="1:7" x14ac:dyDescent="0.25">
      <c r="A32" s="173" t="s">
        <v>196</v>
      </c>
      <c r="B32" s="167"/>
      <c r="C32" s="167"/>
      <c r="D32" s="167"/>
      <c r="E32" s="167"/>
      <c r="F32" s="167"/>
      <c r="G32" s="167"/>
    </row>
    <row r="41" spans="1:7" ht="13.5" customHeight="1" x14ac:dyDescent="0.25"/>
    <row r="42" spans="1:7" ht="13.5" customHeight="1" x14ac:dyDescent="0.25"/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/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{47F6D97A-6FE5-4364-AB80-FA8B39317F7F}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{0A7F1618-8153-46F6-A392-4A722FDAA735}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{A47CCE08-6E2F-4CF8-9CEF-E95E6FB06E8A}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{AAF764F6-67AC-4078-AE48-DD934E09838A}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{10CA1805-70F0-4252-84D5-59D3DDEEEAA8}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{1D608D07-EB15-45B1-906C-5131DC1D5EA3}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{66579F43-50B0-499A-B260-AE5ECD91FB17}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{4EAAA4C7-4EA3-44DE-8EFB-774D3B09FF8F}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{E4FC8741-E8CC-40A8-A778-B5295331016C}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{18A0E7FE-4C95-4FA4-B14A-13C41634DA53}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{DFC47130-2D5B-4E9A-87BB-1389D9FFC87E}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{0424B6D6-39FE-4294-BB39-CB1045F74A8A}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{9AECFADC-D4BB-4F50-99A6-2753CAE3E00F}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{5F315B3E-5476-4A9A-9CA0-9AF3B95FB0E7}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{2E3B1407-3059-4BE3-827E-B602EB0DA0AE}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{04C049CB-B8C4-4778-8754-15775C105B74}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{EC2A9557-B561-430E-9618-29F13C40439F}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{3EF844C1-69A1-464C-BE45-331884BBAD25}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{177472D1-AD0F-4D9E-89E7-D54E6857830A}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{F176339E-85CF-4E91-ACC2-3695E99868D4}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{9E3E2327-F4C7-4DB3-AC30-17FE7FDC2C4A}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{6078A45B-BC72-4DEE-A762-697C7CF31E98}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{14144F17-39EF-47E8-9947-49802E4D2633}</x14:id>
        </ext>
      </extLst>
    </cfRule>
  </conditionalFormatting>
  <conditionalFormatting sqref="XFD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{E9179666-302C-4104-83D3-935A8B80FA4D}</x14:id>
        </ext>
      </extLst>
    </cfRule>
  </conditionalFormatting>
  <conditionalFormatting sqref="XFD4">
    <cfRule type="dataBar" priority="5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{FBA26BDD-57D8-4C9F-931A-B1F023D2317B}</x14:id>
        </ext>
      </extLst>
    </cfRule>
  </conditionalFormatting>
  <conditionalFormatting sqref="XFD4">
    <cfRule type="dataBar" priority="5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{F8D14D41-A89F-44AF-9D25-E005CD9782D9}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8481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48481" r:id="rId4" name="Image1"/>
      </mc:Fallback>
    </mc:AlternateContent>
    <mc:AlternateContent xmlns:mc="http://schemas.openxmlformats.org/markup-compatibility/2006">
      <mc:Choice Requires="x14">
        <control shapeId="14848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6D97A-6FE5-4364-AB80-FA8B39317F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A7F1618-8153-46F6-A392-4A722FDAA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7CCE08-6E2F-4CF8-9CEF-E95E6FB06E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AF764F6-67AC-4078-AE48-DD934E098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10CA1805-70F0-4252-84D5-59D3DDEEEA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608D07-EB15-45B1-906C-5131DC1D5EA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66579F43-50B0-499A-B260-AE5ECD91FB1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4EAAA4C7-4EA3-44DE-8EFB-774D3B09FF8F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E4FC8741-E8CC-40A8-A778-B5295331016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A0E7FE-4C95-4FA4-B14A-13C41634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FC47130-2D5B-4E9A-87BB-1389D9FFC87E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0424B6D6-39FE-4294-BB39-CB1045F74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AECFADC-D4BB-4F50-99A6-2753CAE3E0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F315B3E-5476-4A9A-9CA0-9AF3B95FB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3B1407-3059-4BE3-827E-B602EB0DA0A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04C049CB-B8C4-4778-8754-15775C105B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2A9557-B561-430E-9618-29F13C4043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EF844C1-69A1-464C-BE45-331884BBAD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7472D1-AD0F-4D9E-89E7-D54E6857830A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F176339E-85CF-4E91-ACC2-3695E9986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9E3E2327-F4C7-4DB3-AC30-17FE7FDC2C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6078A45B-BC72-4DEE-A762-697C7CF31E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4144F17-39EF-47E8-9947-49802E4D26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9179666-302C-4104-83D3-935A8B80FA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BA26BDD-57D8-4C9F-931A-B1F023D231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8D14D41-A89F-44AF-9D25-E005CD9782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CCC1-ED68-4A31-9DDA-90A0D1B8D346}">
  <sheetPr codeName="Planilha4"/>
  <dimension ref="A1:AQ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2.140625" style="1" customWidth="1"/>
    <col min="3" max="3" width="13" style="1" customWidth="1"/>
    <col min="4" max="4" width="13.7109375" style="1" customWidth="1"/>
    <col min="5" max="5" width="9.140625" style="1"/>
    <col min="6" max="20" width="25.85546875" style="1" customWidth="1"/>
    <col min="21" max="21" width="11.140625" style="1" customWidth="1"/>
    <col min="22" max="22" width="9.140625" style="1"/>
    <col min="23" max="24" width="13.140625" style="1" customWidth="1"/>
    <col min="25" max="25" width="15.85546875" style="1" customWidth="1"/>
    <col min="26" max="26" width="10.42578125" style="1" customWidth="1"/>
    <col min="27" max="27" width="18.85546875" style="1" customWidth="1"/>
    <col min="28" max="31" width="9.140625" style="1"/>
    <col min="32" max="32" width="10.7109375" style="1" customWidth="1"/>
    <col min="33" max="33" width="11.5703125" style="1" bestFit="1" customWidth="1"/>
    <col min="34" max="36" width="9.140625" style="1"/>
    <col min="37" max="37" width="13.42578125" style="1" bestFit="1" customWidth="1"/>
    <col min="38" max="39" width="13.42578125" style="1" customWidth="1"/>
    <col min="40" max="16384" width="9.140625" style="1"/>
  </cols>
  <sheetData>
    <row r="1" spans="1:43" x14ac:dyDescent="0.25">
      <c r="A1" s="202" t="s">
        <v>0</v>
      </c>
      <c r="B1" s="203" t="s">
        <v>3</v>
      </c>
      <c r="C1" s="203" t="s">
        <v>4</v>
      </c>
      <c r="D1" s="203" t="s">
        <v>1</v>
      </c>
      <c r="E1" s="203" t="s">
        <v>5</v>
      </c>
      <c r="F1" s="203" t="s">
        <v>29</v>
      </c>
      <c r="G1" s="203" t="s">
        <v>22</v>
      </c>
      <c r="H1" s="203" t="s">
        <v>30</v>
      </c>
      <c r="I1" s="203" t="s">
        <v>31</v>
      </c>
      <c r="J1" s="203" t="s">
        <v>32</v>
      </c>
      <c r="K1" s="203" t="s">
        <v>33</v>
      </c>
      <c r="L1" s="203" t="s">
        <v>34</v>
      </c>
      <c r="M1" s="203" t="s">
        <v>35</v>
      </c>
      <c r="N1" s="203" t="s">
        <v>36</v>
      </c>
      <c r="O1" s="203" t="s">
        <v>37</v>
      </c>
      <c r="P1" s="203" t="s">
        <v>38</v>
      </c>
      <c r="Q1" s="203" t="s">
        <v>39</v>
      </c>
      <c r="R1" s="203" t="s">
        <v>40</v>
      </c>
      <c r="S1" s="203" t="s">
        <v>41</v>
      </c>
      <c r="T1" s="203" t="s">
        <v>42</v>
      </c>
      <c r="U1" s="186" t="s">
        <v>6</v>
      </c>
      <c r="V1" s="186" t="s">
        <v>11</v>
      </c>
      <c r="W1" s="186" t="s">
        <v>7</v>
      </c>
      <c r="X1" s="203" t="s">
        <v>23</v>
      </c>
      <c r="Y1" s="186" t="s">
        <v>12</v>
      </c>
      <c r="Z1" s="186" t="s">
        <v>8</v>
      </c>
      <c r="AA1" s="186" t="s">
        <v>10</v>
      </c>
      <c r="AB1" s="203" t="s">
        <v>9</v>
      </c>
      <c r="AC1" s="203" t="s">
        <v>13</v>
      </c>
      <c r="AD1" s="203" t="s">
        <v>14</v>
      </c>
      <c r="AE1" s="203" t="s">
        <v>15</v>
      </c>
      <c r="AF1" s="203" t="s">
        <v>16</v>
      </c>
      <c r="AG1" s="203" t="s">
        <v>19</v>
      </c>
      <c r="AH1" s="203" t="s">
        <v>17</v>
      </c>
      <c r="AI1" s="203" t="s">
        <v>20</v>
      </c>
      <c r="AJ1" s="203" t="s">
        <v>18</v>
      </c>
      <c r="AK1" s="203" t="s">
        <v>21</v>
      </c>
      <c r="AL1" s="203" t="s">
        <v>24</v>
      </c>
      <c r="AM1" s="203" t="s">
        <v>25</v>
      </c>
      <c r="AN1" s="203" t="s">
        <v>45</v>
      </c>
      <c r="AO1" s="203" t="s">
        <v>46</v>
      </c>
      <c r="AP1" s="203" t="s">
        <v>47</v>
      </c>
      <c r="AQ1" s="204" t="s">
        <v>48</v>
      </c>
    </row>
    <row r="2" spans="1:43" x14ac:dyDescent="0.25">
      <c r="A2" s="205">
        <v>1</v>
      </c>
      <c r="B2" s="206" t="s">
        <v>429</v>
      </c>
      <c r="C2" s="206" t="s">
        <v>430</v>
      </c>
      <c r="D2" s="207">
        <v>31174</v>
      </c>
      <c r="E2" s="206">
        <v>40</v>
      </c>
      <c r="F2" s="206" t="s">
        <v>431</v>
      </c>
      <c r="G2" s="206" t="s">
        <v>436</v>
      </c>
      <c r="H2" s="206" t="s">
        <v>432</v>
      </c>
      <c r="I2" s="206" t="s">
        <v>433</v>
      </c>
      <c r="J2" s="206" t="s">
        <v>433</v>
      </c>
      <c r="K2" s="207"/>
      <c r="L2" s="206">
        <v>0</v>
      </c>
      <c r="M2" s="206" t="s">
        <v>433</v>
      </c>
      <c r="N2" s="206" t="s">
        <v>433</v>
      </c>
      <c r="O2" s="207"/>
      <c r="P2" s="206"/>
      <c r="Q2" s="207"/>
      <c r="R2" s="206" t="s">
        <v>433</v>
      </c>
      <c r="S2" s="206" t="s">
        <v>433</v>
      </c>
      <c r="T2" s="206" t="s">
        <v>433</v>
      </c>
      <c r="U2" s="206" t="s">
        <v>433</v>
      </c>
      <c r="V2" s="206" t="s">
        <v>433</v>
      </c>
      <c r="W2" s="206" t="s">
        <v>433</v>
      </c>
      <c r="X2" s="206" t="s">
        <v>433</v>
      </c>
      <c r="Y2" s="206" t="s">
        <v>433</v>
      </c>
      <c r="Z2" s="206" t="s">
        <v>433</v>
      </c>
      <c r="AA2" s="206" t="s">
        <v>433</v>
      </c>
      <c r="AB2" s="206" t="s">
        <v>433</v>
      </c>
      <c r="AC2" s="206" t="s">
        <v>433</v>
      </c>
      <c r="AD2" s="206" t="s">
        <v>433</v>
      </c>
      <c r="AE2" s="206"/>
      <c r="AF2" s="206" t="s">
        <v>433</v>
      </c>
      <c r="AG2" s="206"/>
      <c r="AH2" s="206" t="s">
        <v>433</v>
      </c>
      <c r="AI2" s="206"/>
      <c r="AJ2" s="206" t="s">
        <v>433</v>
      </c>
      <c r="AK2" s="206"/>
      <c r="AL2" s="206" t="s">
        <v>433</v>
      </c>
      <c r="AM2" s="206"/>
      <c r="AN2" s="206" t="s">
        <v>434</v>
      </c>
      <c r="AO2" s="206" t="s">
        <v>435</v>
      </c>
      <c r="AP2" s="206" t="s">
        <v>433</v>
      </c>
      <c r="AQ2" s="208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4574-4140-49A9-82DD-BE2109A12217}">
  <sheetPr codeName="Planilha2"/>
  <dimension ref="A1:Y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3.5703125" style="1" bestFit="1" customWidth="1"/>
    <col min="3" max="3" width="10" style="1" bestFit="1" customWidth="1"/>
    <col min="4" max="4" width="13.85546875" style="3" bestFit="1" customWidth="1"/>
    <col min="5" max="5" width="8.7109375" style="178" bestFit="1" customWidth="1"/>
    <col min="6" max="6" width="22" style="1" bestFit="1" customWidth="1"/>
    <col min="7" max="7" width="55.5703125" style="1" customWidth="1"/>
    <col min="8" max="8" width="14" style="1" bestFit="1" customWidth="1"/>
    <col min="9" max="9" width="12.42578125" style="1" bestFit="1" customWidth="1"/>
    <col min="10" max="10" width="8.42578125" style="1" bestFit="1" customWidth="1"/>
    <col min="11" max="11" width="14.5703125" style="1" bestFit="1" customWidth="1"/>
    <col min="12" max="18" width="9.140625" style="1"/>
    <col min="19" max="19" width="11" style="1" bestFit="1" customWidth="1"/>
    <col min="20" max="20" width="9.140625" style="1"/>
    <col min="21" max="21" width="12" style="1" bestFit="1" customWidth="1"/>
    <col min="22" max="22" width="9.140625" style="1"/>
    <col min="23" max="23" width="12" style="1" bestFit="1" customWidth="1"/>
    <col min="24" max="16384" width="9.140625" style="1"/>
  </cols>
  <sheetData>
    <row r="1" spans="1:25" x14ac:dyDescent="0.25">
      <c r="A1" s="202" t="s">
        <v>0</v>
      </c>
      <c r="B1" s="203" t="s">
        <v>3</v>
      </c>
      <c r="C1" s="203" t="s">
        <v>4</v>
      </c>
      <c r="D1" s="209" t="s">
        <v>1</v>
      </c>
      <c r="E1" s="210" t="s">
        <v>5</v>
      </c>
      <c r="F1" s="203" t="s">
        <v>29</v>
      </c>
      <c r="G1" s="203" t="s">
        <v>22</v>
      </c>
      <c r="H1" s="186" t="s">
        <v>6</v>
      </c>
      <c r="I1" s="186" t="s">
        <v>11</v>
      </c>
      <c r="J1" s="186" t="s">
        <v>7</v>
      </c>
      <c r="K1" s="203" t="s">
        <v>23</v>
      </c>
      <c r="L1" s="186" t="s">
        <v>12</v>
      </c>
      <c r="M1" s="186" t="s">
        <v>8</v>
      </c>
      <c r="N1" s="186" t="s">
        <v>10</v>
      </c>
      <c r="O1" s="203" t="s">
        <v>9</v>
      </c>
      <c r="P1" s="203" t="s">
        <v>13</v>
      </c>
      <c r="Q1" s="203" t="s">
        <v>14</v>
      </c>
      <c r="R1" s="203" t="s">
        <v>15</v>
      </c>
      <c r="S1" s="203" t="s">
        <v>16</v>
      </c>
      <c r="T1" s="203" t="s">
        <v>19</v>
      </c>
      <c r="U1" s="203" t="s">
        <v>17</v>
      </c>
      <c r="V1" s="203" t="s">
        <v>20</v>
      </c>
      <c r="W1" s="203" t="s">
        <v>24</v>
      </c>
      <c r="X1" s="203" t="s">
        <v>25</v>
      </c>
      <c r="Y1" s="204" t="s">
        <v>394</v>
      </c>
    </row>
    <row r="2" spans="1:25" x14ac:dyDescent="0.25">
      <c r="A2" s="1">
        <v>1</v>
      </c>
      <c r="B2" s="1" t="s">
        <v>437</v>
      </c>
      <c r="C2" s="1" t="s">
        <v>430</v>
      </c>
      <c r="D2" s="3">
        <v>31174</v>
      </c>
      <c r="E2" s="178">
        <v>40</v>
      </c>
      <c r="F2" s="1" t="s">
        <v>433</v>
      </c>
      <c r="H2" s="1" t="s">
        <v>433</v>
      </c>
      <c r="I2" s="1" t="s">
        <v>433</v>
      </c>
      <c r="J2" s="1" t="s">
        <v>433</v>
      </c>
      <c r="K2" s="1" t="s">
        <v>433</v>
      </c>
      <c r="L2" s="1" t="s">
        <v>433</v>
      </c>
      <c r="M2" s="1" t="s">
        <v>433</v>
      </c>
      <c r="N2" s="1" t="s">
        <v>433</v>
      </c>
      <c r="O2" s="1" t="s">
        <v>433</v>
      </c>
      <c r="P2" s="1" t="s">
        <v>433</v>
      </c>
      <c r="Q2" s="1" t="s">
        <v>433</v>
      </c>
      <c r="S2" s="1" t="s">
        <v>433</v>
      </c>
      <c r="U2" s="1" t="s">
        <v>433</v>
      </c>
      <c r="W2" s="1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4B49-8FE5-4EA9-A10A-EA034DA9D719}">
  <sheetPr codeName="Planilha6"/>
  <dimension ref="A2:J39"/>
  <sheetViews>
    <sheetView showGridLines="0" topLeftCell="A2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3" width="10.5703125" customWidth="1"/>
    <col min="4" max="4" width="7.5703125" customWidth="1"/>
    <col min="10" max="10" width="6.1406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6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14" t="s">
        <v>43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12" t="s">
        <v>49</v>
      </c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12" t="s">
        <v>50</v>
      </c>
      <c r="C8" s="15"/>
      <c r="D8" s="4"/>
      <c r="E8" s="4"/>
      <c r="F8" s="4"/>
      <c r="G8" s="4"/>
      <c r="H8" s="4"/>
      <c r="I8" s="4"/>
      <c r="J8" s="4"/>
    </row>
    <row r="9" spans="1:10" x14ac:dyDescent="0.25">
      <c r="A9" s="4"/>
      <c r="B9" s="12" t="s">
        <v>51</v>
      </c>
      <c r="C9" s="5"/>
      <c r="D9" s="4"/>
      <c r="E9" s="4"/>
      <c r="F9" s="4"/>
      <c r="G9" s="4"/>
      <c r="H9" s="4"/>
      <c r="I9" s="4"/>
      <c r="J9" s="4"/>
    </row>
    <row r="10" spans="1:10" x14ac:dyDescent="0.25">
      <c r="B10" s="5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14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12" t="s">
        <v>52</v>
      </c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16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12" t="s">
        <v>53</v>
      </c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16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12" t="s">
        <v>54</v>
      </c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16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14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12" t="s">
        <v>55</v>
      </c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12" t="s">
        <v>56</v>
      </c>
      <c r="C24" s="4"/>
      <c r="D24" s="4"/>
      <c r="E24" s="4"/>
      <c r="F24" s="4"/>
      <c r="G24" s="4"/>
      <c r="H24" s="4"/>
      <c r="I24" s="4"/>
      <c r="J24" s="4"/>
    </row>
    <row r="25" spans="1:10" x14ac:dyDescent="0.25">
      <c r="B25" s="12" t="s">
        <v>57</v>
      </c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14" t="s">
        <v>27</v>
      </c>
    </row>
    <row r="29" spans="1:10" x14ac:dyDescent="0.25">
      <c r="B29" s="17" t="s">
        <v>58</v>
      </c>
      <c r="C29" s="1"/>
      <c r="D29" s="4"/>
    </row>
    <row r="30" spans="1:10" x14ac:dyDescent="0.25">
      <c r="B30" s="17" t="s">
        <v>59</v>
      </c>
      <c r="C30" s="1"/>
      <c r="D30" s="5"/>
      <c r="E30" s="4"/>
      <c r="F30" s="1"/>
      <c r="G30" s="1"/>
      <c r="H30" s="1"/>
    </row>
    <row r="31" spans="1:10" x14ac:dyDescent="0.25">
      <c r="B31" s="17" t="s">
        <v>60</v>
      </c>
      <c r="C31" s="1"/>
      <c r="D31" s="4"/>
      <c r="E31" s="18"/>
      <c r="G31" s="5"/>
      <c r="H31" s="19"/>
    </row>
    <row r="34" spans="1:10" ht="26.25" x14ac:dyDescent="0.55000000000000004">
      <c r="A34" s="20" t="s">
        <v>28</v>
      </c>
    </row>
    <row r="35" spans="1:10" ht="15.75" thickBot="1" x14ac:dyDescent="0.3"/>
    <row r="36" spans="1:10" x14ac:dyDescent="0.25">
      <c r="B36" s="227"/>
      <c r="C36" s="228"/>
      <c r="D36" s="228"/>
      <c r="E36" s="228"/>
      <c r="F36" s="228"/>
      <c r="G36" s="228"/>
      <c r="H36" s="228"/>
      <c r="I36" s="228"/>
      <c r="J36" s="229"/>
    </row>
    <row r="37" spans="1:10" ht="15.75" thickBot="1" x14ac:dyDescent="0.3">
      <c r="B37" s="230"/>
      <c r="C37" s="231"/>
      <c r="D37" s="231"/>
      <c r="E37" s="231"/>
      <c r="F37" s="231"/>
      <c r="G37" s="231"/>
      <c r="H37" s="231"/>
      <c r="I37" s="231"/>
      <c r="J37" s="232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09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152400</xdr:rowOff>
              </to>
            </anchor>
          </controlPr>
        </control>
      </mc:Choice>
      <mc:Fallback>
        <control shapeId="94209" r:id="rId4" name="Image1"/>
      </mc:Fallback>
    </mc:AlternateContent>
    <mc:AlternateContent xmlns:mc="http://schemas.openxmlformats.org/markup-compatibility/2006">
      <mc:Choice Requires="x14">
        <control shapeId="94210" r:id="rId6" name="Group Box 2">
          <controlPr defaultSize="0" autoFill="0" autoPict="0">
            <anchor moveWithCells="1">
              <from>
                <xdr:col>11</xdr:col>
                <xdr:colOff>19050</xdr:colOff>
                <xdr:row>0</xdr:row>
                <xdr:rowOff>66675</xdr:rowOff>
              </from>
              <to>
                <xdr:col>12</xdr:col>
                <xdr:colOff>352425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F769-AA09-479D-8CCD-7EA9B52FADB6}">
  <sheetPr codeName="Planilha7"/>
  <dimension ref="A2:J39"/>
  <sheetViews>
    <sheetView showGridLines="0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4" width="7.57031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5.25" customHeight="1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6" t="s">
        <v>408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9"/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9"/>
      <c r="C8" s="4"/>
      <c r="D8" s="4"/>
      <c r="E8" s="4"/>
      <c r="F8" s="4"/>
      <c r="G8" s="4"/>
      <c r="H8" s="4"/>
      <c r="I8" s="4"/>
      <c r="J8" s="4"/>
    </row>
    <row r="9" spans="1:10" x14ac:dyDescent="0.25">
      <c r="A9" s="4"/>
      <c r="B9" s="9"/>
      <c r="C9" s="4"/>
      <c r="D9" s="4"/>
      <c r="E9" s="4"/>
      <c r="F9" s="4"/>
      <c r="G9" s="4"/>
      <c r="H9" s="4"/>
      <c r="I9" s="4"/>
      <c r="J9" s="4"/>
    </row>
    <row r="10" spans="1:10" x14ac:dyDescent="0.25">
      <c r="B10" s="9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6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9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9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6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9"/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9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6" t="s">
        <v>27</v>
      </c>
    </row>
    <row r="29" spans="1:10" x14ac:dyDescent="0.25">
      <c r="B29" s="1"/>
      <c r="C29" s="1"/>
      <c r="D29" s="1"/>
      <c r="E29" s="1"/>
      <c r="F29" s="1"/>
    </row>
    <row r="30" spans="1:10" x14ac:dyDescent="0.25">
      <c r="B30" s="1"/>
      <c r="C30" s="1"/>
      <c r="D30" s="1"/>
      <c r="E30" s="1"/>
      <c r="F30" s="1"/>
    </row>
    <row r="31" spans="1:10" x14ac:dyDescent="0.25">
      <c r="B31" s="1"/>
      <c r="C31" s="1"/>
      <c r="D31" s="1"/>
      <c r="E31" s="1"/>
      <c r="F31" s="1"/>
    </row>
    <row r="34" spans="1:10" ht="26.25" x14ac:dyDescent="0.55000000000000004">
      <c r="A34" s="7" t="s">
        <v>28</v>
      </c>
    </row>
    <row r="35" spans="1:10" ht="15.75" thickBot="1" x14ac:dyDescent="0.3"/>
    <row r="36" spans="1:10" x14ac:dyDescent="0.25">
      <c r="B36" s="227"/>
      <c r="C36" s="228"/>
      <c r="D36" s="228"/>
      <c r="E36" s="228"/>
      <c r="F36" s="228"/>
      <c r="G36" s="228"/>
      <c r="H36" s="228"/>
      <c r="I36" s="228"/>
      <c r="J36" s="229"/>
    </row>
    <row r="37" spans="1:10" ht="15.75" thickBot="1" x14ac:dyDescent="0.3">
      <c r="B37" s="230"/>
      <c r="C37" s="231"/>
      <c r="D37" s="231"/>
      <c r="E37" s="231"/>
      <c r="F37" s="231"/>
      <c r="G37" s="231"/>
      <c r="H37" s="231"/>
      <c r="I37" s="231"/>
      <c r="J37" s="232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6" r:id="rId4" name="Image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133350</xdr:rowOff>
              </to>
            </anchor>
          </controlPr>
        </control>
      </mc:Choice>
      <mc:Fallback>
        <control shapeId="93186" r:id="rId4" name="Image1"/>
      </mc:Fallback>
    </mc:AlternateContent>
    <mc:AlternateContent xmlns:mc="http://schemas.openxmlformats.org/markup-compatibility/2006">
      <mc:Choice Requires="x14">
        <control shapeId="93185" r:id="rId6" name="Group Box 1">
          <controlPr defaultSize="0" autoFill="0" autoPict="0">
            <anchor moveWithCells="1">
              <from>
                <xdr:col>10</xdr:col>
                <xdr:colOff>76200</xdr:colOff>
                <xdr:row>0</xdr:row>
                <xdr:rowOff>19050</xdr:rowOff>
              </from>
              <to>
                <xdr:col>11</xdr:col>
                <xdr:colOff>409575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973A-9616-4F04-9664-4D12FBB9B336}">
  <sheetPr codeName="Planilha14"/>
  <dimension ref="A1:Q44"/>
  <sheetViews>
    <sheetView showGridLines="0" zoomScale="90" zoomScaleNormal="90" workbookViewId="0">
      <selection activeCell="B1" sqref="B1"/>
    </sheetView>
  </sheetViews>
  <sheetFormatPr defaultRowHeight="15" x14ac:dyDescent="0.25"/>
  <cols>
    <col min="1" max="1" width="13.5703125" customWidth="1"/>
    <col min="2" max="2" width="21.42578125" bestFit="1" customWidth="1"/>
    <col min="3" max="4" width="11.28515625" bestFit="1" customWidth="1"/>
    <col min="5" max="5" width="12.140625" customWidth="1"/>
    <col min="6" max="7" width="11.28515625" bestFit="1" customWidth="1"/>
    <col min="8" max="8" width="26.7109375" bestFit="1" customWidth="1"/>
    <col min="9" max="9" width="8.5703125" bestFit="1" customWidth="1"/>
    <col min="10" max="10" width="14.28515625" bestFit="1" customWidth="1"/>
    <col min="11" max="11" width="17.5703125" bestFit="1" customWidth="1"/>
    <col min="12" max="12" width="11.5703125" bestFit="1" customWidth="1"/>
    <col min="14" max="14" width="14.140625" bestFit="1" customWidth="1"/>
    <col min="15" max="17" width="7.42578125" bestFit="1" customWidth="1"/>
  </cols>
  <sheetData>
    <row r="1" spans="1:17" x14ac:dyDescent="0.25">
      <c r="A1" s="150" t="s">
        <v>64</v>
      </c>
      <c r="B1" s="150" t="s">
        <v>65</v>
      </c>
      <c r="C1" s="150"/>
      <c r="D1" s="150" t="s">
        <v>67</v>
      </c>
      <c r="E1" s="150" t="s">
        <v>69</v>
      </c>
      <c r="F1" s="150" t="s">
        <v>70</v>
      </c>
      <c r="G1" s="150" t="s">
        <v>66</v>
      </c>
      <c r="H1" s="150" t="s">
        <v>283</v>
      </c>
      <c r="I1" s="150" t="s">
        <v>284</v>
      </c>
      <c r="J1" s="150" t="s">
        <v>45</v>
      </c>
      <c r="K1" s="150" t="s">
        <v>72</v>
      </c>
      <c r="L1" s="150" t="s">
        <v>121</v>
      </c>
    </row>
    <row r="2" spans="1:17" x14ac:dyDescent="0.25">
      <c r="A2" s="150">
        <v>1</v>
      </c>
      <c r="B2" s="150" t="s">
        <v>437</v>
      </c>
      <c r="C2" s="150"/>
      <c r="D2" s="150">
        <v>40</v>
      </c>
      <c r="E2" s="150">
        <v>43.9</v>
      </c>
      <c r="F2" s="157">
        <v>150</v>
      </c>
      <c r="G2" s="150" t="s">
        <v>430</v>
      </c>
      <c r="H2" s="150" t="s">
        <v>444</v>
      </c>
      <c r="I2" s="150" t="s">
        <v>439</v>
      </c>
      <c r="J2" s="150" t="s">
        <v>440</v>
      </c>
      <c r="K2" s="150" t="s">
        <v>441</v>
      </c>
      <c r="L2" s="152">
        <v>45553</v>
      </c>
    </row>
    <row r="4" spans="1:17" ht="18.75" x14ac:dyDescent="0.3">
      <c r="A4" s="40" t="s">
        <v>122</v>
      </c>
      <c r="F4" t="s">
        <v>285</v>
      </c>
      <c r="G4" t="s">
        <v>286</v>
      </c>
      <c r="H4" t="s">
        <v>307</v>
      </c>
    </row>
    <row r="5" spans="1:17" x14ac:dyDescent="0.25">
      <c r="A5" s="42" t="s">
        <v>126</v>
      </c>
      <c r="B5" s="43"/>
      <c r="C5" s="44" t="s">
        <v>124</v>
      </c>
      <c r="D5" s="86">
        <v>10.050000000000001</v>
      </c>
      <c r="E5" s="44" t="s">
        <v>125</v>
      </c>
      <c r="F5" s="104">
        <v>0.22899999999999998</v>
      </c>
      <c r="G5" s="104">
        <f>1-F5</f>
        <v>0.77100000000000002</v>
      </c>
      <c r="H5" s="91" t="s">
        <v>442</v>
      </c>
    </row>
    <row r="6" spans="1:17" x14ac:dyDescent="0.25">
      <c r="A6" s="42" t="s">
        <v>123</v>
      </c>
      <c r="B6" s="43" t="s">
        <v>313</v>
      </c>
      <c r="C6" s="44" t="s">
        <v>124</v>
      </c>
      <c r="D6" s="86">
        <v>34.700000000000003</v>
      </c>
      <c r="E6" s="44" t="s">
        <v>125</v>
      </c>
      <c r="F6" s="104">
        <v>0</v>
      </c>
      <c r="G6" s="104">
        <f t="shared" ref="G6:G7" si="0">1-F6</f>
        <v>1</v>
      </c>
      <c r="H6" s="91" t="s">
        <v>442</v>
      </c>
    </row>
    <row r="7" spans="1:17" x14ac:dyDescent="0.25">
      <c r="A7" s="42" t="s">
        <v>127</v>
      </c>
      <c r="B7" s="43"/>
      <c r="C7" s="44" t="s">
        <v>124</v>
      </c>
      <c r="D7" s="86">
        <v>0</v>
      </c>
      <c r="E7" s="44" t="s">
        <v>125</v>
      </c>
      <c r="F7" s="104">
        <v>0</v>
      </c>
      <c r="G7" s="104">
        <f t="shared" si="0"/>
        <v>1</v>
      </c>
      <c r="H7" s="91" t="s">
        <v>442</v>
      </c>
    </row>
    <row r="8" spans="1:17" x14ac:dyDescent="0.25">
      <c r="A8" s="42" t="s">
        <v>329</v>
      </c>
      <c r="B8" s="43"/>
      <c r="C8" s="44" t="s">
        <v>124</v>
      </c>
      <c r="D8" s="86">
        <v>43.9</v>
      </c>
      <c r="E8" s="44" t="s">
        <v>125</v>
      </c>
      <c r="F8" s="121">
        <v>1</v>
      </c>
      <c r="G8" s="104">
        <f>1-F8</f>
        <v>0</v>
      </c>
      <c r="H8" s="91" t="s">
        <v>442</v>
      </c>
    </row>
    <row r="9" spans="1:17" x14ac:dyDescent="0.25">
      <c r="A9" s="42" t="s">
        <v>69</v>
      </c>
      <c r="B9" s="43"/>
      <c r="C9" s="44" t="s">
        <v>124</v>
      </c>
      <c r="D9" s="86"/>
      <c r="E9" s="44" t="s">
        <v>125</v>
      </c>
      <c r="F9" s="121">
        <v>1</v>
      </c>
      <c r="G9" s="104"/>
    </row>
    <row r="10" spans="1:17" x14ac:dyDescent="0.25">
      <c r="G10" s="77" t="s">
        <v>287</v>
      </c>
      <c r="H10" s="77" t="s">
        <v>304</v>
      </c>
      <c r="K10" s="77" t="s">
        <v>290</v>
      </c>
      <c r="L10" s="77"/>
      <c r="N10" s="77" t="s">
        <v>317</v>
      </c>
      <c r="O10" s="77"/>
    </row>
    <row r="11" spans="1:17" ht="18.75" x14ac:dyDescent="0.25">
      <c r="A11" s="72" t="s">
        <v>128</v>
      </c>
      <c r="B11" s="49"/>
      <c r="C11" s="49"/>
      <c r="D11" s="50"/>
      <c r="E11" s="223" t="s">
        <v>156</v>
      </c>
      <c r="F11" s="223"/>
      <c r="G11" s="77" t="s">
        <v>288</v>
      </c>
      <c r="H11" s="137">
        <f>$D$12</f>
        <v>17.100000000000001</v>
      </c>
      <c r="K11" s="77" t="s">
        <v>295</v>
      </c>
      <c r="L11" s="77">
        <v>18.5</v>
      </c>
      <c r="N11" s="91" t="s">
        <v>255</v>
      </c>
      <c r="O11" s="146">
        <f>IF($G$2="Masculino",P11,Q11)</f>
        <v>0.19</v>
      </c>
      <c r="P11" s="149">
        <v>0.11</v>
      </c>
      <c r="Q11" s="149">
        <v>0.19</v>
      </c>
    </row>
    <row r="12" spans="1:17" x14ac:dyDescent="0.25">
      <c r="A12" s="42" t="s">
        <v>202</v>
      </c>
      <c r="B12" s="43"/>
      <c r="C12" s="44"/>
      <c r="D12" s="86">
        <v>17.100000000000001</v>
      </c>
      <c r="E12" s="222" t="s">
        <v>442</v>
      </c>
      <c r="F12" s="222"/>
      <c r="G12" s="77" t="s">
        <v>287</v>
      </c>
      <c r="H12" s="77">
        <v>1.5</v>
      </c>
      <c r="K12" s="77" t="s">
        <v>253</v>
      </c>
      <c r="L12" s="77">
        <v>4.5</v>
      </c>
      <c r="N12" s="91" t="s">
        <v>254</v>
      </c>
      <c r="O12" s="146">
        <f>IF($G$2="Masculino",P12,Q12)</f>
        <v>0.08</v>
      </c>
      <c r="P12" s="149">
        <v>0.11</v>
      </c>
      <c r="Q12" s="149">
        <v>0.08</v>
      </c>
    </row>
    <row r="13" spans="1:17" x14ac:dyDescent="0.25">
      <c r="A13" s="42" t="s">
        <v>105</v>
      </c>
      <c r="B13" s="43"/>
      <c r="C13" s="44" t="s">
        <v>124</v>
      </c>
      <c r="D13" s="86">
        <v>0</v>
      </c>
      <c r="E13" s="216"/>
      <c r="F13" s="216"/>
      <c r="G13" s="77" t="s">
        <v>289</v>
      </c>
      <c r="H13" s="137">
        <f>SUM($L$11:$L$15)-$H$11-$H$12</f>
        <v>101.4</v>
      </c>
      <c r="K13" s="77" t="s">
        <v>254</v>
      </c>
      <c r="L13" s="77">
        <v>2</v>
      </c>
      <c r="N13" s="91" t="s">
        <v>256</v>
      </c>
      <c r="O13" s="146">
        <f>IF($G$2="Masculino",P13,Q13)</f>
        <v>0.03</v>
      </c>
      <c r="P13" s="149">
        <v>0.05</v>
      </c>
      <c r="Q13" s="149">
        <v>0.03</v>
      </c>
    </row>
    <row r="14" spans="1:17" x14ac:dyDescent="0.25">
      <c r="A14" s="42" t="s">
        <v>257</v>
      </c>
      <c r="B14" s="43"/>
      <c r="C14" s="44"/>
      <c r="D14" s="104">
        <v>0.22899999999999998</v>
      </c>
      <c r="E14" s="222" t="s">
        <v>442</v>
      </c>
      <c r="F14" s="222"/>
      <c r="K14" s="77" t="s">
        <v>296</v>
      </c>
      <c r="L14" s="77">
        <v>35</v>
      </c>
      <c r="N14" s="91" t="s">
        <v>298</v>
      </c>
      <c r="O14" s="146">
        <f>IF($G$2="Masculino",P14,Q14)</f>
        <v>0.3</v>
      </c>
      <c r="P14" s="149">
        <v>0.33</v>
      </c>
      <c r="Q14" s="149">
        <v>0.3</v>
      </c>
    </row>
    <row r="15" spans="1:17" x14ac:dyDescent="0.25">
      <c r="A15" s="42" t="s">
        <v>200</v>
      </c>
      <c r="B15" s="43"/>
      <c r="C15" s="44" t="s">
        <v>258</v>
      </c>
      <c r="D15" s="144">
        <v>0</v>
      </c>
      <c r="E15" s="222" t="s">
        <v>442</v>
      </c>
      <c r="F15" s="222"/>
      <c r="G15" s="77" t="s">
        <v>287</v>
      </c>
      <c r="H15" s="77" t="s">
        <v>324</v>
      </c>
      <c r="K15" s="77" t="s">
        <v>291</v>
      </c>
      <c r="L15" s="77">
        <f>SUM(L11:L14)</f>
        <v>60</v>
      </c>
      <c r="N15" s="77" t="s">
        <v>291</v>
      </c>
      <c r="O15" s="146">
        <f>SUM(O11:O14)</f>
        <v>0.60000000000000009</v>
      </c>
    </row>
    <row r="16" spans="1:17" x14ac:dyDescent="0.25">
      <c r="A16" s="42" t="s">
        <v>199</v>
      </c>
      <c r="B16" s="43"/>
      <c r="C16" s="44"/>
      <c r="D16" s="104">
        <v>0</v>
      </c>
      <c r="E16" s="222" t="s">
        <v>442</v>
      </c>
      <c r="F16" s="222"/>
      <c r="G16" s="77" t="s">
        <v>288</v>
      </c>
      <c r="H16" s="146">
        <f>$F$5</f>
        <v>0.22899999999999998</v>
      </c>
    </row>
    <row r="17" spans="1:17" x14ac:dyDescent="0.25">
      <c r="A17" s="42" t="s">
        <v>259</v>
      </c>
      <c r="B17" s="43"/>
      <c r="C17" s="44"/>
      <c r="D17" s="104">
        <v>0</v>
      </c>
      <c r="E17" s="222" t="s">
        <v>442</v>
      </c>
      <c r="F17" s="222"/>
      <c r="G17" s="77" t="s">
        <v>287</v>
      </c>
      <c r="H17" s="146">
        <v>1.4999999999999999E-2</v>
      </c>
    </row>
    <row r="18" spans="1:17" x14ac:dyDescent="0.25">
      <c r="A18" s="42" t="s">
        <v>260</v>
      </c>
      <c r="B18" s="43"/>
      <c r="C18" s="44" t="s">
        <v>261</v>
      </c>
      <c r="D18" s="86">
        <v>0</v>
      </c>
      <c r="E18" s="222" t="s">
        <v>442</v>
      </c>
      <c r="F18" s="222"/>
      <c r="G18" s="77" t="s">
        <v>289</v>
      </c>
      <c r="H18" s="146">
        <f>SUM($O$11:$O$15)-$H$16-$H$17</f>
        <v>0.95600000000000018</v>
      </c>
    </row>
    <row r="19" spans="1:17" x14ac:dyDescent="0.25">
      <c r="A19" s="42" t="s">
        <v>300</v>
      </c>
      <c r="B19" s="43"/>
      <c r="C19" s="44"/>
      <c r="D19" s="147">
        <v>0</v>
      </c>
      <c r="E19" s="233" t="s">
        <v>442</v>
      </c>
      <c r="F19" s="234"/>
      <c r="K19" s="77" t="s">
        <v>294</v>
      </c>
      <c r="L19" s="77"/>
      <c r="N19" s="91" t="s">
        <v>320</v>
      </c>
      <c r="O19" s="91" t="s">
        <v>292</v>
      </c>
      <c r="P19" s="91" t="s">
        <v>293</v>
      </c>
      <c r="Q19" s="91"/>
    </row>
    <row r="20" spans="1:17" x14ac:dyDescent="0.25">
      <c r="K20" s="77" t="s">
        <v>295</v>
      </c>
      <c r="L20" s="77">
        <v>18.5</v>
      </c>
      <c r="N20" s="91" t="s">
        <v>255</v>
      </c>
      <c r="O20" s="91">
        <v>0.11</v>
      </c>
      <c r="P20" s="91">
        <v>0.19</v>
      </c>
      <c r="Q20" s="91" t="s">
        <v>306</v>
      </c>
    </row>
    <row r="21" spans="1:17" ht="17.25" x14ac:dyDescent="0.25">
      <c r="A21" s="90" t="s">
        <v>206</v>
      </c>
      <c r="C21" s="88"/>
      <c r="D21" s="89"/>
      <c r="E21" s="105" t="s">
        <v>156</v>
      </c>
      <c r="F21" s="105"/>
      <c r="G21" s="77" t="s">
        <v>287</v>
      </c>
      <c r="H21" s="77" t="s">
        <v>323</v>
      </c>
      <c r="K21" s="77" t="s">
        <v>253</v>
      </c>
      <c r="L21" s="77">
        <v>23</v>
      </c>
      <c r="N21" s="91" t="s">
        <v>254</v>
      </c>
      <c r="O21" s="91">
        <v>0.22</v>
      </c>
      <c r="P21" s="91">
        <v>0.27</v>
      </c>
      <c r="Q21" s="91" t="s">
        <v>306</v>
      </c>
    </row>
    <row r="22" spans="1:17" x14ac:dyDescent="0.25">
      <c r="A22" s="42" t="s">
        <v>201</v>
      </c>
      <c r="B22" s="43"/>
      <c r="C22" s="44"/>
      <c r="D22" s="86">
        <v>0.81</v>
      </c>
      <c r="E22" s="235" t="s">
        <v>443</v>
      </c>
      <c r="F22" s="236"/>
      <c r="G22" s="77" t="s">
        <v>288</v>
      </c>
      <c r="H22" s="146">
        <f>$F$5</f>
        <v>0.22899999999999998</v>
      </c>
      <c r="K22" s="77" t="s">
        <v>254</v>
      </c>
      <c r="L22" s="77">
        <v>25</v>
      </c>
      <c r="N22" s="91" t="s">
        <v>256</v>
      </c>
      <c r="O22" s="91">
        <v>0.27</v>
      </c>
      <c r="P22" s="91">
        <v>0.3</v>
      </c>
      <c r="Q22" s="91" t="s">
        <v>306</v>
      </c>
    </row>
    <row r="23" spans="1:17" x14ac:dyDescent="0.25">
      <c r="A23" s="92"/>
      <c r="C23" s="88"/>
      <c r="D23" s="93"/>
      <c r="G23" s="77" t="s">
        <v>287</v>
      </c>
      <c r="H23" s="146">
        <v>1.4999999999999999E-2</v>
      </c>
      <c r="K23" s="77" t="s">
        <v>296</v>
      </c>
      <c r="L23" s="77" t="s">
        <v>297</v>
      </c>
      <c r="N23" s="91" t="s">
        <v>298</v>
      </c>
      <c r="O23" s="91">
        <v>0.27</v>
      </c>
      <c r="P23" s="91">
        <v>0.3</v>
      </c>
      <c r="Q23" s="91" t="s">
        <v>305</v>
      </c>
    </row>
    <row r="24" spans="1:17" ht="17.25" x14ac:dyDescent="0.25">
      <c r="A24" s="90" t="s">
        <v>166</v>
      </c>
      <c r="C24" s="88"/>
      <c r="D24" s="93"/>
      <c r="E24" s="105" t="s">
        <v>156</v>
      </c>
      <c r="F24" s="105"/>
      <c r="G24" s="77" t="s">
        <v>289</v>
      </c>
      <c r="H24" s="146">
        <f>SUM($O$27:$O$30)-$H$22-$H$23</f>
        <v>0.95600000000000018</v>
      </c>
    </row>
    <row r="25" spans="1:17" x14ac:dyDescent="0.25">
      <c r="A25" s="42" t="s">
        <v>204</v>
      </c>
      <c r="B25" s="43"/>
      <c r="C25" s="44"/>
      <c r="D25" s="145">
        <v>1109</v>
      </c>
      <c r="E25" s="224" t="s">
        <v>442</v>
      </c>
      <c r="F25" s="225"/>
    </row>
    <row r="26" spans="1:17" x14ac:dyDescent="0.25">
      <c r="A26" s="42" t="s">
        <v>205</v>
      </c>
      <c r="B26" s="43"/>
      <c r="C26" s="44"/>
      <c r="D26" s="145">
        <v>1330.8</v>
      </c>
      <c r="E26" s="233"/>
      <c r="F26" s="234"/>
      <c r="N26" s="77" t="s">
        <v>316</v>
      </c>
      <c r="O26" s="77"/>
      <c r="P26" t="s">
        <v>322</v>
      </c>
      <c r="Q26" t="s">
        <v>321</v>
      </c>
    </row>
    <row r="27" spans="1:17" x14ac:dyDescent="0.25">
      <c r="N27" s="91" t="s">
        <v>255</v>
      </c>
      <c r="O27" s="146">
        <f>IF($G$2="Masculino",P27,Q27)</f>
        <v>0.22500000000000001</v>
      </c>
      <c r="P27" s="149">
        <v>0.105</v>
      </c>
      <c r="Q27" s="149">
        <v>0.22500000000000001</v>
      </c>
    </row>
    <row r="28" spans="1:17" ht="17.25" x14ac:dyDescent="0.25">
      <c r="A28" s="90" t="s">
        <v>207</v>
      </c>
      <c r="N28" s="91" t="s">
        <v>319</v>
      </c>
      <c r="O28" s="146">
        <f>IF($G$2="Masculino",P28,Q28)</f>
        <v>0.11</v>
      </c>
      <c r="P28" s="149">
        <v>0.12</v>
      </c>
      <c r="Q28" s="149">
        <v>0.11</v>
      </c>
    </row>
    <row r="29" spans="1:17" x14ac:dyDescent="0.25">
      <c r="A29" s="42" t="s">
        <v>129</v>
      </c>
      <c r="B29" s="43"/>
      <c r="C29" s="44"/>
      <c r="D29" s="86">
        <v>18</v>
      </c>
      <c r="E29" t="s">
        <v>299</v>
      </c>
      <c r="N29" s="91" t="s">
        <v>296</v>
      </c>
      <c r="O29" s="146">
        <f>IF($G$2="Masculino",P29,Q29)</f>
        <v>0.26500000000000001</v>
      </c>
      <c r="P29" s="149">
        <v>0.375</v>
      </c>
      <c r="Q29" s="149">
        <v>0.26500000000000001</v>
      </c>
    </row>
    <row r="30" spans="1:17" x14ac:dyDescent="0.25">
      <c r="A30" s="42" t="s">
        <v>130</v>
      </c>
      <c r="B30" s="43"/>
      <c r="C30" s="44"/>
      <c r="D30" s="104">
        <v>0.2</v>
      </c>
      <c r="E30" s="151">
        <f>1-D30</f>
        <v>0.8</v>
      </c>
      <c r="N30" s="77" t="s">
        <v>291</v>
      </c>
      <c r="O30" s="146">
        <f>SUM(O27:O29)</f>
        <v>0.60000000000000009</v>
      </c>
      <c r="P30" s="149"/>
      <c r="Q30" s="149"/>
    </row>
    <row r="31" spans="1:17" x14ac:dyDescent="0.25">
      <c r="A31" s="42" t="s">
        <v>131</v>
      </c>
      <c r="B31" s="43"/>
      <c r="C31" s="44" t="s">
        <v>124</v>
      </c>
      <c r="D31" s="86">
        <v>42.31</v>
      </c>
    </row>
    <row r="32" spans="1:17" x14ac:dyDescent="0.25">
      <c r="A32" s="42" t="s">
        <v>132</v>
      </c>
      <c r="B32" s="43"/>
      <c r="C32" s="44"/>
      <c r="D32" s="96">
        <v>-1.59</v>
      </c>
      <c r="F32" s="92"/>
    </row>
    <row r="35" spans="1:17" x14ac:dyDescent="0.25">
      <c r="A35" s="117" t="s">
        <v>176</v>
      </c>
      <c r="B35" s="115">
        <v>45553</v>
      </c>
      <c r="C35" s="115"/>
      <c r="D35" s="115"/>
      <c r="E35" s="115"/>
      <c r="F35" s="115"/>
      <c r="G35" s="115"/>
      <c r="N35" s="138"/>
      <c r="O35" s="138"/>
      <c r="P35" s="138" t="s">
        <v>67</v>
      </c>
      <c r="Q35" s="91"/>
    </row>
    <row r="36" spans="1:17" x14ac:dyDescent="0.25">
      <c r="A36" s="125" t="s">
        <v>177</v>
      </c>
      <c r="B36" s="133">
        <v>43.9</v>
      </c>
      <c r="C36" s="133"/>
      <c r="D36" s="133"/>
      <c r="E36" s="133"/>
      <c r="F36" s="133"/>
      <c r="G36" s="133"/>
      <c r="M36" t="s">
        <v>321</v>
      </c>
      <c r="N36" s="138">
        <v>0.21</v>
      </c>
      <c r="O36" s="138">
        <v>0.32900000000000001</v>
      </c>
      <c r="P36" s="138">
        <v>39</v>
      </c>
      <c r="Q36" s="91" t="s">
        <v>306</v>
      </c>
    </row>
    <row r="37" spans="1:17" x14ac:dyDescent="0.25">
      <c r="A37" s="125" t="s">
        <v>178</v>
      </c>
      <c r="B37" s="133">
        <v>17.100000000000001</v>
      </c>
      <c r="C37" s="133"/>
      <c r="D37" s="133"/>
      <c r="E37" s="133"/>
      <c r="F37" s="133"/>
      <c r="G37" s="133"/>
      <c r="M37" t="s">
        <v>321</v>
      </c>
      <c r="N37" s="138">
        <v>0.23</v>
      </c>
      <c r="O37" s="138" t="s">
        <v>318</v>
      </c>
      <c r="P37" s="138">
        <v>59</v>
      </c>
      <c r="Q37" s="91" t="s">
        <v>306</v>
      </c>
    </row>
    <row r="38" spans="1:17" x14ac:dyDescent="0.25">
      <c r="A38" s="128" t="s">
        <v>179</v>
      </c>
      <c r="B38" s="123">
        <v>10.050000000000001</v>
      </c>
      <c r="C38" s="123"/>
      <c r="D38" s="123"/>
      <c r="E38" s="123"/>
      <c r="F38" s="123"/>
      <c r="G38" s="123"/>
      <c r="M38" t="s">
        <v>321</v>
      </c>
      <c r="N38" s="138">
        <v>0.24</v>
      </c>
      <c r="O38" s="138">
        <v>0.35899999999999999</v>
      </c>
      <c r="P38" s="138">
        <v>79</v>
      </c>
      <c r="Q38" s="91" t="s">
        <v>306</v>
      </c>
    </row>
    <row r="39" spans="1:17" x14ac:dyDescent="0.25">
      <c r="A39" s="125" t="s">
        <v>180</v>
      </c>
      <c r="B39" s="136">
        <v>0.22899999999999998</v>
      </c>
      <c r="C39" s="136"/>
      <c r="D39" s="136"/>
      <c r="E39" s="136"/>
      <c r="F39" s="136"/>
      <c r="G39" s="136"/>
      <c r="M39" t="s">
        <v>322</v>
      </c>
      <c r="N39" s="138">
        <v>0.08</v>
      </c>
      <c r="O39" s="138">
        <v>0.19900000000000001</v>
      </c>
      <c r="P39" s="138">
        <v>39</v>
      </c>
      <c r="Q39" s="91" t="s">
        <v>306</v>
      </c>
    </row>
    <row r="40" spans="1:17" x14ac:dyDescent="0.25">
      <c r="A40" s="125" t="s">
        <v>262</v>
      </c>
      <c r="B40" s="114">
        <v>34.700000000000003</v>
      </c>
      <c r="C40" s="114"/>
      <c r="D40" s="114"/>
      <c r="E40" s="114"/>
      <c r="F40" s="114"/>
      <c r="G40" s="114"/>
      <c r="M40" t="s">
        <v>322</v>
      </c>
      <c r="N40" s="138">
        <v>0.11</v>
      </c>
      <c r="O40" s="138">
        <v>0.219</v>
      </c>
      <c r="P40" s="138">
        <v>59</v>
      </c>
      <c r="Q40" s="91" t="s">
        <v>306</v>
      </c>
    </row>
    <row r="41" spans="1:17" x14ac:dyDescent="0.25">
      <c r="A41" s="125" t="s">
        <v>181</v>
      </c>
      <c r="B41" s="136">
        <v>0</v>
      </c>
      <c r="C41" s="136"/>
      <c r="D41" s="136"/>
      <c r="E41" s="136"/>
      <c r="F41" s="136"/>
      <c r="G41" s="136"/>
      <c r="M41" t="s">
        <v>322</v>
      </c>
      <c r="N41" s="138">
        <v>0.13</v>
      </c>
      <c r="O41" s="138">
        <v>0.249</v>
      </c>
      <c r="P41" s="138">
        <v>79</v>
      </c>
      <c r="Q41" s="91" t="s">
        <v>306</v>
      </c>
    </row>
    <row r="42" spans="1:17" x14ac:dyDescent="0.25">
      <c r="A42" s="118" t="s">
        <v>281</v>
      </c>
      <c r="B42" s="136">
        <v>0</v>
      </c>
      <c r="C42" s="136"/>
      <c r="D42" s="136"/>
      <c r="E42" s="136"/>
      <c r="F42" s="136"/>
      <c r="G42" s="136"/>
    </row>
    <row r="43" spans="1:17" x14ac:dyDescent="0.25">
      <c r="A43" s="127" t="s">
        <v>314</v>
      </c>
      <c r="B43" s="157"/>
      <c r="C43" s="157"/>
      <c r="D43" s="157"/>
      <c r="E43" s="157"/>
      <c r="F43" s="157"/>
      <c r="G43" s="157"/>
    </row>
    <row r="44" spans="1:17" x14ac:dyDescent="0.25">
      <c r="A44" s="176" t="s">
        <v>405</v>
      </c>
      <c r="B44" s="157"/>
      <c r="C44" s="157"/>
      <c r="D44" s="157"/>
      <c r="E44" s="157"/>
      <c r="F44" s="157"/>
      <c r="G44" s="157"/>
    </row>
  </sheetData>
  <mergeCells count="12">
    <mergeCell ref="E19:F19"/>
    <mergeCell ref="E22:F22"/>
    <mergeCell ref="E25:F25"/>
    <mergeCell ref="E26:F26"/>
    <mergeCell ref="E17:F17"/>
    <mergeCell ref="E18:F18"/>
    <mergeCell ref="E16:F16"/>
    <mergeCell ref="E11:F11"/>
    <mergeCell ref="E12:F12"/>
    <mergeCell ref="E13:F13"/>
    <mergeCell ref="E14:F14"/>
    <mergeCell ref="E15:F15"/>
  </mergeCells>
  <conditionalFormatting sqref="G5:G9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{CA98E58B-B202-4FA1-A454-CC08C43332BD}</x14:id>
        </ext>
      </extLst>
    </cfRule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{2AA0A84B-63F8-4ECD-9979-5E41AD01CA7F}</x14:id>
        </ext>
      </extLst>
    </cfRule>
  </conditionalFormatting>
  <conditionalFormatting sqref="G5:G9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{B7DC2FEF-FB00-42C8-9979-945F0FCD369B}</x14:id>
        </ext>
      </extLst>
    </cfRule>
  </conditionalFormatting>
  <conditionalFormatting sqref="F8:F9">
    <cfRule type="dataBar" priority="3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{DE5D5677-5CEF-4359-97F7-8531BAAECABA}</x14:id>
        </ext>
      </extLst>
    </cfRule>
  </conditionalFormatting>
  <conditionalFormatting sqref="F8:F9 F5">
    <cfRule type="dataBar" priority="4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{FF4EB0A8-B5D1-47C4-9FCC-C4349765D635}</x14:id>
        </ext>
      </extLst>
    </cfRule>
  </conditionalFormatting>
  <conditionalFormatting sqref="F8:F9 F6">
    <cfRule type="dataBar" priority="4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{CF8BD1F1-CBEA-4565-BDD9-AA44ABFD6CA5}</x14:id>
        </ext>
      </extLst>
    </cfRule>
  </conditionalFormatting>
  <conditionalFormatting sqref="F7:F9">
    <cfRule type="dataBar" priority="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{B6D19661-BAE0-4B30-A495-529F92439D4B}</x14:id>
        </ext>
      </extLst>
    </cfRule>
  </conditionalFormatting>
  <conditionalFormatting sqref="F8:F9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{F1B652B7-D165-4D10-A4AE-5EC3B672CE0D}</x14:id>
        </ext>
      </extLst>
    </cfRule>
  </conditionalFormatting>
  <conditionalFormatting sqref="F8:F9">
    <cfRule type="dataBar" priority="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{0ACB28B9-AF1D-4FC9-8AF3-F6750D5AEDB7}</x14:id>
        </ext>
      </extLst>
    </cfRule>
  </conditionalFormatting>
  <conditionalFormatting sqref="F8:F9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{BCAABC3F-715C-4684-B647-52AE6C5788E3}</x14:id>
        </ext>
      </extLst>
    </cfRule>
  </conditionalFormatting>
  <conditionalFormatting sqref="F8:F9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{58FFECA2-2293-4F5D-A92E-7B634B56CCE0}</x14:id>
        </ext>
      </extLst>
    </cfRule>
  </conditionalFormatting>
  <conditionalFormatting sqref="F8:F9">
    <cfRule type="dataBar" priority="3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{3E111B27-B2FD-4155-86FC-8699D3EB9105}</x14:id>
        </ext>
      </extLst>
    </cfRule>
  </conditionalFormatting>
  <conditionalFormatting sqref="F8:F9">
    <cfRule type="dataBar" priority="3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{1358760F-AF8A-419D-BC0A-9F4B8EDDAD50}</x14:id>
        </ext>
      </extLst>
    </cfRule>
  </conditionalFormatting>
  <conditionalFormatting sqref="F8:F9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{6149AC6D-60AE-4133-9DE6-24806388EC00}</x14:id>
        </ext>
      </extLst>
    </cfRule>
  </conditionalFormatting>
  <conditionalFormatting sqref="F8:F9"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{DB7F5255-5D2D-4EBB-AF82-A636A5B8FDB9}</x14:id>
        </ext>
      </extLst>
    </cfRule>
  </conditionalFormatting>
  <conditionalFormatting sqref="F8:F9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{60D9C70D-5B27-4C4E-9908-F8F72C46698F}</x14:id>
        </ext>
      </extLst>
    </cfRule>
  </conditionalFormatting>
  <conditionalFormatting sqref="F8:F9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{C57C38DE-5828-482A-AB7C-CB9478DCF054}</x14:id>
        </ext>
      </extLst>
    </cfRule>
  </conditionalFormatting>
  <conditionalFormatting sqref="F8:F9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{D7D0FE90-19F6-45ED-BDFA-715328490287}</x14:id>
        </ext>
      </extLst>
    </cfRule>
  </conditionalFormatting>
  <conditionalFormatting sqref="F8:F9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{7A88768D-B309-4817-89BF-E3012B458403}</x14:id>
        </ext>
      </extLst>
    </cfRule>
  </conditionalFormatting>
  <conditionalFormatting sqref="D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{6926FE2C-F8F2-45FB-A7DF-E681689FEF67}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98E58B-B202-4FA1-A454-CC08C43332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AA0A84B-63F8-4ECD-9979-5E41AD01CA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B7DC2FEF-FB00-42C8-9979-945F0FCD3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DE5D5677-5CEF-4359-97F7-8531BAAEC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FF4EB0A8-B5D1-47C4-9FCC-C4349765D6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F5</xm:sqref>
        </x14:conditionalFormatting>
        <x14:conditionalFormatting xmlns:xm="http://schemas.microsoft.com/office/excel/2006/main">
          <x14:cfRule type="dataBar" id="{CF8BD1F1-CBEA-4565-BDD9-AA44ABFD6C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F6</xm:sqref>
        </x14:conditionalFormatting>
        <x14:conditionalFormatting xmlns:xm="http://schemas.microsoft.com/office/excel/2006/main">
          <x14:cfRule type="dataBar" id="{B6D19661-BAE0-4B30-A495-529F92439D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F7:F9</xm:sqref>
        </x14:conditionalFormatting>
        <x14:conditionalFormatting xmlns:xm="http://schemas.microsoft.com/office/excel/2006/main">
          <x14:cfRule type="dataBar" id="{F1B652B7-D165-4D10-A4AE-5EC3B672C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0ACB28B9-AF1D-4FC9-8AF3-F6750D5AED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BCAABC3F-715C-4684-B647-52AE6C5788E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58FFECA2-2293-4F5D-A92E-7B634B56CC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3E111B27-B2FD-4155-86FC-8699D3EB91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1358760F-AF8A-419D-BC0A-9F4B8EDDAD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149AC6D-60AE-4133-9DE6-24806388EC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B7F5255-5D2D-4EBB-AF82-A636A5B8FD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0D9C70D-5B27-4C4E-9908-F8F72C4669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C57C38DE-5828-482A-AB7C-CB9478DCF05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D0FE90-19F6-45ED-BDFA-7153284902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A88768D-B309-4817-89BF-E3012B4584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926FE2C-F8F2-45FB-A7DF-E681689FEF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Início</vt:lpstr>
      <vt:lpstr>Seq.</vt:lpstr>
      <vt:lpstr>Painel R</vt:lpstr>
      <vt:lpstr>Painel C</vt:lpstr>
      <vt:lpstr>Painel A</vt:lpstr>
      <vt:lpstr>Painel A2</vt:lpstr>
      <vt:lpstr>Anamnese</vt:lpstr>
      <vt:lpstr>RelatorioAn</vt:lpstr>
      <vt:lpstr>Avaliações</vt:lpstr>
      <vt:lpstr>RelatorioBh</vt:lpstr>
      <vt:lpstr>RelatorioBm</vt:lpstr>
      <vt:lpstr>RelatorioBh_</vt:lpstr>
      <vt:lpstr>RelatorioBm_</vt:lpstr>
      <vt:lpstr>RelatorioBh3</vt:lpstr>
      <vt:lpstr>RelatorioBm3</vt:lpstr>
      <vt:lpstr>RelatorioBhm</vt:lpstr>
      <vt:lpstr>Comparações</vt:lpstr>
      <vt:lpstr>Comparações_</vt:lpstr>
      <vt:lpstr>Comparações3_</vt:lpstr>
      <vt:lpstr>Comparações4</vt:lpstr>
      <vt:lpstr>Meu Cadastro</vt:lpstr>
      <vt:lpstr>Clientes</vt:lpstr>
      <vt:lpstr>Ficha Cadastral</vt:lpstr>
      <vt:lpstr>Ficha Cadastral__</vt:lpstr>
      <vt:lpstr>Analise C</vt:lpstr>
      <vt:lpstr>Comparações!Print_Area</vt:lpstr>
      <vt:lpstr>Comparações_!Print_Area</vt:lpstr>
      <vt:lpstr>Comparações3_!Print_Area</vt:lpstr>
      <vt:lpstr>Comparações4!Print_Area</vt:lpstr>
      <vt:lpstr>'Ficha Cadastral'!Print_Area</vt:lpstr>
      <vt:lpstr>'Ficha Cadastral__'!Print_Area</vt:lpstr>
      <vt:lpstr>'Painel A'!Print_Area</vt:lpstr>
      <vt:lpstr>'Painel A2'!Print_Area</vt:lpstr>
      <vt:lpstr>'Painel C'!Print_Area</vt:lpstr>
      <vt:lpstr>'Painel R'!Print_Area</vt:lpstr>
      <vt:lpstr>RelatorioAn!Print_Area</vt:lpstr>
      <vt:lpstr>RelatorioBh!Print_Area</vt:lpstr>
      <vt:lpstr>RelatorioBh_!Print_Area</vt:lpstr>
      <vt:lpstr>RelatorioBh3!Print_Area</vt:lpstr>
      <vt:lpstr>RelatorioBhm!Print_Area</vt:lpstr>
      <vt:lpstr>RelatorioBm!Print_Area</vt:lpstr>
      <vt:lpstr>RelatorioBm_!Print_Area</vt:lpstr>
      <vt:lpstr>RelatorioBm3!Print_Area</vt:lpstr>
      <vt:lpstr>TELA</vt:lpstr>
      <vt:lpstr>'Painel C'!TELA_AV</vt:lpstr>
      <vt:lpstr>'Painel A'!TELA_AV_A</vt:lpstr>
      <vt:lpstr>'Painel A2'!TELA_AV_A2</vt:lpstr>
      <vt:lpstr>'Painel R'!TELA_AV_R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Cláudio Más</cp:lastModifiedBy>
  <cp:lastPrinted>2026-05-02T13:10:19Z</cp:lastPrinted>
  <dcterms:created xsi:type="dcterms:W3CDTF">2023-04-01T23:21:29Z</dcterms:created>
  <dcterms:modified xsi:type="dcterms:W3CDTF">2026-07-06T13:16:03Z</dcterms:modified>
</cp:coreProperties>
</file>