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udinho\OneDrive\Educação\Mestrado\Artigos\Método Numérico\AG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Q1" i="1"/>
  <c r="P1" i="1"/>
  <c r="O1" i="1"/>
  <c r="N1" i="1"/>
  <c r="M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X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1" i="1"/>
  <c r="U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" i="1"/>
  <c r="S24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" i="1"/>
  <c r="C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1" i="1"/>
</calcChain>
</file>

<file path=xl/sharedStrings.xml><?xml version="1.0" encoding="utf-8"?>
<sst xmlns="http://schemas.openxmlformats.org/spreadsheetml/2006/main" count="53" uniqueCount="29">
  <si>
    <t>Prefixo_Trajeto</t>
  </si>
  <si>
    <t>Nucleo_Trajeto</t>
  </si>
  <si>
    <t>Nucleo</t>
  </si>
  <si>
    <t>Nucleo_Trajeto2</t>
  </si>
  <si>
    <t>Sufixo_Trajeto2</t>
  </si>
  <si>
    <t>FCro1-TrajetoCro1/X1,</t>
  </si>
  <si>
    <t>FCro2-TrajetoCro2/X2,</t>
  </si>
  <si>
    <t>FCro3-TrajetoCro3/X3,</t>
  </si>
  <si>
    <t>FCro4-TrajetoCro4/X4,</t>
  </si>
  <si>
    <t>FCro5-TrajetoCro5/X5,</t>
  </si>
  <si>
    <t>FCro6-TrajetoCro6/X6,</t>
  </si>
  <si>
    <t>FCro7-TrajetoCro7/X7,</t>
  </si>
  <si>
    <t>FCro8-TrajetoCro8/X8,</t>
  </si>
  <si>
    <t>FCro9-TrajetoCro9/X9,</t>
  </si>
  <si>
    <t>FCro10-TrajetoCro10/X10,</t>
  </si>
  <si>
    <t>FCro11-TrajetoCro11/X11,</t>
  </si>
  <si>
    <t>FCro12-TrajetoCro12/X12,</t>
  </si>
  <si>
    <t>FCro13-TrajetoCro13/X13,</t>
  </si>
  <si>
    <t>FCro14-TrajetoCro14/X14,</t>
  </si>
  <si>
    <t>FCro15-TrajetoCro15/X15,</t>
  </si>
  <si>
    <t>FCro16-TrajetoCro16/X16,</t>
  </si>
  <si>
    <t>FCro17-TrajetoCro17/X17,</t>
  </si>
  <si>
    <t>FCro18-TrajetoCro18/X18,</t>
  </si>
  <si>
    <t>FCro19-TrajetoCro19/X19,</t>
  </si>
  <si>
    <t>FCro20-TrajetoCro20/X20,</t>
  </si>
  <si>
    <t>FCro21-TrajetoCro21/X21,</t>
  </si>
  <si>
    <t>FCro22-TrajetoCro22/X22,</t>
  </si>
  <si>
    <t>FCro23-TrajetoCro23/X23,</t>
  </si>
  <si>
    <t>FCro24-TrajetoCro24/X24,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</si>
</sst>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N1" workbookViewId="0">
      <selection activeCell="R1" sqref="R1:R24"/>
    </sheetView>
  </sheetViews>
  <sheetFormatPr defaultRowHeight="15" x14ac:dyDescent="0.25"/>
  <cols>
    <col min="1" max="1" width="3" bestFit="1" customWidth="1"/>
    <col min="2" max="2" width="11.42578125" bestFit="1" customWidth="1"/>
    <col min="3" max="3" width="10.42578125" customWidth="1"/>
    <col min="4" max="4" width="14.42578125" bestFit="1" customWidth="1"/>
    <col min="5" max="5" width="24" bestFit="1" customWidth="1"/>
    <col min="6" max="6" width="19.28515625" customWidth="1"/>
    <col min="13" max="13" width="34.7109375" bestFit="1" customWidth="1"/>
    <col min="18" max="18" width="75.28515625" style="1" customWidth="1"/>
    <col min="19" max="19" width="21.85546875" customWidth="1"/>
    <col min="20" max="21" width="155.28515625" bestFit="1" customWidth="1"/>
    <col min="22" max="22" width="111" bestFit="1" customWidth="1"/>
    <col min="23" max="23" width="37.5703125" bestFit="1" customWidth="1"/>
  </cols>
  <sheetData>
    <row r="1" spans="1:24" ht="105" x14ac:dyDescent="0.25">
      <c r="A1">
        <v>1</v>
      </c>
      <c r="B1" t="str">
        <f>"TrajetoCro"&amp;A1</f>
        <v>TrajetoCro1</v>
      </c>
      <c r="C1" t="str">
        <f>"FCro"&amp;A1</f>
        <v>FCro1</v>
      </c>
      <c r="D1" t="str">
        <f>B1&amp;"/X"&amp;A1</f>
        <v>TrajetoCro1/X1</v>
      </c>
      <c r="E1" t="str">
        <f>C1&amp;"-"&amp;D1&amp;","</f>
        <v>FCro1-TrajetoCro1/X1,</v>
      </c>
      <c r="F1" t="str">
        <f>"IndividuoCrossover"&amp;A1&amp;""</f>
        <v>IndividuoCrossover1</v>
      </c>
      <c r="G1">
        <v>12345</v>
      </c>
      <c r="H1">
        <f>_xlfn.NUMBERVALUE(MID(G1,1,1))</f>
        <v>1</v>
      </c>
      <c r="I1">
        <f>_xlfn.NUMBERVALUE(MID(G1,2,1))</f>
        <v>2</v>
      </c>
      <c r="J1">
        <f>_xlfn.NUMBERVALUE(MID(G1,3,1))</f>
        <v>3</v>
      </c>
      <c r="K1">
        <f>_xlfn.NUMBERVALUE(MID(G1,4,1))</f>
        <v>4</v>
      </c>
      <c r="L1">
        <f>_xlfn.NUMBERVALUE(MID(G1,5,1))</f>
        <v>5</v>
      </c>
      <c r="M1" t="str">
        <f>VLOOKUP(H1,Sheet2!$A$1:$B$5,2,FALSE)&amp;"_"&amp;F1</f>
        <v>Prefixo_Trajeto_IndividuoCrossover1</v>
      </c>
      <c r="N1" t="str">
        <f>VLOOKUP(I1,Sheet2!$A$1:$B$5,2,FALSE)&amp;"_"&amp;F1</f>
        <v>Nucleo_Trajeto_IndividuoCrossover1</v>
      </c>
      <c r="O1" t="str">
        <f>VLOOKUP(J1,Sheet2!$A$1:$B$5,2,FALSE)&amp;"_"&amp;F1</f>
        <v>Nucleo_IndividuoCrossover1</v>
      </c>
      <c r="P1" t="str">
        <f>VLOOKUP(K1,Sheet2!$A$1:$B$5,2,FALSE)&amp;"_"&amp;F1</f>
        <v>Nucleo_Trajeto2_IndividuoCrossover1</v>
      </c>
      <c r="Q1" t="str">
        <f>VLOOKUP(L1,Sheet2!$A$1:$B$5,2,FALSE)&amp;"_"&amp;F1</f>
        <v>Sufixo_Trajeto2_IndividuoCrossover1</v>
      </c>
      <c r="R1" s="1" t="str">
        <f>"concatena_diferenca_de_lista("&amp;M1&amp;","&amp;N1&amp;","&amp;B1&amp;"_A),
concatena_diferenca_de_lista("&amp;B1&amp;"_A,"&amp;O1&amp;","&amp;B1&amp;"_B),
concatena_diferenca_de_lista("&amp;B1&amp;"_B,"&amp;P1&amp;","&amp;B1&amp;"_C),
concatena_diferenca_de_lista("&amp;B1&amp;"_C,"&amp;Q1&amp;","&amp;D1&amp;"),
fitness("&amp;B1&amp;","&amp;C1&amp;"),
"</f>
        <v xml:space="preserve">concatena_diferenca_de_lista(Prefixo_Trajeto_IndividuoCrossover1,Nucleo_Trajeto_IndividuoCrossover1,TrajetoCro1_A),
concatena_diferenca_de_lista(TrajetoCro1_A,Nucleo_IndividuoCrossover1,TrajetoCro1_B),
concatena_diferenca_de_lista(TrajetoCro1_B,Nucleo_Trajeto2_IndividuoCrossover1,TrajetoCro1_C),
concatena_diferenca_de_lista(TrajetoCro1_C,Sufixo_Trajeto2_IndividuoCrossover1,TrajetoCro1/X1),
fitness(TrajetoCro1,FCro1),
</v>
      </c>
      <c r="S1" s="1" t="str">
        <f t="shared" ref="S1:S23" si="0">C1&amp;"=F,
"&amp;B1&amp;"=Trajeto,
"</f>
        <v xml:space="preserve">FCro1=F,
TrajetoCro1=Trajeto,
</v>
      </c>
      <c r="T1" t="str">
        <f>"extrair_sublistas(Posicao_Inicial_Crossover,Posicao_Termino_Inicial_Crossover,Trajeto/X,Prefixo_Trajeto_"&amp;F1&amp;",Nucleo_Trajeto_"&amp;F1&amp;",_),"</f>
        <v>extrair_sublistas(Posicao_Inicial_Crossover,Posicao_Termino_Inicial_Crossover,Trajeto/X,Prefixo_Trajeto_IndividuoCrossover1,Nucleo_Trajeto_IndividuoCrossover1,_),</v>
      </c>
      <c r="U1" t="str">
        <f>"extrair_sublistas(Posicao_Final_Crossover,Posicao_Termino_Final_Crossover,Trajeto/X,_,Nucleo_Trajeto2_"&amp;F1&amp;",Sufixo_Trajeto2_"&amp;F1&amp;"),"</f>
        <v>extrair_sublistas(Posicao_Final_Crossover,Posicao_Termino_Final_Crossover,Trajeto/X,_,Nucleo_Trajeto2_IndividuoCrossover1,Sufixo_Trajeto2_IndividuoCrossover1),</v>
      </c>
      <c r="V1" t="str">
        <f>"extrair_sublistas(Posicao_Posterior_Termino_Inicial,Posicao_Anterior_Final,Trajeto/X,_,Nucleo_"&amp;F1&amp;",_),"</f>
        <v>extrair_sublistas(Posicao_Posterior_Termino_Inicial,Posicao_Anterior_Final,Trajeto/X,_,Nucleo_IndividuoCrossover1,_),</v>
      </c>
      <c r="W1" t="str">
        <f>"Nucleo_"&amp;F1&amp;" = Y"&amp;A1&amp;"/Y"&amp;A1&amp;","</f>
        <v>Nucleo_IndividuoCrossover1 = Y1/Y1,</v>
      </c>
      <c r="X1" t="str">
        <f>"extrair_sublistas(Posicao_Inicial_Crossover,Posicao_Anterior_Final,Trajeto/X,_,Nucleo_"&amp;F1&amp;",_),"</f>
        <v>extrair_sublistas(Posicao_Inicial_Crossover,Posicao_Anterior_Final,Trajeto/X,_,Nucleo_IndividuoCrossover1,_),</v>
      </c>
    </row>
    <row r="2" spans="1:24" ht="150" x14ac:dyDescent="0.25">
      <c r="A2">
        <v>2</v>
      </c>
      <c r="B2" t="str">
        <f t="shared" ref="B2:B24" si="1">"TrajetoCro"&amp;A2</f>
        <v>TrajetoCro2</v>
      </c>
      <c r="C2" t="str">
        <f t="shared" ref="C2:C24" si="2">"FCro"&amp;A2</f>
        <v>FCro2</v>
      </c>
      <c r="D2" t="str">
        <f t="shared" ref="D2:D24" si="3">B2&amp;"/X"&amp;A2</f>
        <v>TrajetoCro2/X2</v>
      </c>
      <c r="E2" t="str">
        <f t="shared" ref="E2:E24" si="4">C2&amp;"-"&amp;D2&amp;","</f>
        <v>FCro2-TrajetoCro2/X2,</v>
      </c>
      <c r="F2" t="str">
        <f t="shared" ref="F2:F24" si="5">"IndividuoCrossover"&amp;A2&amp;""</f>
        <v>IndividuoCrossover2</v>
      </c>
      <c r="G2">
        <v>12354</v>
      </c>
      <c r="H2">
        <f t="shared" ref="H2:H24" si="6">_xlfn.NUMBERVALUE(MID(G2,1,1))</f>
        <v>1</v>
      </c>
      <c r="I2">
        <f t="shared" ref="I2:I24" si="7">_xlfn.NUMBERVALUE(MID(G2,2,1))</f>
        <v>2</v>
      </c>
      <c r="J2">
        <f t="shared" ref="J2:J24" si="8">_xlfn.NUMBERVALUE(MID(G2,3,1))</f>
        <v>3</v>
      </c>
      <c r="K2">
        <f t="shared" ref="K2:K24" si="9">_xlfn.NUMBERVALUE(MID(G2,4,1))</f>
        <v>5</v>
      </c>
      <c r="L2">
        <f t="shared" ref="L2:L24" si="10">_xlfn.NUMBERVALUE(MID(G2,5,1))</f>
        <v>4</v>
      </c>
      <c r="M2" t="str">
        <f>VLOOKUP(H2,Sheet2!$A$1:$B$5,2,FALSE)&amp;"_"&amp;F2</f>
        <v>Prefixo_Trajeto_IndividuoCrossover2</v>
      </c>
      <c r="N2" t="str">
        <f>VLOOKUP(I2,Sheet2!$A$1:$B$5,2,FALSE)&amp;"_"&amp;F2</f>
        <v>Nucleo_Trajeto_IndividuoCrossover2</v>
      </c>
      <c r="O2" t="str">
        <f>VLOOKUP(J2,Sheet2!$A$1:$B$5,2,FALSE)&amp;"_"&amp;F2</f>
        <v>Nucleo_IndividuoCrossover2</v>
      </c>
      <c r="P2" t="str">
        <f>VLOOKUP(K2,Sheet2!$A$1:$B$5,2,FALSE)&amp;"_"&amp;F2</f>
        <v>Sufixo_Trajeto2_IndividuoCrossover2</v>
      </c>
      <c r="Q2" t="str">
        <f>VLOOKUP(L2,Sheet2!$A$1:$B$5,2,FALSE)&amp;"_"&amp;F2</f>
        <v>Nucleo_Trajeto2_IndividuoCrossover2</v>
      </c>
      <c r="R2" s="1" t="str">
        <f t="shared" ref="R2:R24" si="11">"concatena_diferenca_de_lista("&amp;M2&amp;","&amp;N2&amp;","&amp;B2&amp;"_A),
concatena_diferenca_de_lista("&amp;B2&amp;"_A,"&amp;O2&amp;","&amp;B2&amp;"_B),
concatena_diferenca_de_lista("&amp;B2&amp;"_B,"&amp;P2&amp;","&amp;B2&amp;"_C),
concatena_diferenca_de_lista("&amp;B2&amp;"_C,"&amp;Q2&amp;","&amp;D2&amp;"),
fitness("&amp;B2&amp;","&amp;C2&amp;"),
"</f>
        <v xml:space="preserve">concatena_diferenca_de_lista(Prefixo_Trajeto_IndividuoCrossover2,Nucleo_Trajeto_IndividuoCrossover2,TrajetoCro2_A),
concatena_diferenca_de_lista(TrajetoCro2_A,Nucleo_IndividuoCrossover2,TrajetoCro2_B),
concatena_diferenca_de_lista(TrajetoCro2_B,Sufixo_Trajeto2_IndividuoCrossover2,TrajetoCro2_C),
concatena_diferenca_de_lista(TrajetoCro2_C,Nucleo_Trajeto2_IndividuoCrossover2,TrajetoCro2/X2),
fitness(TrajetoCro2,FCro2),
</v>
      </c>
      <c r="S2" s="1" t="str">
        <f t="shared" si="0"/>
        <v xml:space="preserve">FCro2=F,
TrajetoCro2=Trajeto,
</v>
      </c>
      <c r="T2" t="str">
        <f t="shared" ref="T2:T24" si="12">"extrair_sublistas(Posicao_Inicial_Crossover,Posicao_Termino_Inicial_Crossover,Trajeto/X,Prefixo_Trajeto_"&amp;F2&amp;",Nucleo_Trajeto_"&amp;F2&amp;",_),"</f>
        <v>extrair_sublistas(Posicao_Inicial_Crossover,Posicao_Termino_Inicial_Crossover,Trajeto/X,Prefixo_Trajeto_IndividuoCrossover2,Nucleo_Trajeto_IndividuoCrossover2,_),</v>
      </c>
      <c r="U2" t="str">
        <f t="shared" ref="U2:U24" si="13">"extrair_sublistas(Posicao_Final_Crossover,Posicao_Termino_Final_Crossover,Trajeto/X,_,Nucleo_Trajeto2_"&amp;F2&amp;",Sufixo_Trajeto2_"&amp;F2&amp;"),"</f>
        <v>extrair_sublistas(Posicao_Final_Crossover,Posicao_Termino_Final_Crossover,Trajeto/X,_,Nucleo_Trajeto2_IndividuoCrossover2,Sufixo_Trajeto2_IndividuoCrossover2),</v>
      </c>
      <c r="V2" t="str">
        <f t="shared" ref="V2:V24" si="14">"extrair_sublistas(Posicao_Posterior_Termino_Inicial,Posicao_Anterior_Final,Trajeto/X,_,Nucleo_"&amp;F2&amp;",_),"</f>
        <v>extrair_sublistas(Posicao_Posterior_Termino_Inicial,Posicao_Anterior_Final,Trajeto/X,_,Nucleo_IndividuoCrossover2,_),</v>
      </c>
      <c r="W2" t="str">
        <f t="shared" ref="W2:W24" si="15">"Nucleo_"&amp;F2&amp;" = Y"&amp;A2&amp;"/Y"&amp;A2&amp;","</f>
        <v>Nucleo_IndividuoCrossover2 = Y2/Y2,</v>
      </c>
      <c r="X2" t="str">
        <f t="shared" ref="X2:X24" si="16">"extrair_sublistas(Posicao_Inicial_Crossover,Posicao_Anterior_Final,Trajeto/X,_,Nucleo_"&amp;F2&amp;",_),"</f>
        <v>extrair_sublistas(Posicao_Inicial_Crossover,Posicao_Anterior_Final,Trajeto/X,_,Nucleo_IndividuoCrossover2,_),</v>
      </c>
    </row>
    <row r="3" spans="1:24" ht="150" x14ac:dyDescent="0.25">
      <c r="A3">
        <v>3</v>
      </c>
      <c r="B3" t="str">
        <f t="shared" si="1"/>
        <v>TrajetoCro3</v>
      </c>
      <c r="C3" t="str">
        <f t="shared" si="2"/>
        <v>FCro3</v>
      </c>
      <c r="D3" t="str">
        <f t="shared" si="3"/>
        <v>TrajetoCro3/X3</v>
      </c>
      <c r="E3" t="str">
        <f t="shared" si="4"/>
        <v>FCro3-TrajetoCro3/X3,</v>
      </c>
      <c r="F3" t="str">
        <f t="shared" si="5"/>
        <v>IndividuoCrossover3</v>
      </c>
      <c r="G3">
        <v>12435</v>
      </c>
      <c r="H3">
        <f t="shared" si="6"/>
        <v>1</v>
      </c>
      <c r="I3">
        <f t="shared" si="7"/>
        <v>2</v>
      </c>
      <c r="J3">
        <f t="shared" si="8"/>
        <v>4</v>
      </c>
      <c r="K3">
        <f t="shared" si="9"/>
        <v>3</v>
      </c>
      <c r="L3">
        <f t="shared" si="10"/>
        <v>5</v>
      </c>
      <c r="M3" t="str">
        <f>VLOOKUP(H3,Sheet2!$A$1:$B$5,2,FALSE)&amp;"_"&amp;F3</f>
        <v>Prefixo_Trajeto_IndividuoCrossover3</v>
      </c>
      <c r="N3" t="str">
        <f>VLOOKUP(I3,Sheet2!$A$1:$B$5,2,FALSE)&amp;"_"&amp;F3</f>
        <v>Nucleo_Trajeto_IndividuoCrossover3</v>
      </c>
      <c r="O3" t="str">
        <f>VLOOKUP(J3,Sheet2!$A$1:$B$5,2,FALSE)&amp;"_"&amp;F3</f>
        <v>Nucleo_Trajeto2_IndividuoCrossover3</v>
      </c>
      <c r="P3" t="str">
        <f>VLOOKUP(K3,Sheet2!$A$1:$B$5,2,FALSE)&amp;"_"&amp;F3</f>
        <v>Nucleo_IndividuoCrossover3</v>
      </c>
      <c r="Q3" t="str">
        <f>VLOOKUP(L3,Sheet2!$A$1:$B$5,2,FALSE)&amp;"_"&amp;F3</f>
        <v>Sufixo_Trajeto2_IndividuoCrossover3</v>
      </c>
      <c r="R3" s="1" t="str">
        <f t="shared" si="11"/>
        <v xml:space="preserve">concatena_diferenca_de_lista(Prefixo_Trajeto_IndividuoCrossover3,Nucleo_Trajeto_IndividuoCrossover3,TrajetoCro3_A),
concatena_diferenca_de_lista(TrajetoCro3_A,Nucleo_Trajeto2_IndividuoCrossover3,TrajetoCro3_B),
concatena_diferenca_de_lista(TrajetoCro3_B,Nucleo_IndividuoCrossover3,TrajetoCro3_C),
concatena_diferenca_de_lista(TrajetoCro3_C,Sufixo_Trajeto2_IndividuoCrossover3,TrajetoCro3/X3),
fitness(TrajetoCro3,FCro3),
</v>
      </c>
      <c r="S3" s="1" t="str">
        <f t="shared" si="0"/>
        <v xml:space="preserve">FCro3=F,
TrajetoCro3=Trajeto,
</v>
      </c>
      <c r="T3" t="str">
        <f t="shared" si="12"/>
        <v>extrair_sublistas(Posicao_Inicial_Crossover,Posicao_Termino_Inicial_Crossover,Trajeto/X,Prefixo_Trajeto_IndividuoCrossover3,Nucleo_Trajeto_IndividuoCrossover3,_),</v>
      </c>
      <c r="U3" t="str">
        <f t="shared" si="13"/>
        <v>extrair_sublistas(Posicao_Final_Crossover,Posicao_Termino_Final_Crossover,Trajeto/X,_,Nucleo_Trajeto2_IndividuoCrossover3,Sufixo_Trajeto2_IndividuoCrossover3),</v>
      </c>
      <c r="V3" t="str">
        <f t="shared" si="14"/>
        <v>extrair_sublistas(Posicao_Posterior_Termino_Inicial,Posicao_Anterior_Final,Trajeto/X,_,Nucleo_IndividuoCrossover3,_),</v>
      </c>
      <c r="W3" t="str">
        <f t="shared" si="15"/>
        <v>Nucleo_IndividuoCrossover3 = Y3/Y3,</v>
      </c>
      <c r="X3" t="str">
        <f t="shared" si="16"/>
        <v>extrair_sublistas(Posicao_Inicial_Crossover,Posicao_Anterior_Final,Trajeto/X,_,Nucleo_IndividuoCrossover3,_),</v>
      </c>
    </row>
    <row r="4" spans="1:24" ht="150" x14ac:dyDescent="0.25">
      <c r="A4">
        <v>4</v>
      </c>
      <c r="B4" t="str">
        <f t="shared" si="1"/>
        <v>TrajetoCro4</v>
      </c>
      <c r="C4" t="str">
        <f t="shared" si="2"/>
        <v>FCro4</v>
      </c>
      <c r="D4" t="str">
        <f t="shared" si="3"/>
        <v>TrajetoCro4/X4</v>
      </c>
      <c r="E4" t="str">
        <f t="shared" si="4"/>
        <v>FCro4-TrajetoCro4/X4,</v>
      </c>
      <c r="F4" t="str">
        <f t="shared" si="5"/>
        <v>IndividuoCrossover4</v>
      </c>
      <c r="G4">
        <v>12453</v>
      </c>
      <c r="H4">
        <f t="shared" si="6"/>
        <v>1</v>
      </c>
      <c r="I4">
        <f t="shared" si="7"/>
        <v>2</v>
      </c>
      <c r="J4">
        <f t="shared" si="8"/>
        <v>4</v>
      </c>
      <c r="K4">
        <f t="shared" si="9"/>
        <v>5</v>
      </c>
      <c r="L4">
        <f t="shared" si="10"/>
        <v>3</v>
      </c>
      <c r="M4" t="str">
        <f>VLOOKUP(H4,Sheet2!$A$1:$B$5,2,FALSE)&amp;"_"&amp;F4</f>
        <v>Prefixo_Trajeto_IndividuoCrossover4</v>
      </c>
      <c r="N4" t="str">
        <f>VLOOKUP(I4,Sheet2!$A$1:$B$5,2,FALSE)&amp;"_"&amp;F4</f>
        <v>Nucleo_Trajeto_IndividuoCrossover4</v>
      </c>
      <c r="O4" t="str">
        <f>VLOOKUP(J4,Sheet2!$A$1:$B$5,2,FALSE)&amp;"_"&amp;F4</f>
        <v>Nucleo_Trajeto2_IndividuoCrossover4</v>
      </c>
      <c r="P4" t="str">
        <f>VLOOKUP(K4,Sheet2!$A$1:$B$5,2,FALSE)&amp;"_"&amp;F4</f>
        <v>Sufixo_Trajeto2_IndividuoCrossover4</v>
      </c>
      <c r="Q4" t="str">
        <f>VLOOKUP(L4,Sheet2!$A$1:$B$5,2,FALSE)&amp;"_"&amp;F4</f>
        <v>Nucleo_IndividuoCrossover4</v>
      </c>
      <c r="R4" s="1" t="str">
        <f t="shared" si="11"/>
        <v xml:space="preserve">concatena_diferenca_de_lista(Prefixo_Trajeto_IndividuoCrossover4,Nucleo_Trajeto_IndividuoCrossover4,TrajetoCro4_A),
concatena_diferenca_de_lista(TrajetoCro4_A,Nucleo_Trajeto2_IndividuoCrossover4,TrajetoCro4_B),
concatena_diferenca_de_lista(TrajetoCro4_B,Sufixo_Trajeto2_IndividuoCrossover4,TrajetoCro4_C),
concatena_diferenca_de_lista(TrajetoCro4_C,Nucleo_IndividuoCrossover4,TrajetoCro4/X4),
fitness(TrajetoCro4,FCro4),
</v>
      </c>
      <c r="S4" s="1" t="str">
        <f t="shared" si="0"/>
        <v xml:space="preserve">FCro4=F,
TrajetoCro4=Trajeto,
</v>
      </c>
      <c r="T4" t="str">
        <f t="shared" si="12"/>
        <v>extrair_sublistas(Posicao_Inicial_Crossover,Posicao_Termino_Inicial_Crossover,Trajeto/X,Prefixo_Trajeto_IndividuoCrossover4,Nucleo_Trajeto_IndividuoCrossover4,_),</v>
      </c>
      <c r="U4" t="str">
        <f t="shared" si="13"/>
        <v>extrair_sublistas(Posicao_Final_Crossover,Posicao_Termino_Final_Crossover,Trajeto/X,_,Nucleo_Trajeto2_IndividuoCrossover4,Sufixo_Trajeto2_IndividuoCrossover4),</v>
      </c>
      <c r="V4" t="str">
        <f t="shared" si="14"/>
        <v>extrair_sublistas(Posicao_Posterior_Termino_Inicial,Posicao_Anterior_Final,Trajeto/X,_,Nucleo_IndividuoCrossover4,_),</v>
      </c>
      <c r="W4" t="str">
        <f t="shared" si="15"/>
        <v>Nucleo_IndividuoCrossover4 = Y4/Y4,</v>
      </c>
      <c r="X4" t="str">
        <f t="shared" si="16"/>
        <v>extrair_sublistas(Posicao_Inicial_Crossover,Posicao_Anterior_Final,Trajeto/X,_,Nucleo_IndividuoCrossover4,_),</v>
      </c>
    </row>
    <row r="5" spans="1:24" ht="150" x14ac:dyDescent="0.25">
      <c r="A5">
        <v>5</v>
      </c>
      <c r="B5" t="str">
        <f t="shared" si="1"/>
        <v>TrajetoCro5</v>
      </c>
      <c r="C5" t="str">
        <f t="shared" si="2"/>
        <v>FCro5</v>
      </c>
      <c r="D5" t="str">
        <f t="shared" si="3"/>
        <v>TrajetoCro5/X5</v>
      </c>
      <c r="E5" t="str">
        <f t="shared" si="4"/>
        <v>FCro5-TrajetoCro5/X5,</v>
      </c>
      <c r="F5" t="str">
        <f t="shared" si="5"/>
        <v>IndividuoCrossover5</v>
      </c>
      <c r="G5">
        <v>12534</v>
      </c>
      <c r="H5">
        <f t="shared" si="6"/>
        <v>1</v>
      </c>
      <c r="I5">
        <f t="shared" si="7"/>
        <v>2</v>
      </c>
      <c r="J5">
        <f t="shared" si="8"/>
        <v>5</v>
      </c>
      <c r="K5">
        <f t="shared" si="9"/>
        <v>3</v>
      </c>
      <c r="L5">
        <f t="shared" si="10"/>
        <v>4</v>
      </c>
      <c r="M5" t="str">
        <f>VLOOKUP(H5,Sheet2!$A$1:$B$5,2,FALSE)&amp;"_"&amp;F5</f>
        <v>Prefixo_Trajeto_IndividuoCrossover5</v>
      </c>
      <c r="N5" t="str">
        <f>VLOOKUP(I5,Sheet2!$A$1:$B$5,2,FALSE)&amp;"_"&amp;F5</f>
        <v>Nucleo_Trajeto_IndividuoCrossover5</v>
      </c>
      <c r="O5" t="str">
        <f>VLOOKUP(J5,Sheet2!$A$1:$B$5,2,FALSE)&amp;"_"&amp;F5</f>
        <v>Sufixo_Trajeto2_IndividuoCrossover5</v>
      </c>
      <c r="P5" t="str">
        <f>VLOOKUP(K5,Sheet2!$A$1:$B$5,2,FALSE)&amp;"_"&amp;F5</f>
        <v>Nucleo_IndividuoCrossover5</v>
      </c>
      <c r="Q5" t="str">
        <f>VLOOKUP(L5,Sheet2!$A$1:$B$5,2,FALSE)&amp;"_"&amp;F5</f>
        <v>Nucleo_Trajeto2_IndividuoCrossover5</v>
      </c>
      <c r="R5" s="1" t="str">
        <f t="shared" si="11"/>
        <v xml:space="preserve">concatena_diferenca_de_lista(Prefixo_Trajeto_IndividuoCrossover5,Nucleo_Trajeto_IndividuoCrossover5,TrajetoCro5_A),
concatena_diferenca_de_lista(TrajetoCro5_A,Sufixo_Trajeto2_IndividuoCrossover5,TrajetoCro5_B),
concatena_diferenca_de_lista(TrajetoCro5_B,Nucleo_IndividuoCrossover5,TrajetoCro5_C),
concatena_diferenca_de_lista(TrajetoCro5_C,Nucleo_Trajeto2_IndividuoCrossover5,TrajetoCro5/X5),
fitness(TrajetoCro5,FCro5),
</v>
      </c>
      <c r="S5" s="1" t="str">
        <f t="shared" si="0"/>
        <v xml:space="preserve">FCro5=F,
TrajetoCro5=Trajeto,
</v>
      </c>
      <c r="T5" t="str">
        <f t="shared" si="12"/>
        <v>extrair_sublistas(Posicao_Inicial_Crossover,Posicao_Termino_Inicial_Crossover,Trajeto/X,Prefixo_Trajeto_IndividuoCrossover5,Nucleo_Trajeto_IndividuoCrossover5,_),</v>
      </c>
      <c r="U5" t="str">
        <f t="shared" si="13"/>
        <v>extrair_sublistas(Posicao_Final_Crossover,Posicao_Termino_Final_Crossover,Trajeto/X,_,Nucleo_Trajeto2_IndividuoCrossover5,Sufixo_Trajeto2_IndividuoCrossover5),</v>
      </c>
      <c r="V5" t="str">
        <f t="shared" si="14"/>
        <v>extrair_sublistas(Posicao_Posterior_Termino_Inicial,Posicao_Anterior_Final,Trajeto/X,_,Nucleo_IndividuoCrossover5,_),</v>
      </c>
      <c r="W5" t="str">
        <f t="shared" si="15"/>
        <v>Nucleo_IndividuoCrossover5 = Y5/Y5,</v>
      </c>
      <c r="X5" t="str">
        <f t="shared" si="16"/>
        <v>extrair_sublistas(Posicao_Inicial_Crossover,Posicao_Anterior_Final,Trajeto/X,_,Nucleo_IndividuoCrossover5,_),</v>
      </c>
    </row>
    <row r="6" spans="1:24" ht="150" x14ac:dyDescent="0.25">
      <c r="A6">
        <v>6</v>
      </c>
      <c r="B6" t="str">
        <f t="shared" si="1"/>
        <v>TrajetoCro6</v>
      </c>
      <c r="C6" t="str">
        <f t="shared" si="2"/>
        <v>FCro6</v>
      </c>
      <c r="D6" t="str">
        <f t="shared" si="3"/>
        <v>TrajetoCro6/X6</v>
      </c>
      <c r="E6" t="str">
        <f t="shared" si="4"/>
        <v>FCro6-TrajetoCro6/X6,</v>
      </c>
      <c r="F6" t="str">
        <f t="shared" si="5"/>
        <v>IndividuoCrossover6</v>
      </c>
      <c r="G6">
        <v>12543</v>
      </c>
      <c r="H6">
        <f t="shared" si="6"/>
        <v>1</v>
      </c>
      <c r="I6">
        <f t="shared" si="7"/>
        <v>2</v>
      </c>
      <c r="J6">
        <f t="shared" si="8"/>
        <v>5</v>
      </c>
      <c r="K6">
        <f t="shared" si="9"/>
        <v>4</v>
      </c>
      <c r="L6">
        <f t="shared" si="10"/>
        <v>3</v>
      </c>
      <c r="M6" t="str">
        <f>VLOOKUP(H6,Sheet2!$A$1:$B$5,2,FALSE)&amp;"_"&amp;F6</f>
        <v>Prefixo_Trajeto_IndividuoCrossover6</v>
      </c>
      <c r="N6" t="str">
        <f>VLOOKUP(I6,Sheet2!$A$1:$B$5,2,FALSE)&amp;"_"&amp;F6</f>
        <v>Nucleo_Trajeto_IndividuoCrossover6</v>
      </c>
      <c r="O6" t="str">
        <f>VLOOKUP(J6,Sheet2!$A$1:$B$5,2,FALSE)&amp;"_"&amp;F6</f>
        <v>Sufixo_Trajeto2_IndividuoCrossover6</v>
      </c>
      <c r="P6" t="str">
        <f>VLOOKUP(K6,Sheet2!$A$1:$B$5,2,FALSE)&amp;"_"&amp;F6</f>
        <v>Nucleo_Trajeto2_IndividuoCrossover6</v>
      </c>
      <c r="Q6" t="str">
        <f>VLOOKUP(L6,Sheet2!$A$1:$B$5,2,FALSE)&amp;"_"&amp;F6</f>
        <v>Nucleo_IndividuoCrossover6</v>
      </c>
      <c r="R6" s="1" t="str">
        <f t="shared" si="11"/>
        <v xml:space="preserve">concatena_diferenca_de_lista(Prefixo_Trajeto_IndividuoCrossover6,Nucleo_Trajeto_IndividuoCrossover6,TrajetoCro6_A),
concatena_diferenca_de_lista(TrajetoCro6_A,Sufixo_Trajeto2_IndividuoCrossover6,TrajetoCro6_B),
concatena_diferenca_de_lista(TrajetoCro6_B,Nucleo_Trajeto2_IndividuoCrossover6,TrajetoCro6_C),
concatena_diferenca_de_lista(TrajetoCro6_C,Nucleo_IndividuoCrossover6,TrajetoCro6/X6),
fitness(TrajetoCro6,FCro6),
</v>
      </c>
      <c r="S6" s="1" t="str">
        <f t="shared" si="0"/>
        <v xml:space="preserve">FCro6=F,
TrajetoCro6=Trajeto,
</v>
      </c>
      <c r="T6" t="str">
        <f t="shared" si="12"/>
        <v>extrair_sublistas(Posicao_Inicial_Crossover,Posicao_Termino_Inicial_Crossover,Trajeto/X,Prefixo_Trajeto_IndividuoCrossover6,Nucleo_Trajeto_IndividuoCrossover6,_),</v>
      </c>
      <c r="U6" t="str">
        <f t="shared" si="13"/>
        <v>extrair_sublistas(Posicao_Final_Crossover,Posicao_Termino_Final_Crossover,Trajeto/X,_,Nucleo_Trajeto2_IndividuoCrossover6,Sufixo_Trajeto2_IndividuoCrossover6),</v>
      </c>
      <c r="V6" t="str">
        <f t="shared" si="14"/>
        <v>extrair_sublistas(Posicao_Posterior_Termino_Inicial,Posicao_Anterior_Final,Trajeto/X,_,Nucleo_IndividuoCrossover6,_),</v>
      </c>
      <c r="W6" t="str">
        <f t="shared" si="15"/>
        <v>Nucleo_IndividuoCrossover6 = Y6/Y6,</v>
      </c>
      <c r="X6" t="str">
        <f t="shared" si="16"/>
        <v>extrair_sublistas(Posicao_Inicial_Crossover,Posicao_Anterior_Final,Trajeto/X,_,Nucleo_IndividuoCrossover6,_),</v>
      </c>
    </row>
    <row r="7" spans="1:24" ht="150" x14ac:dyDescent="0.25">
      <c r="A7">
        <v>7</v>
      </c>
      <c r="B7" t="str">
        <f t="shared" si="1"/>
        <v>TrajetoCro7</v>
      </c>
      <c r="C7" t="str">
        <f t="shared" si="2"/>
        <v>FCro7</v>
      </c>
      <c r="D7" t="str">
        <f t="shared" si="3"/>
        <v>TrajetoCro7/X7</v>
      </c>
      <c r="E7" t="str">
        <f t="shared" si="4"/>
        <v>FCro7-TrajetoCro7/X7,</v>
      </c>
      <c r="F7" t="str">
        <f t="shared" si="5"/>
        <v>IndividuoCrossover7</v>
      </c>
      <c r="G7">
        <v>13254</v>
      </c>
      <c r="H7">
        <f t="shared" si="6"/>
        <v>1</v>
      </c>
      <c r="I7">
        <f t="shared" si="7"/>
        <v>3</v>
      </c>
      <c r="J7">
        <f t="shared" si="8"/>
        <v>2</v>
      </c>
      <c r="K7">
        <f t="shared" si="9"/>
        <v>5</v>
      </c>
      <c r="L7">
        <f t="shared" si="10"/>
        <v>4</v>
      </c>
      <c r="M7" t="str">
        <f>VLOOKUP(H7,Sheet2!$A$1:$B$5,2,FALSE)&amp;"_"&amp;F7</f>
        <v>Prefixo_Trajeto_IndividuoCrossover7</v>
      </c>
      <c r="N7" t="str">
        <f>VLOOKUP(I7,Sheet2!$A$1:$B$5,2,FALSE)&amp;"_"&amp;F7</f>
        <v>Nucleo_IndividuoCrossover7</v>
      </c>
      <c r="O7" t="str">
        <f>VLOOKUP(J7,Sheet2!$A$1:$B$5,2,FALSE)&amp;"_"&amp;F7</f>
        <v>Nucleo_Trajeto_IndividuoCrossover7</v>
      </c>
      <c r="P7" t="str">
        <f>VLOOKUP(K7,Sheet2!$A$1:$B$5,2,FALSE)&amp;"_"&amp;F7</f>
        <v>Sufixo_Trajeto2_IndividuoCrossover7</v>
      </c>
      <c r="Q7" t="str">
        <f>VLOOKUP(L7,Sheet2!$A$1:$B$5,2,FALSE)&amp;"_"&amp;F7</f>
        <v>Nucleo_Trajeto2_IndividuoCrossover7</v>
      </c>
      <c r="R7" s="1" t="str">
        <f t="shared" si="11"/>
        <v xml:space="preserve">concatena_diferenca_de_lista(Prefixo_Trajeto_IndividuoCrossover7,Nucleo_IndividuoCrossover7,TrajetoCro7_A),
concatena_diferenca_de_lista(TrajetoCro7_A,Nucleo_Trajeto_IndividuoCrossover7,TrajetoCro7_B),
concatena_diferenca_de_lista(TrajetoCro7_B,Sufixo_Trajeto2_IndividuoCrossover7,TrajetoCro7_C),
concatena_diferenca_de_lista(TrajetoCro7_C,Nucleo_Trajeto2_IndividuoCrossover7,TrajetoCro7/X7),
fitness(TrajetoCro7,FCro7),
</v>
      </c>
      <c r="S7" s="1" t="str">
        <f t="shared" si="0"/>
        <v xml:space="preserve">FCro7=F,
TrajetoCro7=Trajeto,
</v>
      </c>
      <c r="T7" t="str">
        <f t="shared" si="12"/>
        <v>extrair_sublistas(Posicao_Inicial_Crossover,Posicao_Termino_Inicial_Crossover,Trajeto/X,Prefixo_Trajeto_IndividuoCrossover7,Nucleo_Trajeto_IndividuoCrossover7,_),</v>
      </c>
      <c r="U7" t="str">
        <f t="shared" si="13"/>
        <v>extrair_sublistas(Posicao_Final_Crossover,Posicao_Termino_Final_Crossover,Trajeto/X,_,Nucleo_Trajeto2_IndividuoCrossover7,Sufixo_Trajeto2_IndividuoCrossover7),</v>
      </c>
      <c r="V7" t="str">
        <f t="shared" si="14"/>
        <v>extrair_sublistas(Posicao_Posterior_Termino_Inicial,Posicao_Anterior_Final,Trajeto/X,_,Nucleo_IndividuoCrossover7,_),</v>
      </c>
      <c r="W7" t="str">
        <f t="shared" si="15"/>
        <v>Nucleo_IndividuoCrossover7 = Y7/Y7,</v>
      </c>
      <c r="X7" t="str">
        <f t="shared" si="16"/>
        <v>extrair_sublistas(Posicao_Inicial_Crossover,Posicao_Anterior_Final,Trajeto/X,_,Nucleo_IndividuoCrossover7,_),</v>
      </c>
    </row>
    <row r="8" spans="1:24" ht="150" x14ac:dyDescent="0.25">
      <c r="A8">
        <v>8</v>
      </c>
      <c r="B8" t="str">
        <f t="shared" si="1"/>
        <v>TrajetoCro8</v>
      </c>
      <c r="C8" t="str">
        <f t="shared" si="2"/>
        <v>FCro8</v>
      </c>
      <c r="D8" t="str">
        <f t="shared" si="3"/>
        <v>TrajetoCro8/X8</v>
      </c>
      <c r="E8" t="str">
        <f t="shared" si="4"/>
        <v>FCro8-TrajetoCro8/X8,</v>
      </c>
      <c r="F8" t="str">
        <f t="shared" si="5"/>
        <v>IndividuoCrossover8</v>
      </c>
      <c r="G8">
        <v>13245</v>
      </c>
      <c r="H8">
        <f t="shared" si="6"/>
        <v>1</v>
      </c>
      <c r="I8">
        <f t="shared" si="7"/>
        <v>3</v>
      </c>
      <c r="J8">
        <f t="shared" si="8"/>
        <v>2</v>
      </c>
      <c r="K8">
        <f t="shared" si="9"/>
        <v>4</v>
      </c>
      <c r="L8">
        <f t="shared" si="10"/>
        <v>5</v>
      </c>
      <c r="M8" t="str">
        <f>VLOOKUP(H8,Sheet2!$A$1:$B$5,2,FALSE)&amp;"_"&amp;F8</f>
        <v>Prefixo_Trajeto_IndividuoCrossover8</v>
      </c>
      <c r="N8" t="str">
        <f>VLOOKUP(I8,Sheet2!$A$1:$B$5,2,FALSE)&amp;"_"&amp;F8</f>
        <v>Nucleo_IndividuoCrossover8</v>
      </c>
      <c r="O8" t="str">
        <f>VLOOKUP(J8,Sheet2!$A$1:$B$5,2,FALSE)&amp;"_"&amp;F8</f>
        <v>Nucleo_Trajeto_IndividuoCrossover8</v>
      </c>
      <c r="P8" t="str">
        <f>VLOOKUP(K8,Sheet2!$A$1:$B$5,2,FALSE)&amp;"_"&amp;F8</f>
        <v>Nucleo_Trajeto2_IndividuoCrossover8</v>
      </c>
      <c r="Q8" t="str">
        <f>VLOOKUP(L8,Sheet2!$A$1:$B$5,2,FALSE)&amp;"_"&amp;F8</f>
        <v>Sufixo_Trajeto2_IndividuoCrossover8</v>
      </c>
      <c r="R8" s="1" t="str">
        <f t="shared" si="11"/>
        <v xml:space="preserve">concatena_diferenca_de_lista(Prefixo_Trajeto_IndividuoCrossover8,Nucleo_IndividuoCrossover8,TrajetoCro8_A),
concatena_diferenca_de_lista(TrajetoCro8_A,Nucleo_Trajeto_IndividuoCrossover8,TrajetoCro8_B),
concatena_diferenca_de_lista(TrajetoCro8_B,Nucleo_Trajeto2_IndividuoCrossover8,TrajetoCro8_C),
concatena_diferenca_de_lista(TrajetoCro8_C,Sufixo_Trajeto2_IndividuoCrossover8,TrajetoCro8/X8),
fitness(TrajetoCro8,FCro8),
</v>
      </c>
      <c r="S8" s="1" t="str">
        <f t="shared" si="0"/>
        <v xml:space="preserve">FCro8=F,
TrajetoCro8=Trajeto,
</v>
      </c>
      <c r="T8" t="str">
        <f t="shared" si="12"/>
        <v>extrair_sublistas(Posicao_Inicial_Crossover,Posicao_Termino_Inicial_Crossover,Trajeto/X,Prefixo_Trajeto_IndividuoCrossover8,Nucleo_Trajeto_IndividuoCrossover8,_),</v>
      </c>
      <c r="U8" t="str">
        <f t="shared" si="13"/>
        <v>extrair_sublistas(Posicao_Final_Crossover,Posicao_Termino_Final_Crossover,Trajeto/X,_,Nucleo_Trajeto2_IndividuoCrossover8,Sufixo_Trajeto2_IndividuoCrossover8),</v>
      </c>
      <c r="V8" t="str">
        <f t="shared" si="14"/>
        <v>extrair_sublistas(Posicao_Posterior_Termino_Inicial,Posicao_Anterior_Final,Trajeto/X,_,Nucleo_IndividuoCrossover8,_),</v>
      </c>
      <c r="W8" t="str">
        <f t="shared" si="15"/>
        <v>Nucleo_IndividuoCrossover8 = Y8/Y8,</v>
      </c>
      <c r="X8" t="str">
        <f t="shared" si="16"/>
        <v>extrair_sublistas(Posicao_Inicial_Crossover,Posicao_Anterior_Final,Trajeto/X,_,Nucleo_IndividuoCrossover8,_),</v>
      </c>
    </row>
    <row r="9" spans="1:24" ht="150" x14ac:dyDescent="0.25">
      <c r="A9">
        <v>9</v>
      </c>
      <c r="B9" t="str">
        <f t="shared" si="1"/>
        <v>TrajetoCro9</v>
      </c>
      <c r="C9" t="str">
        <f t="shared" si="2"/>
        <v>FCro9</v>
      </c>
      <c r="D9" t="str">
        <f t="shared" si="3"/>
        <v>TrajetoCro9/X9</v>
      </c>
      <c r="E9" t="str">
        <f t="shared" si="4"/>
        <v>FCro9-TrajetoCro9/X9,</v>
      </c>
      <c r="F9" t="str">
        <f t="shared" si="5"/>
        <v>IndividuoCrossover9</v>
      </c>
      <c r="G9">
        <v>13452</v>
      </c>
      <c r="H9">
        <f t="shared" si="6"/>
        <v>1</v>
      </c>
      <c r="I9">
        <f t="shared" si="7"/>
        <v>3</v>
      </c>
      <c r="J9">
        <f t="shared" si="8"/>
        <v>4</v>
      </c>
      <c r="K9">
        <f t="shared" si="9"/>
        <v>5</v>
      </c>
      <c r="L9">
        <f t="shared" si="10"/>
        <v>2</v>
      </c>
      <c r="M9" t="str">
        <f>VLOOKUP(H9,Sheet2!$A$1:$B$5,2,FALSE)&amp;"_"&amp;F9</f>
        <v>Prefixo_Trajeto_IndividuoCrossover9</v>
      </c>
      <c r="N9" t="str">
        <f>VLOOKUP(I9,Sheet2!$A$1:$B$5,2,FALSE)&amp;"_"&amp;F9</f>
        <v>Nucleo_IndividuoCrossover9</v>
      </c>
      <c r="O9" t="str">
        <f>VLOOKUP(J9,Sheet2!$A$1:$B$5,2,FALSE)&amp;"_"&amp;F9</f>
        <v>Nucleo_Trajeto2_IndividuoCrossover9</v>
      </c>
      <c r="P9" t="str">
        <f>VLOOKUP(K9,Sheet2!$A$1:$B$5,2,FALSE)&amp;"_"&amp;F9</f>
        <v>Sufixo_Trajeto2_IndividuoCrossover9</v>
      </c>
      <c r="Q9" t="str">
        <f>VLOOKUP(L9,Sheet2!$A$1:$B$5,2,FALSE)&amp;"_"&amp;F9</f>
        <v>Nucleo_Trajeto_IndividuoCrossover9</v>
      </c>
      <c r="R9" s="1" t="str">
        <f t="shared" si="11"/>
        <v xml:space="preserve">concatena_diferenca_de_lista(Prefixo_Trajeto_IndividuoCrossover9,Nucleo_IndividuoCrossover9,TrajetoCro9_A),
concatena_diferenca_de_lista(TrajetoCro9_A,Nucleo_Trajeto2_IndividuoCrossover9,TrajetoCro9_B),
concatena_diferenca_de_lista(TrajetoCro9_B,Sufixo_Trajeto2_IndividuoCrossover9,TrajetoCro9_C),
concatena_diferenca_de_lista(TrajetoCro9_C,Nucleo_Trajeto_IndividuoCrossover9,TrajetoCro9/X9),
fitness(TrajetoCro9,FCro9),
</v>
      </c>
      <c r="S9" s="1" t="str">
        <f t="shared" si="0"/>
        <v xml:space="preserve">FCro9=F,
TrajetoCro9=Trajeto,
</v>
      </c>
      <c r="T9" t="str">
        <f t="shared" si="12"/>
        <v>extrair_sublistas(Posicao_Inicial_Crossover,Posicao_Termino_Inicial_Crossover,Trajeto/X,Prefixo_Trajeto_IndividuoCrossover9,Nucleo_Trajeto_IndividuoCrossover9,_),</v>
      </c>
      <c r="U9" t="str">
        <f t="shared" si="13"/>
        <v>extrair_sublistas(Posicao_Final_Crossover,Posicao_Termino_Final_Crossover,Trajeto/X,_,Nucleo_Trajeto2_IndividuoCrossover9,Sufixo_Trajeto2_IndividuoCrossover9),</v>
      </c>
      <c r="V9" t="str">
        <f t="shared" si="14"/>
        <v>extrair_sublistas(Posicao_Posterior_Termino_Inicial,Posicao_Anterior_Final,Trajeto/X,_,Nucleo_IndividuoCrossover9,_),</v>
      </c>
      <c r="W9" t="str">
        <f t="shared" si="15"/>
        <v>Nucleo_IndividuoCrossover9 = Y9/Y9,</v>
      </c>
      <c r="X9" t="str">
        <f t="shared" si="16"/>
        <v>extrair_sublistas(Posicao_Inicial_Crossover,Posicao_Anterior_Final,Trajeto/X,_,Nucleo_IndividuoCrossover9,_),</v>
      </c>
    </row>
    <row r="10" spans="1:24" ht="150" x14ac:dyDescent="0.25">
      <c r="A10">
        <v>10</v>
      </c>
      <c r="B10" t="str">
        <f t="shared" si="1"/>
        <v>TrajetoCro10</v>
      </c>
      <c r="C10" t="str">
        <f t="shared" si="2"/>
        <v>FCro10</v>
      </c>
      <c r="D10" t="str">
        <f t="shared" si="3"/>
        <v>TrajetoCro10/X10</v>
      </c>
      <c r="E10" t="str">
        <f t="shared" si="4"/>
        <v>FCro10-TrajetoCro10/X10,</v>
      </c>
      <c r="F10" t="str">
        <f t="shared" si="5"/>
        <v>IndividuoCrossover10</v>
      </c>
      <c r="G10">
        <v>13425</v>
      </c>
      <c r="H10">
        <f t="shared" si="6"/>
        <v>1</v>
      </c>
      <c r="I10">
        <f t="shared" si="7"/>
        <v>3</v>
      </c>
      <c r="J10">
        <f t="shared" si="8"/>
        <v>4</v>
      </c>
      <c r="K10">
        <f t="shared" si="9"/>
        <v>2</v>
      </c>
      <c r="L10">
        <f t="shared" si="10"/>
        <v>5</v>
      </c>
      <c r="M10" t="str">
        <f>VLOOKUP(H10,Sheet2!$A$1:$B$5,2,FALSE)&amp;"_"&amp;F10</f>
        <v>Prefixo_Trajeto_IndividuoCrossover10</v>
      </c>
      <c r="N10" t="str">
        <f>VLOOKUP(I10,Sheet2!$A$1:$B$5,2,FALSE)&amp;"_"&amp;F10</f>
        <v>Nucleo_IndividuoCrossover10</v>
      </c>
      <c r="O10" t="str">
        <f>VLOOKUP(J10,Sheet2!$A$1:$B$5,2,FALSE)&amp;"_"&amp;F10</f>
        <v>Nucleo_Trajeto2_IndividuoCrossover10</v>
      </c>
      <c r="P10" t="str">
        <f>VLOOKUP(K10,Sheet2!$A$1:$B$5,2,FALSE)&amp;"_"&amp;F10</f>
        <v>Nucleo_Trajeto_IndividuoCrossover10</v>
      </c>
      <c r="Q10" t="str">
        <f>VLOOKUP(L10,Sheet2!$A$1:$B$5,2,FALSE)&amp;"_"&amp;F10</f>
        <v>Sufixo_Trajeto2_IndividuoCrossover10</v>
      </c>
      <c r="R10" s="1" t="str">
        <f t="shared" si="11"/>
        <v xml:space="preserve">concatena_diferenca_de_lista(Prefixo_Trajeto_IndividuoCrossover10,Nucleo_IndividuoCrossover10,TrajetoCro10_A),
concatena_diferenca_de_lista(TrajetoCro10_A,Nucleo_Trajeto2_IndividuoCrossover10,TrajetoCro10_B),
concatena_diferenca_de_lista(TrajetoCro10_B,Nucleo_Trajeto_IndividuoCrossover10,TrajetoCro10_C),
concatena_diferenca_de_lista(TrajetoCro10_C,Sufixo_Trajeto2_IndividuoCrossover10,TrajetoCro10/X10),
fitness(TrajetoCro10,FCro10),
</v>
      </c>
      <c r="S10" s="1" t="str">
        <f t="shared" si="0"/>
        <v xml:space="preserve">FCro10=F,
TrajetoCro10=Trajeto,
</v>
      </c>
      <c r="T10" t="str">
        <f t="shared" si="12"/>
        <v>extrair_sublistas(Posicao_Inicial_Crossover,Posicao_Termino_Inicial_Crossover,Trajeto/X,Prefixo_Trajeto_IndividuoCrossover10,Nucleo_Trajeto_IndividuoCrossover10,_),</v>
      </c>
      <c r="U10" t="str">
        <f t="shared" si="13"/>
        <v>extrair_sublistas(Posicao_Final_Crossover,Posicao_Termino_Final_Crossover,Trajeto/X,_,Nucleo_Trajeto2_IndividuoCrossover10,Sufixo_Trajeto2_IndividuoCrossover10),</v>
      </c>
      <c r="V10" t="str">
        <f t="shared" si="14"/>
        <v>extrair_sublistas(Posicao_Posterior_Termino_Inicial,Posicao_Anterior_Final,Trajeto/X,_,Nucleo_IndividuoCrossover10,_),</v>
      </c>
      <c r="W10" t="str">
        <f t="shared" si="15"/>
        <v>Nucleo_IndividuoCrossover10 = Y10/Y10,</v>
      </c>
      <c r="X10" t="str">
        <f t="shared" si="16"/>
        <v>extrair_sublistas(Posicao_Inicial_Crossover,Posicao_Anterior_Final,Trajeto/X,_,Nucleo_IndividuoCrossover10,_),</v>
      </c>
    </row>
    <row r="11" spans="1:24" ht="150" x14ac:dyDescent="0.25">
      <c r="A11">
        <v>11</v>
      </c>
      <c r="B11" t="str">
        <f t="shared" si="1"/>
        <v>TrajetoCro11</v>
      </c>
      <c r="C11" t="str">
        <f t="shared" si="2"/>
        <v>FCro11</v>
      </c>
      <c r="D11" t="str">
        <f t="shared" si="3"/>
        <v>TrajetoCro11/X11</v>
      </c>
      <c r="E11" t="str">
        <f t="shared" si="4"/>
        <v>FCro11-TrajetoCro11/X11,</v>
      </c>
      <c r="F11" t="str">
        <f t="shared" si="5"/>
        <v>IndividuoCrossover11</v>
      </c>
      <c r="G11">
        <v>13542</v>
      </c>
      <c r="H11">
        <f t="shared" si="6"/>
        <v>1</v>
      </c>
      <c r="I11">
        <f t="shared" si="7"/>
        <v>3</v>
      </c>
      <c r="J11">
        <f t="shared" si="8"/>
        <v>5</v>
      </c>
      <c r="K11">
        <f t="shared" si="9"/>
        <v>4</v>
      </c>
      <c r="L11">
        <f t="shared" si="10"/>
        <v>2</v>
      </c>
      <c r="M11" t="str">
        <f>VLOOKUP(H11,Sheet2!$A$1:$B$5,2,FALSE)&amp;"_"&amp;F11</f>
        <v>Prefixo_Trajeto_IndividuoCrossover11</v>
      </c>
      <c r="N11" t="str">
        <f>VLOOKUP(I11,Sheet2!$A$1:$B$5,2,FALSE)&amp;"_"&amp;F11</f>
        <v>Nucleo_IndividuoCrossover11</v>
      </c>
      <c r="O11" t="str">
        <f>VLOOKUP(J11,Sheet2!$A$1:$B$5,2,FALSE)&amp;"_"&amp;F11</f>
        <v>Sufixo_Trajeto2_IndividuoCrossover11</v>
      </c>
      <c r="P11" t="str">
        <f>VLOOKUP(K11,Sheet2!$A$1:$B$5,2,FALSE)&amp;"_"&amp;F11</f>
        <v>Nucleo_Trajeto2_IndividuoCrossover11</v>
      </c>
      <c r="Q11" t="str">
        <f>VLOOKUP(L11,Sheet2!$A$1:$B$5,2,FALSE)&amp;"_"&amp;F11</f>
        <v>Nucleo_Trajeto_IndividuoCrossover11</v>
      </c>
      <c r="R11" s="1" t="str">
        <f t="shared" si="11"/>
        <v xml:space="preserve">concatena_diferenca_de_lista(Prefixo_Trajeto_IndividuoCrossover11,Nucleo_IndividuoCrossover11,TrajetoCro11_A),
concatena_diferenca_de_lista(TrajetoCro11_A,Sufixo_Trajeto2_IndividuoCrossover11,TrajetoCro11_B),
concatena_diferenca_de_lista(TrajetoCro11_B,Nucleo_Trajeto2_IndividuoCrossover11,TrajetoCro11_C),
concatena_diferenca_de_lista(TrajetoCro11_C,Nucleo_Trajeto_IndividuoCrossover11,TrajetoCro11/X11),
fitness(TrajetoCro11,FCro11),
</v>
      </c>
      <c r="S11" s="1" t="str">
        <f t="shared" si="0"/>
        <v xml:space="preserve">FCro11=F,
TrajetoCro11=Trajeto,
</v>
      </c>
      <c r="T11" t="str">
        <f t="shared" si="12"/>
        <v>extrair_sublistas(Posicao_Inicial_Crossover,Posicao_Termino_Inicial_Crossover,Trajeto/X,Prefixo_Trajeto_IndividuoCrossover11,Nucleo_Trajeto_IndividuoCrossover11,_),</v>
      </c>
      <c r="U11" t="str">
        <f t="shared" si="13"/>
        <v>extrair_sublistas(Posicao_Final_Crossover,Posicao_Termino_Final_Crossover,Trajeto/X,_,Nucleo_Trajeto2_IndividuoCrossover11,Sufixo_Trajeto2_IndividuoCrossover11),</v>
      </c>
      <c r="V11" t="str">
        <f t="shared" si="14"/>
        <v>extrair_sublistas(Posicao_Posterior_Termino_Inicial,Posicao_Anterior_Final,Trajeto/X,_,Nucleo_IndividuoCrossover11,_),</v>
      </c>
      <c r="W11" t="str">
        <f t="shared" si="15"/>
        <v>Nucleo_IndividuoCrossover11 = Y11/Y11,</v>
      </c>
      <c r="X11" t="str">
        <f t="shared" si="16"/>
        <v>extrair_sublistas(Posicao_Inicial_Crossover,Posicao_Anterior_Final,Trajeto/X,_,Nucleo_IndividuoCrossover11,_),</v>
      </c>
    </row>
    <row r="12" spans="1:24" ht="150" x14ac:dyDescent="0.25">
      <c r="A12">
        <v>12</v>
      </c>
      <c r="B12" t="str">
        <f t="shared" si="1"/>
        <v>TrajetoCro12</v>
      </c>
      <c r="C12" t="str">
        <f t="shared" si="2"/>
        <v>FCro12</v>
      </c>
      <c r="D12" t="str">
        <f t="shared" si="3"/>
        <v>TrajetoCro12/X12</v>
      </c>
      <c r="E12" t="str">
        <f t="shared" si="4"/>
        <v>FCro12-TrajetoCro12/X12,</v>
      </c>
      <c r="F12" t="str">
        <f t="shared" si="5"/>
        <v>IndividuoCrossover12</v>
      </c>
      <c r="G12">
        <v>13524</v>
      </c>
      <c r="H12">
        <f t="shared" si="6"/>
        <v>1</v>
      </c>
      <c r="I12">
        <f t="shared" si="7"/>
        <v>3</v>
      </c>
      <c r="J12">
        <f t="shared" si="8"/>
        <v>5</v>
      </c>
      <c r="K12">
        <f t="shared" si="9"/>
        <v>2</v>
      </c>
      <c r="L12">
        <f t="shared" si="10"/>
        <v>4</v>
      </c>
      <c r="M12" t="str">
        <f>VLOOKUP(H12,Sheet2!$A$1:$B$5,2,FALSE)&amp;"_"&amp;F12</f>
        <v>Prefixo_Trajeto_IndividuoCrossover12</v>
      </c>
      <c r="N12" t="str">
        <f>VLOOKUP(I12,Sheet2!$A$1:$B$5,2,FALSE)&amp;"_"&amp;F12</f>
        <v>Nucleo_IndividuoCrossover12</v>
      </c>
      <c r="O12" t="str">
        <f>VLOOKUP(J12,Sheet2!$A$1:$B$5,2,FALSE)&amp;"_"&amp;F12</f>
        <v>Sufixo_Trajeto2_IndividuoCrossover12</v>
      </c>
      <c r="P12" t="str">
        <f>VLOOKUP(K12,Sheet2!$A$1:$B$5,2,FALSE)&amp;"_"&amp;F12</f>
        <v>Nucleo_Trajeto_IndividuoCrossover12</v>
      </c>
      <c r="Q12" t="str">
        <f>VLOOKUP(L12,Sheet2!$A$1:$B$5,2,FALSE)&amp;"_"&amp;F12</f>
        <v>Nucleo_Trajeto2_IndividuoCrossover12</v>
      </c>
      <c r="R12" s="1" t="str">
        <f t="shared" si="11"/>
        <v xml:space="preserve">concatena_diferenca_de_lista(Prefixo_Trajeto_IndividuoCrossover12,Nucleo_IndividuoCrossover12,TrajetoCro12_A),
concatena_diferenca_de_lista(TrajetoCro12_A,Sufixo_Trajeto2_IndividuoCrossover12,TrajetoCro12_B),
concatena_diferenca_de_lista(TrajetoCro12_B,Nucleo_Trajeto_IndividuoCrossover12,TrajetoCro12_C),
concatena_diferenca_de_lista(TrajetoCro12_C,Nucleo_Trajeto2_IndividuoCrossover12,TrajetoCro12/X12),
fitness(TrajetoCro12,FCro12),
</v>
      </c>
      <c r="S12" s="1" t="str">
        <f t="shared" si="0"/>
        <v xml:space="preserve">FCro12=F,
TrajetoCro12=Trajeto,
</v>
      </c>
      <c r="T12" t="str">
        <f t="shared" si="12"/>
        <v>extrair_sublistas(Posicao_Inicial_Crossover,Posicao_Termino_Inicial_Crossover,Trajeto/X,Prefixo_Trajeto_IndividuoCrossover12,Nucleo_Trajeto_IndividuoCrossover12,_),</v>
      </c>
      <c r="U12" t="str">
        <f t="shared" si="13"/>
        <v>extrair_sublistas(Posicao_Final_Crossover,Posicao_Termino_Final_Crossover,Trajeto/X,_,Nucleo_Trajeto2_IndividuoCrossover12,Sufixo_Trajeto2_IndividuoCrossover12),</v>
      </c>
      <c r="V12" t="str">
        <f t="shared" si="14"/>
        <v>extrair_sublistas(Posicao_Posterior_Termino_Inicial,Posicao_Anterior_Final,Trajeto/X,_,Nucleo_IndividuoCrossover12,_),</v>
      </c>
      <c r="W12" t="str">
        <f t="shared" si="15"/>
        <v>Nucleo_IndividuoCrossover12 = Y12/Y12,</v>
      </c>
      <c r="X12" t="str">
        <f t="shared" si="16"/>
        <v>extrair_sublistas(Posicao_Inicial_Crossover,Posicao_Anterior_Final,Trajeto/X,_,Nucleo_IndividuoCrossover12,_),</v>
      </c>
    </row>
    <row r="13" spans="1:24" ht="150" x14ac:dyDescent="0.25">
      <c r="A13">
        <v>13</v>
      </c>
      <c r="B13" t="str">
        <f t="shared" si="1"/>
        <v>TrajetoCro13</v>
      </c>
      <c r="C13" t="str">
        <f t="shared" si="2"/>
        <v>FCro13</v>
      </c>
      <c r="D13" t="str">
        <f t="shared" si="3"/>
        <v>TrajetoCro13/X13</v>
      </c>
      <c r="E13" t="str">
        <f t="shared" si="4"/>
        <v>FCro13-TrajetoCro13/X13,</v>
      </c>
      <c r="F13" t="str">
        <f t="shared" si="5"/>
        <v>IndividuoCrossover13</v>
      </c>
      <c r="G13">
        <v>14235</v>
      </c>
      <c r="H13">
        <f t="shared" si="6"/>
        <v>1</v>
      </c>
      <c r="I13">
        <f t="shared" si="7"/>
        <v>4</v>
      </c>
      <c r="J13">
        <f t="shared" si="8"/>
        <v>2</v>
      </c>
      <c r="K13">
        <f t="shared" si="9"/>
        <v>3</v>
      </c>
      <c r="L13">
        <f t="shared" si="10"/>
        <v>5</v>
      </c>
      <c r="M13" t="str">
        <f>VLOOKUP(H13,Sheet2!$A$1:$B$5,2,FALSE)&amp;"_"&amp;F13</f>
        <v>Prefixo_Trajeto_IndividuoCrossover13</v>
      </c>
      <c r="N13" t="str">
        <f>VLOOKUP(I13,Sheet2!$A$1:$B$5,2,FALSE)&amp;"_"&amp;F13</f>
        <v>Nucleo_Trajeto2_IndividuoCrossover13</v>
      </c>
      <c r="O13" t="str">
        <f>VLOOKUP(J13,Sheet2!$A$1:$B$5,2,FALSE)&amp;"_"&amp;F13</f>
        <v>Nucleo_Trajeto_IndividuoCrossover13</v>
      </c>
      <c r="P13" t="str">
        <f>VLOOKUP(K13,Sheet2!$A$1:$B$5,2,FALSE)&amp;"_"&amp;F13</f>
        <v>Nucleo_IndividuoCrossover13</v>
      </c>
      <c r="Q13" t="str">
        <f>VLOOKUP(L13,Sheet2!$A$1:$B$5,2,FALSE)&amp;"_"&amp;F13</f>
        <v>Sufixo_Trajeto2_IndividuoCrossover13</v>
      </c>
      <c r="R13" s="1" t="str">
        <f t="shared" si="11"/>
        <v xml:space="preserve">concatena_diferenca_de_lista(Prefixo_Trajeto_IndividuoCrossover13,Nucleo_Trajeto2_IndividuoCrossover13,TrajetoCro13_A),
concatena_diferenca_de_lista(TrajetoCro13_A,Nucleo_Trajeto_IndividuoCrossover13,TrajetoCro13_B),
concatena_diferenca_de_lista(TrajetoCro13_B,Nucleo_IndividuoCrossover13,TrajetoCro13_C),
concatena_diferenca_de_lista(TrajetoCro13_C,Sufixo_Trajeto2_IndividuoCrossover13,TrajetoCro13/X13),
fitness(TrajetoCro13,FCro13),
</v>
      </c>
      <c r="S13" s="1" t="str">
        <f t="shared" si="0"/>
        <v xml:space="preserve">FCro13=F,
TrajetoCro13=Trajeto,
</v>
      </c>
      <c r="T13" t="str">
        <f t="shared" si="12"/>
        <v>extrair_sublistas(Posicao_Inicial_Crossover,Posicao_Termino_Inicial_Crossover,Trajeto/X,Prefixo_Trajeto_IndividuoCrossover13,Nucleo_Trajeto_IndividuoCrossover13,_),</v>
      </c>
      <c r="U13" t="str">
        <f t="shared" si="13"/>
        <v>extrair_sublistas(Posicao_Final_Crossover,Posicao_Termino_Final_Crossover,Trajeto/X,_,Nucleo_Trajeto2_IndividuoCrossover13,Sufixo_Trajeto2_IndividuoCrossover13),</v>
      </c>
      <c r="V13" t="str">
        <f t="shared" si="14"/>
        <v>extrair_sublistas(Posicao_Posterior_Termino_Inicial,Posicao_Anterior_Final,Trajeto/X,_,Nucleo_IndividuoCrossover13,_),</v>
      </c>
      <c r="W13" t="str">
        <f t="shared" si="15"/>
        <v>Nucleo_IndividuoCrossover13 = Y13/Y13,</v>
      </c>
      <c r="X13" t="str">
        <f t="shared" si="16"/>
        <v>extrair_sublistas(Posicao_Inicial_Crossover,Posicao_Anterior_Final,Trajeto/X,_,Nucleo_IndividuoCrossover13,_),</v>
      </c>
    </row>
    <row r="14" spans="1:24" ht="150" x14ac:dyDescent="0.25">
      <c r="A14">
        <v>14</v>
      </c>
      <c r="B14" t="str">
        <f t="shared" si="1"/>
        <v>TrajetoCro14</v>
      </c>
      <c r="C14" t="str">
        <f t="shared" si="2"/>
        <v>FCro14</v>
      </c>
      <c r="D14" t="str">
        <f t="shared" si="3"/>
        <v>TrajetoCro14/X14</v>
      </c>
      <c r="E14" t="str">
        <f t="shared" si="4"/>
        <v>FCro14-TrajetoCro14/X14,</v>
      </c>
      <c r="F14" t="str">
        <f t="shared" si="5"/>
        <v>IndividuoCrossover14</v>
      </c>
      <c r="G14">
        <v>14253</v>
      </c>
      <c r="H14">
        <f t="shared" si="6"/>
        <v>1</v>
      </c>
      <c r="I14">
        <f t="shared" si="7"/>
        <v>4</v>
      </c>
      <c r="J14">
        <f t="shared" si="8"/>
        <v>2</v>
      </c>
      <c r="K14">
        <f t="shared" si="9"/>
        <v>5</v>
      </c>
      <c r="L14">
        <f t="shared" si="10"/>
        <v>3</v>
      </c>
      <c r="M14" t="str">
        <f>VLOOKUP(H14,Sheet2!$A$1:$B$5,2,FALSE)&amp;"_"&amp;F14</f>
        <v>Prefixo_Trajeto_IndividuoCrossover14</v>
      </c>
      <c r="N14" t="str">
        <f>VLOOKUP(I14,Sheet2!$A$1:$B$5,2,FALSE)&amp;"_"&amp;F14</f>
        <v>Nucleo_Trajeto2_IndividuoCrossover14</v>
      </c>
      <c r="O14" t="str">
        <f>VLOOKUP(J14,Sheet2!$A$1:$B$5,2,FALSE)&amp;"_"&amp;F14</f>
        <v>Nucleo_Trajeto_IndividuoCrossover14</v>
      </c>
      <c r="P14" t="str">
        <f>VLOOKUP(K14,Sheet2!$A$1:$B$5,2,FALSE)&amp;"_"&amp;F14</f>
        <v>Sufixo_Trajeto2_IndividuoCrossover14</v>
      </c>
      <c r="Q14" t="str">
        <f>VLOOKUP(L14,Sheet2!$A$1:$B$5,2,FALSE)&amp;"_"&amp;F14</f>
        <v>Nucleo_IndividuoCrossover14</v>
      </c>
      <c r="R14" s="1" t="str">
        <f t="shared" si="11"/>
        <v xml:space="preserve">concatena_diferenca_de_lista(Prefixo_Trajeto_IndividuoCrossover14,Nucleo_Trajeto2_IndividuoCrossover14,TrajetoCro14_A),
concatena_diferenca_de_lista(TrajetoCro14_A,Nucleo_Trajeto_IndividuoCrossover14,TrajetoCro14_B),
concatena_diferenca_de_lista(TrajetoCro14_B,Sufixo_Trajeto2_IndividuoCrossover14,TrajetoCro14_C),
concatena_diferenca_de_lista(TrajetoCro14_C,Nucleo_IndividuoCrossover14,TrajetoCro14/X14),
fitness(TrajetoCro14,FCro14),
</v>
      </c>
      <c r="S14" s="1" t="str">
        <f t="shared" si="0"/>
        <v xml:space="preserve">FCro14=F,
TrajetoCro14=Trajeto,
</v>
      </c>
      <c r="T14" t="str">
        <f t="shared" si="12"/>
        <v>extrair_sublistas(Posicao_Inicial_Crossover,Posicao_Termino_Inicial_Crossover,Trajeto/X,Prefixo_Trajeto_IndividuoCrossover14,Nucleo_Trajeto_IndividuoCrossover14,_),</v>
      </c>
      <c r="U14" t="str">
        <f t="shared" si="13"/>
        <v>extrair_sublistas(Posicao_Final_Crossover,Posicao_Termino_Final_Crossover,Trajeto/X,_,Nucleo_Trajeto2_IndividuoCrossover14,Sufixo_Trajeto2_IndividuoCrossover14),</v>
      </c>
      <c r="V14" t="str">
        <f t="shared" si="14"/>
        <v>extrair_sublistas(Posicao_Posterior_Termino_Inicial,Posicao_Anterior_Final,Trajeto/X,_,Nucleo_IndividuoCrossover14,_),</v>
      </c>
      <c r="W14" t="str">
        <f t="shared" si="15"/>
        <v>Nucleo_IndividuoCrossover14 = Y14/Y14,</v>
      </c>
      <c r="X14" t="str">
        <f t="shared" si="16"/>
        <v>extrair_sublistas(Posicao_Inicial_Crossover,Posicao_Anterior_Final,Trajeto/X,_,Nucleo_IndividuoCrossover14,_),</v>
      </c>
    </row>
    <row r="15" spans="1:24" ht="150" x14ac:dyDescent="0.25">
      <c r="A15">
        <v>15</v>
      </c>
      <c r="B15" t="str">
        <f t="shared" si="1"/>
        <v>TrajetoCro15</v>
      </c>
      <c r="C15" t="str">
        <f t="shared" si="2"/>
        <v>FCro15</v>
      </c>
      <c r="D15" t="str">
        <f t="shared" si="3"/>
        <v>TrajetoCro15/X15</v>
      </c>
      <c r="E15" t="str">
        <f t="shared" si="4"/>
        <v>FCro15-TrajetoCro15/X15,</v>
      </c>
      <c r="F15" t="str">
        <f t="shared" si="5"/>
        <v>IndividuoCrossover15</v>
      </c>
      <c r="G15">
        <v>14325</v>
      </c>
      <c r="H15">
        <f t="shared" si="6"/>
        <v>1</v>
      </c>
      <c r="I15">
        <f t="shared" si="7"/>
        <v>4</v>
      </c>
      <c r="J15">
        <f t="shared" si="8"/>
        <v>3</v>
      </c>
      <c r="K15">
        <f t="shared" si="9"/>
        <v>2</v>
      </c>
      <c r="L15">
        <f t="shared" si="10"/>
        <v>5</v>
      </c>
      <c r="M15" t="str">
        <f>VLOOKUP(H15,Sheet2!$A$1:$B$5,2,FALSE)&amp;"_"&amp;F15</f>
        <v>Prefixo_Trajeto_IndividuoCrossover15</v>
      </c>
      <c r="N15" t="str">
        <f>VLOOKUP(I15,Sheet2!$A$1:$B$5,2,FALSE)&amp;"_"&amp;F15</f>
        <v>Nucleo_Trajeto2_IndividuoCrossover15</v>
      </c>
      <c r="O15" t="str">
        <f>VLOOKUP(J15,Sheet2!$A$1:$B$5,2,FALSE)&amp;"_"&amp;F15</f>
        <v>Nucleo_IndividuoCrossover15</v>
      </c>
      <c r="P15" t="str">
        <f>VLOOKUP(K15,Sheet2!$A$1:$B$5,2,FALSE)&amp;"_"&amp;F15</f>
        <v>Nucleo_Trajeto_IndividuoCrossover15</v>
      </c>
      <c r="Q15" t="str">
        <f>VLOOKUP(L15,Sheet2!$A$1:$B$5,2,FALSE)&amp;"_"&amp;F15</f>
        <v>Sufixo_Trajeto2_IndividuoCrossover15</v>
      </c>
      <c r="R15" s="1" t="str">
        <f t="shared" si="11"/>
        <v xml:space="preserve">concatena_diferenca_de_lista(Prefixo_Trajeto_IndividuoCrossover15,Nucleo_Trajeto2_IndividuoCrossover15,TrajetoCro15_A),
concatena_diferenca_de_lista(TrajetoCro15_A,Nucleo_IndividuoCrossover15,TrajetoCro15_B),
concatena_diferenca_de_lista(TrajetoCro15_B,Nucleo_Trajeto_IndividuoCrossover15,TrajetoCro15_C),
concatena_diferenca_de_lista(TrajetoCro15_C,Sufixo_Trajeto2_IndividuoCrossover15,TrajetoCro15/X15),
fitness(TrajetoCro15,FCro15),
</v>
      </c>
      <c r="S15" s="1" t="str">
        <f t="shared" si="0"/>
        <v xml:space="preserve">FCro15=F,
TrajetoCro15=Trajeto,
</v>
      </c>
      <c r="T15" t="str">
        <f t="shared" si="12"/>
        <v>extrair_sublistas(Posicao_Inicial_Crossover,Posicao_Termino_Inicial_Crossover,Trajeto/X,Prefixo_Trajeto_IndividuoCrossover15,Nucleo_Trajeto_IndividuoCrossover15,_),</v>
      </c>
      <c r="U15" t="str">
        <f t="shared" si="13"/>
        <v>extrair_sublistas(Posicao_Final_Crossover,Posicao_Termino_Final_Crossover,Trajeto/X,_,Nucleo_Trajeto2_IndividuoCrossover15,Sufixo_Trajeto2_IndividuoCrossover15),</v>
      </c>
      <c r="V15" t="str">
        <f t="shared" si="14"/>
        <v>extrair_sublistas(Posicao_Posterior_Termino_Inicial,Posicao_Anterior_Final,Trajeto/X,_,Nucleo_IndividuoCrossover15,_),</v>
      </c>
      <c r="W15" t="str">
        <f t="shared" si="15"/>
        <v>Nucleo_IndividuoCrossover15 = Y15/Y15,</v>
      </c>
      <c r="X15" t="str">
        <f t="shared" si="16"/>
        <v>extrair_sublistas(Posicao_Inicial_Crossover,Posicao_Anterior_Final,Trajeto/X,_,Nucleo_IndividuoCrossover15,_),</v>
      </c>
    </row>
    <row r="16" spans="1:24" ht="150" x14ac:dyDescent="0.25">
      <c r="A16">
        <v>16</v>
      </c>
      <c r="B16" t="str">
        <f t="shared" si="1"/>
        <v>TrajetoCro16</v>
      </c>
      <c r="C16" t="str">
        <f t="shared" si="2"/>
        <v>FCro16</v>
      </c>
      <c r="D16" t="str">
        <f t="shared" si="3"/>
        <v>TrajetoCro16/X16</v>
      </c>
      <c r="E16" t="str">
        <f t="shared" si="4"/>
        <v>FCro16-TrajetoCro16/X16,</v>
      </c>
      <c r="F16" t="str">
        <f t="shared" si="5"/>
        <v>IndividuoCrossover16</v>
      </c>
      <c r="G16">
        <v>14352</v>
      </c>
      <c r="H16">
        <f t="shared" si="6"/>
        <v>1</v>
      </c>
      <c r="I16">
        <f t="shared" si="7"/>
        <v>4</v>
      </c>
      <c r="J16">
        <f t="shared" si="8"/>
        <v>3</v>
      </c>
      <c r="K16">
        <f t="shared" si="9"/>
        <v>5</v>
      </c>
      <c r="L16">
        <f t="shared" si="10"/>
        <v>2</v>
      </c>
      <c r="M16" t="str">
        <f>VLOOKUP(H16,Sheet2!$A$1:$B$5,2,FALSE)&amp;"_"&amp;F16</f>
        <v>Prefixo_Trajeto_IndividuoCrossover16</v>
      </c>
      <c r="N16" t="str">
        <f>VLOOKUP(I16,Sheet2!$A$1:$B$5,2,FALSE)&amp;"_"&amp;F16</f>
        <v>Nucleo_Trajeto2_IndividuoCrossover16</v>
      </c>
      <c r="O16" t="str">
        <f>VLOOKUP(J16,Sheet2!$A$1:$B$5,2,FALSE)&amp;"_"&amp;F16</f>
        <v>Nucleo_IndividuoCrossover16</v>
      </c>
      <c r="P16" t="str">
        <f>VLOOKUP(K16,Sheet2!$A$1:$B$5,2,FALSE)&amp;"_"&amp;F16</f>
        <v>Sufixo_Trajeto2_IndividuoCrossover16</v>
      </c>
      <c r="Q16" t="str">
        <f>VLOOKUP(L16,Sheet2!$A$1:$B$5,2,FALSE)&amp;"_"&amp;F16</f>
        <v>Nucleo_Trajeto_IndividuoCrossover16</v>
      </c>
      <c r="R16" s="1" t="str">
        <f t="shared" si="11"/>
        <v xml:space="preserve">concatena_diferenca_de_lista(Prefixo_Trajeto_IndividuoCrossover16,Nucleo_Trajeto2_IndividuoCrossover16,TrajetoCro16_A),
concatena_diferenca_de_lista(TrajetoCro16_A,Nucleo_IndividuoCrossover16,TrajetoCro16_B),
concatena_diferenca_de_lista(TrajetoCro16_B,Sufixo_Trajeto2_IndividuoCrossover16,TrajetoCro16_C),
concatena_diferenca_de_lista(TrajetoCro16_C,Nucleo_Trajeto_IndividuoCrossover16,TrajetoCro16/X16),
fitness(TrajetoCro16,FCro16),
</v>
      </c>
      <c r="S16" s="1" t="str">
        <f t="shared" si="0"/>
        <v xml:space="preserve">FCro16=F,
TrajetoCro16=Trajeto,
</v>
      </c>
      <c r="T16" t="str">
        <f t="shared" si="12"/>
        <v>extrair_sublistas(Posicao_Inicial_Crossover,Posicao_Termino_Inicial_Crossover,Trajeto/X,Prefixo_Trajeto_IndividuoCrossover16,Nucleo_Trajeto_IndividuoCrossover16,_),</v>
      </c>
      <c r="U16" t="str">
        <f t="shared" si="13"/>
        <v>extrair_sublistas(Posicao_Final_Crossover,Posicao_Termino_Final_Crossover,Trajeto/X,_,Nucleo_Trajeto2_IndividuoCrossover16,Sufixo_Trajeto2_IndividuoCrossover16),</v>
      </c>
      <c r="V16" t="str">
        <f t="shared" si="14"/>
        <v>extrair_sublistas(Posicao_Posterior_Termino_Inicial,Posicao_Anterior_Final,Trajeto/X,_,Nucleo_IndividuoCrossover16,_),</v>
      </c>
      <c r="W16" t="str">
        <f t="shared" si="15"/>
        <v>Nucleo_IndividuoCrossover16 = Y16/Y16,</v>
      </c>
      <c r="X16" t="str">
        <f t="shared" si="16"/>
        <v>extrair_sublistas(Posicao_Inicial_Crossover,Posicao_Anterior_Final,Trajeto/X,_,Nucleo_IndividuoCrossover16,_),</v>
      </c>
    </row>
    <row r="17" spans="1:24" ht="150" x14ac:dyDescent="0.25">
      <c r="A17">
        <v>17</v>
      </c>
      <c r="B17" t="str">
        <f t="shared" si="1"/>
        <v>TrajetoCro17</v>
      </c>
      <c r="C17" t="str">
        <f t="shared" si="2"/>
        <v>FCro17</v>
      </c>
      <c r="D17" t="str">
        <f t="shared" si="3"/>
        <v>TrajetoCro17/X17</v>
      </c>
      <c r="E17" t="str">
        <f t="shared" si="4"/>
        <v>FCro17-TrajetoCro17/X17,</v>
      </c>
      <c r="F17" t="str">
        <f t="shared" si="5"/>
        <v>IndividuoCrossover17</v>
      </c>
      <c r="G17">
        <v>14523</v>
      </c>
      <c r="H17">
        <f t="shared" si="6"/>
        <v>1</v>
      </c>
      <c r="I17">
        <f t="shared" si="7"/>
        <v>4</v>
      </c>
      <c r="J17">
        <f t="shared" si="8"/>
        <v>5</v>
      </c>
      <c r="K17">
        <f t="shared" si="9"/>
        <v>2</v>
      </c>
      <c r="L17">
        <f t="shared" si="10"/>
        <v>3</v>
      </c>
      <c r="M17" t="str">
        <f>VLOOKUP(H17,Sheet2!$A$1:$B$5,2,FALSE)&amp;"_"&amp;F17</f>
        <v>Prefixo_Trajeto_IndividuoCrossover17</v>
      </c>
      <c r="N17" t="str">
        <f>VLOOKUP(I17,Sheet2!$A$1:$B$5,2,FALSE)&amp;"_"&amp;F17</f>
        <v>Nucleo_Trajeto2_IndividuoCrossover17</v>
      </c>
      <c r="O17" t="str">
        <f>VLOOKUP(J17,Sheet2!$A$1:$B$5,2,FALSE)&amp;"_"&amp;F17</f>
        <v>Sufixo_Trajeto2_IndividuoCrossover17</v>
      </c>
      <c r="P17" t="str">
        <f>VLOOKUP(K17,Sheet2!$A$1:$B$5,2,FALSE)&amp;"_"&amp;F17</f>
        <v>Nucleo_Trajeto_IndividuoCrossover17</v>
      </c>
      <c r="Q17" t="str">
        <f>VLOOKUP(L17,Sheet2!$A$1:$B$5,2,FALSE)&amp;"_"&amp;F17</f>
        <v>Nucleo_IndividuoCrossover17</v>
      </c>
      <c r="R17" s="1" t="str">
        <f t="shared" si="11"/>
        <v xml:space="preserve">concatena_diferenca_de_lista(Prefixo_Trajeto_IndividuoCrossover17,Nucleo_Trajeto2_IndividuoCrossover17,TrajetoCro17_A),
concatena_diferenca_de_lista(TrajetoCro17_A,Sufixo_Trajeto2_IndividuoCrossover17,TrajetoCro17_B),
concatena_diferenca_de_lista(TrajetoCro17_B,Nucleo_Trajeto_IndividuoCrossover17,TrajetoCro17_C),
concatena_diferenca_de_lista(TrajetoCro17_C,Nucleo_IndividuoCrossover17,TrajetoCro17/X17),
fitness(TrajetoCro17,FCro17),
</v>
      </c>
      <c r="S17" s="1" t="str">
        <f t="shared" si="0"/>
        <v xml:space="preserve">FCro17=F,
TrajetoCro17=Trajeto,
</v>
      </c>
      <c r="T17" t="str">
        <f t="shared" si="12"/>
        <v>extrair_sublistas(Posicao_Inicial_Crossover,Posicao_Termino_Inicial_Crossover,Trajeto/X,Prefixo_Trajeto_IndividuoCrossover17,Nucleo_Trajeto_IndividuoCrossover17,_),</v>
      </c>
      <c r="U17" t="str">
        <f t="shared" si="13"/>
        <v>extrair_sublistas(Posicao_Final_Crossover,Posicao_Termino_Final_Crossover,Trajeto/X,_,Nucleo_Trajeto2_IndividuoCrossover17,Sufixo_Trajeto2_IndividuoCrossover17),</v>
      </c>
      <c r="V17" t="str">
        <f t="shared" si="14"/>
        <v>extrair_sublistas(Posicao_Posterior_Termino_Inicial,Posicao_Anterior_Final,Trajeto/X,_,Nucleo_IndividuoCrossover17,_),</v>
      </c>
      <c r="W17" t="str">
        <f t="shared" si="15"/>
        <v>Nucleo_IndividuoCrossover17 = Y17/Y17,</v>
      </c>
      <c r="X17" t="str">
        <f t="shared" si="16"/>
        <v>extrair_sublistas(Posicao_Inicial_Crossover,Posicao_Anterior_Final,Trajeto/X,_,Nucleo_IndividuoCrossover17,_),</v>
      </c>
    </row>
    <row r="18" spans="1:24" ht="150" x14ac:dyDescent="0.25">
      <c r="A18">
        <v>18</v>
      </c>
      <c r="B18" t="str">
        <f t="shared" si="1"/>
        <v>TrajetoCro18</v>
      </c>
      <c r="C18" t="str">
        <f t="shared" si="2"/>
        <v>FCro18</v>
      </c>
      <c r="D18" t="str">
        <f t="shared" si="3"/>
        <v>TrajetoCro18/X18</v>
      </c>
      <c r="E18" t="str">
        <f t="shared" si="4"/>
        <v>FCro18-TrajetoCro18/X18,</v>
      </c>
      <c r="F18" t="str">
        <f t="shared" si="5"/>
        <v>IndividuoCrossover18</v>
      </c>
      <c r="G18">
        <v>14532</v>
      </c>
      <c r="H18">
        <f t="shared" si="6"/>
        <v>1</v>
      </c>
      <c r="I18">
        <f t="shared" si="7"/>
        <v>4</v>
      </c>
      <c r="J18">
        <f t="shared" si="8"/>
        <v>5</v>
      </c>
      <c r="K18">
        <f t="shared" si="9"/>
        <v>3</v>
      </c>
      <c r="L18">
        <f t="shared" si="10"/>
        <v>2</v>
      </c>
      <c r="M18" t="str">
        <f>VLOOKUP(H18,Sheet2!$A$1:$B$5,2,FALSE)&amp;"_"&amp;F18</f>
        <v>Prefixo_Trajeto_IndividuoCrossover18</v>
      </c>
      <c r="N18" t="str">
        <f>VLOOKUP(I18,Sheet2!$A$1:$B$5,2,FALSE)&amp;"_"&amp;F18</f>
        <v>Nucleo_Trajeto2_IndividuoCrossover18</v>
      </c>
      <c r="O18" t="str">
        <f>VLOOKUP(J18,Sheet2!$A$1:$B$5,2,FALSE)&amp;"_"&amp;F18</f>
        <v>Sufixo_Trajeto2_IndividuoCrossover18</v>
      </c>
      <c r="P18" t="str">
        <f>VLOOKUP(K18,Sheet2!$A$1:$B$5,2,FALSE)&amp;"_"&amp;F18</f>
        <v>Nucleo_IndividuoCrossover18</v>
      </c>
      <c r="Q18" t="str">
        <f>VLOOKUP(L18,Sheet2!$A$1:$B$5,2,FALSE)&amp;"_"&amp;F18</f>
        <v>Nucleo_Trajeto_IndividuoCrossover18</v>
      </c>
      <c r="R18" s="1" t="str">
        <f t="shared" si="11"/>
        <v xml:space="preserve">concatena_diferenca_de_lista(Prefixo_Trajeto_IndividuoCrossover18,Nucleo_Trajeto2_IndividuoCrossover18,TrajetoCro18_A),
concatena_diferenca_de_lista(TrajetoCro18_A,Sufixo_Trajeto2_IndividuoCrossover18,TrajetoCro18_B),
concatena_diferenca_de_lista(TrajetoCro18_B,Nucleo_IndividuoCrossover18,TrajetoCro18_C),
concatena_diferenca_de_lista(TrajetoCro18_C,Nucleo_Trajeto_IndividuoCrossover18,TrajetoCro18/X18),
fitness(TrajetoCro18,FCro18),
</v>
      </c>
      <c r="S18" s="1" t="str">
        <f t="shared" si="0"/>
        <v xml:space="preserve">FCro18=F,
TrajetoCro18=Trajeto,
</v>
      </c>
      <c r="T18" t="str">
        <f t="shared" si="12"/>
        <v>extrair_sublistas(Posicao_Inicial_Crossover,Posicao_Termino_Inicial_Crossover,Trajeto/X,Prefixo_Trajeto_IndividuoCrossover18,Nucleo_Trajeto_IndividuoCrossover18,_),</v>
      </c>
      <c r="U18" t="str">
        <f t="shared" si="13"/>
        <v>extrair_sublistas(Posicao_Final_Crossover,Posicao_Termino_Final_Crossover,Trajeto/X,_,Nucleo_Trajeto2_IndividuoCrossover18,Sufixo_Trajeto2_IndividuoCrossover18),</v>
      </c>
      <c r="V18" t="str">
        <f t="shared" si="14"/>
        <v>extrair_sublistas(Posicao_Posterior_Termino_Inicial,Posicao_Anterior_Final,Trajeto/X,_,Nucleo_IndividuoCrossover18,_),</v>
      </c>
      <c r="W18" t="str">
        <f t="shared" si="15"/>
        <v>Nucleo_IndividuoCrossover18 = Y18/Y18,</v>
      </c>
      <c r="X18" t="str">
        <f t="shared" si="16"/>
        <v>extrair_sublistas(Posicao_Inicial_Crossover,Posicao_Anterior_Final,Trajeto/X,_,Nucleo_IndividuoCrossover18,_),</v>
      </c>
    </row>
    <row r="19" spans="1:24" ht="150" x14ac:dyDescent="0.25">
      <c r="A19">
        <v>19</v>
      </c>
      <c r="B19" t="str">
        <f t="shared" si="1"/>
        <v>TrajetoCro19</v>
      </c>
      <c r="C19" t="str">
        <f t="shared" si="2"/>
        <v>FCro19</v>
      </c>
      <c r="D19" t="str">
        <f t="shared" si="3"/>
        <v>TrajetoCro19/X19</v>
      </c>
      <c r="E19" t="str">
        <f t="shared" si="4"/>
        <v>FCro19-TrajetoCro19/X19,</v>
      </c>
      <c r="F19" t="str">
        <f t="shared" si="5"/>
        <v>IndividuoCrossover19</v>
      </c>
      <c r="G19">
        <v>15243</v>
      </c>
      <c r="H19">
        <f t="shared" si="6"/>
        <v>1</v>
      </c>
      <c r="I19">
        <f t="shared" si="7"/>
        <v>5</v>
      </c>
      <c r="J19">
        <f t="shared" si="8"/>
        <v>2</v>
      </c>
      <c r="K19">
        <f t="shared" si="9"/>
        <v>4</v>
      </c>
      <c r="L19">
        <f t="shared" si="10"/>
        <v>3</v>
      </c>
      <c r="M19" t="str">
        <f>VLOOKUP(H19,Sheet2!$A$1:$B$5,2,FALSE)&amp;"_"&amp;F19</f>
        <v>Prefixo_Trajeto_IndividuoCrossover19</v>
      </c>
      <c r="N19" t="str">
        <f>VLOOKUP(I19,Sheet2!$A$1:$B$5,2,FALSE)&amp;"_"&amp;F19</f>
        <v>Sufixo_Trajeto2_IndividuoCrossover19</v>
      </c>
      <c r="O19" t="str">
        <f>VLOOKUP(J19,Sheet2!$A$1:$B$5,2,FALSE)&amp;"_"&amp;F19</f>
        <v>Nucleo_Trajeto_IndividuoCrossover19</v>
      </c>
      <c r="P19" t="str">
        <f>VLOOKUP(K19,Sheet2!$A$1:$B$5,2,FALSE)&amp;"_"&amp;F19</f>
        <v>Nucleo_Trajeto2_IndividuoCrossover19</v>
      </c>
      <c r="Q19" t="str">
        <f>VLOOKUP(L19,Sheet2!$A$1:$B$5,2,FALSE)&amp;"_"&amp;F19</f>
        <v>Nucleo_IndividuoCrossover19</v>
      </c>
      <c r="R19" s="1" t="str">
        <f t="shared" si="11"/>
        <v xml:space="preserve">concatena_diferenca_de_lista(Prefixo_Trajeto_IndividuoCrossover19,Sufixo_Trajeto2_IndividuoCrossover19,TrajetoCro19_A),
concatena_diferenca_de_lista(TrajetoCro19_A,Nucleo_Trajeto_IndividuoCrossover19,TrajetoCro19_B),
concatena_diferenca_de_lista(TrajetoCro19_B,Nucleo_Trajeto2_IndividuoCrossover19,TrajetoCro19_C),
concatena_diferenca_de_lista(TrajetoCro19_C,Nucleo_IndividuoCrossover19,TrajetoCro19/X19),
fitness(TrajetoCro19,FCro19),
</v>
      </c>
      <c r="S19" s="1" t="str">
        <f t="shared" si="0"/>
        <v xml:space="preserve">FCro19=F,
TrajetoCro19=Trajeto,
</v>
      </c>
      <c r="T19" t="str">
        <f t="shared" si="12"/>
        <v>extrair_sublistas(Posicao_Inicial_Crossover,Posicao_Termino_Inicial_Crossover,Trajeto/X,Prefixo_Trajeto_IndividuoCrossover19,Nucleo_Trajeto_IndividuoCrossover19,_),</v>
      </c>
      <c r="U19" t="str">
        <f t="shared" si="13"/>
        <v>extrair_sublistas(Posicao_Final_Crossover,Posicao_Termino_Final_Crossover,Trajeto/X,_,Nucleo_Trajeto2_IndividuoCrossover19,Sufixo_Trajeto2_IndividuoCrossover19),</v>
      </c>
      <c r="V19" t="str">
        <f t="shared" si="14"/>
        <v>extrair_sublistas(Posicao_Posterior_Termino_Inicial,Posicao_Anterior_Final,Trajeto/X,_,Nucleo_IndividuoCrossover19,_),</v>
      </c>
      <c r="W19" t="str">
        <f t="shared" si="15"/>
        <v>Nucleo_IndividuoCrossover19 = Y19/Y19,</v>
      </c>
      <c r="X19" t="str">
        <f t="shared" si="16"/>
        <v>extrair_sublistas(Posicao_Inicial_Crossover,Posicao_Anterior_Final,Trajeto/X,_,Nucleo_IndividuoCrossover19,_),</v>
      </c>
    </row>
    <row r="20" spans="1:24" ht="150" x14ac:dyDescent="0.25">
      <c r="A20">
        <v>20</v>
      </c>
      <c r="B20" t="str">
        <f t="shared" si="1"/>
        <v>TrajetoCro20</v>
      </c>
      <c r="C20" t="str">
        <f t="shared" si="2"/>
        <v>FCro20</v>
      </c>
      <c r="D20" t="str">
        <f t="shared" si="3"/>
        <v>TrajetoCro20/X20</v>
      </c>
      <c r="E20" t="str">
        <f t="shared" si="4"/>
        <v>FCro20-TrajetoCro20/X20,</v>
      </c>
      <c r="F20" t="str">
        <f t="shared" si="5"/>
        <v>IndividuoCrossover20</v>
      </c>
      <c r="G20">
        <v>15234</v>
      </c>
      <c r="H20">
        <f t="shared" si="6"/>
        <v>1</v>
      </c>
      <c r="I20">
        <f t="shared" si="7"/>
        <v>5</v>
      </c>
      <c r="J20">
        <f t="shared" si="8"/>
        <v>2</v>
      </c>
      <c r="K20">
        <f t="shared" si="9"/>
        <v>3</v>
      </c>
      <c r="L20">
        <f t="shared" si="10"/>
        <v>4</v>
      </c>
      <c r="M20" t="str">
        <f>VLOOKUP(H20,Sheet2!$A$1:$B$5,2,FALSE)&amp;"_"&amp;F20</f>
        <v>Prefixo_Trajeto_IndividuoCrossover20</v>
      </c>
      <c r="N20" t="str">
        <f>VLOOKUP(I20,Sheet2!$A$1:$B$5,2,FALSE)&amp;"_"&amp;F20</f>
        <v>Sufixo_Trajeto2_IndividuoCrossover20</v>
      </c>
      <c r="O20" t="str">
        <f>VLOOKUP(J20,Sheet2!$A$1:$B$5,2,FALSE)&amp;"_"&amp;F20</f>
        <v>Nucleo_Trajeto_IndividuoCrossover20</v>
      </c>
      <c r="P20" t="str">
        <f>VLOOKUP(K20,Sheet2!$A$1:$B$5,2,FALSE)&amp;"_"&amp;F20</f>
        <v>Nucleo_IndividuoCrossover20</v>
      </c>
      <c r="Q20" t="str">
        <f>VLOOKUP(L20,Sheet2!$A$1:$B$5,2,FALSE)&amp;"_"&amp;F20</f>
        <v>Nucleo_Trajeto2_IndividuoCrossover20</v>
      </c>
      <c r="R20" s="1" t="str">
        <f t="shared" si="11"/>
        <v xml:space="preserve">concatena_diferenca_de_lista(Prefixo_Trajeto_IndividuoCrossover20,Sufixo_Trajeto2_IndividuoCrossover20,TrajetoCro20_A),
concatena_diferenca_de_lista(TrajetoCro20_A,Nucleo_Trajeto_IndividuoCrossover20,TrajetoCro20_B),
concatena_diferenca_de_lista(TrajetoCro20_B,Nucleo_IndividuoCrossover20,TrajetoCro20_C),
concatena_diferenca_de_lista(TrajetoCro20_C,Nucleo_Trajeto2_IndividuoCrossover20,TrajetoCro20/X20),
fitness(TrajetoCro20,FCro20),
</v>
      </c>
      <c r="S20" s="1" t="str">
        <f t="shared" si="0"/>
        <v xml:space="preserve">FCro20=F,
TrajetoCro20=Trajeto,
</v>
      </c>
      <c r="T20" t="str">
        <f t="shared" si="12"/>
        <v>extrair_sublistas(Posicao_Inicial_Crossover,Posicao_Termino_Inicial_Crossover,Trajeto/X,Prefixo_Trajeto_IndividuoCrossover20,Nucleo_Trajeto_IndividuoCrossover20,_),</v>
      </c>
      <c r="U20" t="str">
        <f t="shared" si="13"/>
        <v>extrair_sublistas(Posicao_Final_Crossover,Posicao_Termino_Final_Crossover,Trajeto/X,_,Nucleo_Trajeto2_IndividuoCrossover20,Sufixo_Trajeto2_IndividuoCrossover20),</v>
      </c>
      <c r="V20" t="str">
        <f t="shared" si="14"/>
        <v>extrair_sublistas(Posicao_Posterior_Termino_Inicial,Posicao_Anterior_Final,Trajeto/X,_,Nucleo_IndividuoCrossover20,_),</v>
      </c>
      <c r="W20" t="str">
        <f t="shared" si="15"/>
        <v>Nucleo_IndividuoCrossover20 = Y20/Y20,</v>
      </c>
      <c r="X20" t="str">
        <f t="shared" si="16"/>
        <v>extrair_sublistas(Posicao_Inicial_Crossover,Posicao_Anterior_Final,Trajeto/X,_,Nucleo_IndividuoCrossover20,_),</v>
      </c>
    </row>
    <row r="21" spans="1:24" ht="150" x14ac:dyDescent="0.25">
      <c r="A21">
        <v>21</v>
      </c>
      <c r="B21" t="str">
        <f t="shared" si="1"/>
        <v>TrajetoCro21</v>
      </c>
      <c r="C21" t="str">
        <f t="shared" si="2"/>
        <v>FCro21</v>
      </c>
      <c r="D21" t="str">
        <f t="shared" si="3"/>
        <v>TrajetoCro21/X21</v>
      </c>
      <c r="E21" t="str">
        <f t="shared" si="4"/>
        <v>FCro21-TrajetoCro21/X21,</v>
      </c>
      <c r="F21" t="str">
        <f t="shared" si="5"/>
        <v>IndividuoCrossover21</v>
      </c>
      <c r="G21">
        <v>15342</v>
      </c>
      <c r="H21">
        <f t="shared" si="6"/>
        <v>1</v>
      </c>
      <c r="I21">
        <f t="shared" si="7"/>
        <v>5</v>
      </c>
      <c r="J21">
        <f t="shared" si="8"/>
        <v>3</v>
      </c>
      <c r="K21">
        <f t="shared" si="9"/>
        <v>4</v>
      </c>
      <c r="L21">
        <f t="shared" si="10"/>
        <v>2</v>
      </c>
      <c r="M21" t="str">
        <f>VLOOKUP(H21,Sheet2!$A$1:$B$5,2,FALSE)&amp;"_"&amp;F21</f>
        <v>Prefixo_Trajeto_IndividuoCrossover21</v>
      </c>
      <c r="N21" t="str">
        <f>VLOOKUP(I21,Sheet2!$A$1:$B$5,2,FALSE)&amp;"_"&amp;F21</f>
        <v>Sufixo_Trajeto2_IndividuoCrossover21</v>
      </c>
      <c r="O21" t="str">
        <f>VLOOKUP(J21,Sheet2!$A$1:$B$5,2,FALSE)&amp;"_"&amp;F21</f>
        <v>Nucleo_IndividuoCrossover21</v>
      </c>
      <c r="P21" t="str">
        <f>VLOOKUP(K21,Sheet2!$A$1:$B$5,2,FALSE)&amp;"_"&amp;F21</f>
        <v>Nucleo_Trajeto2_IndividuoCrossover21</v>
      </c>
      <c r="Q21" t="str">
        <f>VLOOKUP(L21,Sheet2!$A$1:$B$5,2,FALSE)&amp;"_"&amp;F21</f>
        <v>Nucleo_Trajeto_IndividuoCrossover21</v>
      </c>
      <c r="R21" s="1" t="str">
        <f t="shared" si="11"/>
        <v xml:space="preserve">concatena_diferenca_de_lista(Prefixo_Trajeto_IndividuoCrossover21,Sufixo_Trajeto2_IndividuoCrossover21,TrajetoCro21_A),
concatena_diferenca_de_lista(TrajetoCro21_A,Nucleo_IndividuoCrossover21,TrajetoCro21_B),
concatena_diferenca_de_lista(TrajetoCro21_B,Nucleo_Trajeto2_IndividuoCrossover21,TrajetoCro21_C),
concatena_diferenca_de_lista(TrajetoCro21_C,Nucleo_Trajeto_IndividuoCrossover21,TrajetoCro21/X21),
fitness(TrajetoCro21,FCro21),
</v>
      </c>
      <c r="S21" s="1" t="str">
        <f t="shared" si="0"/>
        <v xml:space="preserve">FCro21=F,
TrajetoCro21=Trajeto,
</v>
      </c>
      <c r="T21" t="str">
        <f t="shared" si="12"/>
        <v>extrair_sublistas(Posicao_Inicial_Crossover,Posicao_Termino_Inicial_Crossover,Trajeto/X,Prefixo_Trajeto_IndividuoCrossover21,Nucleo_Trajeto_IndividuoCrossover21,_),</v>
      </c>
      <c r="U21" t="str">
        <f t="shared" si="13"/>
        <v>extrair_sublistas(Posicao_Final_Crossover,Posicao_Termino_Final_Crossover,Trajeto/X,_,Nucleo_Trajeto2_IndividuoCrossover21,Sufixo_Trajeto2_IndividuoCrossover21),</v>
      </c>
      <c r="V21" t="str">
        <f t="shared" si="14"/>
        <v>extrair_sublistas(Posicao_Posterior_Termino_Inicial,Posicao_Anterior_Final,Trajeto/X,_,Nucleo_IndividuoCrossover21,_),</v>
      </c>
      <c r="W21" t="str">
        <f t="shared" si="15"/>
        <v>Nucleo_IndividuoCrossover21 = Y21/Y21,</v>
      </c>
      <c r="X21" t="str">
        <f t="shared" si="16"/>
        <v>extrair_sublistas(Posicao_Inicial_Crossover,Posicao_Anterior_Final,Trajeto/X,_,Nucleo_IndividuoCrossover21,_),</v>
      </c>
    </row>
    <row r="22" spans="1:24" ht="150" x14ac:dyDescent="0.25">
      <c r="A22">
        <v>22</v>
      </c>
      <c r="B22" t="str">
        <f t="shared" si="1"/>
        <v>TrajetoCro22</v>
      </c>
      <c r="C22" t="str">
        <f t="shared" si="2"/>
        <v>FCro22</v>
      </c>
      <c r="D22" t="str">
        <f t="shared" si="3"/>
        <v>TrajetoCro22/X22</v>
      </c>
      <c r="E22" t="str">
        <f t="shared" si="4"/>
        <v>FCro22-TrajetoCro22/X22,</v>
      </c>
      <c r="F22" t="str">
        <f t="shared" si="5"/>
        <v>IndividuoCrossover22</v>
      </c>
      <c r="G22">
        <v>15324</v>
      </c>
      <c r="H22">
        <f t="shared" si="6"/>
        <v>1</v>
      </c>
      <c r="I22">
        <f t="shared" si="7"/>
        <v>5</v>
      </c>
      <c r="J22">
        <f t="shared" si="8"/>
        <v>3</v>
      </c>
      <c r="K22">
        <f t="shared" si="9"/>
        <v>2</v>
      </c>
      <c r="L22">
        <f t="shared" si="10"/>
        <v>4</v>
      </c>
      <c r="M22" t="str">
        <f>VLOOKUP(H22,Sheet2!$A$1:$B$5,2,FALSE)&amp;"_"&amp;F22</f>
        <v>Prefixo_Trajeto_IndividuoCrossover22</v>
      </c>
      <c r="N22" t="str">
        <f>VLOOKUP(I22,Sheet2!$A$1:$B$5,2,FALSE)&amp;"_"&amp;F22</f>
        <v>Sufixo_Trajeto2_IndividuoCrossover22</v>
      </c>
      <c r="O22" t="str">
        <f>VLOOKUP(J22,Sheet2!$A$1:$B$5,2,FALSE)&amp;"_"&amp;F22</f>
        <v>Nucleo_IndividuoCrossover22</v>
      </c>
      <c r="P22" t="str">
        <f>VLOOKUP(K22,Sheet2!$A$1:$B$5,2,FALSE)&amp;"_"&amp;F22</f>
        <v>Nucleo_Trajeto_IndividuoCrossover22</v>
      </c>
      <c r="Q22" t="str">
        <f>VLOOKUP(L22,Sheet2!$A$1:$B$5,2,FALSE)&amp;"_"&amp;F22</f>
        <v>Nucleo_Trajeto2_IndividuoCrossover22</v>
      </c>
      <c r="R22" s="1" t="str">
        <f t="shared" si="11"/>
        <v xml:space="preserve">concatena_diferenca_de_lista(Prefixo_Trajeto_IndividuoCrossover22,Sufixo_Trajeto2_IndividuoCrossover22,TrajetoCro22_A),
concatena_diferenca_de_lista(TrajetoCro22_A,Nucleo_IndividuoCrossover22,TrajetoCro22_B),
concatena_diferenca_de_lista(TrajetoCro22_B,Nucleo_Trajeto_IndividuoCrossover22,TrajetoCro22_C),
concatena_diferenca_de_lista(TrajetoCro22_C,Nucleo_Trajeto2_IndividuoCrossover22,TrajetoCro22/X22),
fitness(TrajetoCro22,FCro22),
</v>
      </c>
      <c r="S22" s="1" t="str">
        <f t="shared" si="0"/>
        <v xml:space="preserve">FCro22=F,
TrajetoCro22=Trajeto,
</v>
      </c>
      <c r="T22" t="str">
        <f t="shared" si="12"/>
        <v>extrair_sublistas(Posicao_Inicial_Crossover,Posicao_Termino_Inicial_Crossover,Trajeto/X,Prefixo_Trajeto_IndividuoCrossover22,Nucleo_Trajeto_IndividuoCrossover22,_),</v>
      </c>
      <c r="U22" t="str">
        <f t="shared" si="13"/>
        <v>extrair_sublistas(Posicao_Final_Crossover,Posicao_Termino_Final_Crossover,Trajeto/X,_,Nucleo_Trajeto2_IndividuoCrossover22,Sufixo_Trajeto2_IndividuoCrossover22),</v>
      </c>
      <c r="V22" t="str">
        <f t="shared" si="14"/>
        <v>extrair_sublistas(Posicao_Posterior_Termino_Inicial,Posicao_Anterior_Final,Trajeto/X,_,Nucleo_IndividuoCrossover22,_),</v>
      </c>
      <c r="W22" t="str">
        <f t="shared" si="15"/>
        <v>Nucleo_IndividuoCrossover22 = Y22/Y22,</v>
      </c>
      <c r="X22" t="str">
        <f t="shared" si="16"/>
        <v>extrair_sublistas(Posicao_Inicial_Crossover,Posicao_Anterior_Final,Trajeto/X,_,Nucleo_IndividuoCrossover22,_),</v>
      </c>
    </row>
    <row r="23" spans="1:24" ht="150" x14ac:dyDescent="0.25">
      <c r="A23">
        <v>23</v>
      </c>
      <c r="B23" t="str">
        <f t="shared" si="1"/>
        <v>TrajetoCro23</v>
      </c>
      <c r="C23" t="str">
        <f t="shared" si="2"/>
        <v>FCro23</v>
      </c>
      <c r="D23" t="str">
        <f t="shared" si="3"/>
        <v>TrajetoCro23/X23</v>
      </c>
      <c r="E23" t="str">
        <f t="shared" si="4"/>
        <v>FCro23-TrajetoCro23/X23,</v>
      </c>
      <c r="F23" t="str">
        <f t="shared" si="5"/>
        <v>IndividuoCrossover23</v>
      </c>
      <c r="G23">
        <v>15432</v>
      </c>
      <c r="H23">
        <f t="shared" si="6"/>
        <v>1</v>
      </c>
      <c r="I23">
        <f t="shared" si="7"/>
        <v>5</v>
      </c>
      <c r="J23">
        <f t="shared" si="8"/>
        <v>4</v>
      </c>
      <c r="K23">
        <f t="shared" si="9"/>
        <v>3</v>
      </c>
      <c r="L23">
        <f t="shared" si="10"/>
        <v>2</v>
      </c>
      <c r="M23" t="str">
        <f>VLOOKUP(H23,Sheet2!$A$1:$B$5,2,FALSE)&amp;"_"&amp;F23</f>
        <v>Prefixo_Trajeto_IndividuoCrossover23</v>
      </c>
      <c r="N23" t="str">
        <f>VLOOKUP(I23,Sheet2!$A$1:$B$5,2,FALSE)&amp;"_"&amp;F23</f>
        <v>Sufixo_Trajeto2_IndividuoCrossover23</v>
      </c>
      <c r="O23" t="str">
        <f>VLOOKUP(J23,Sheet2!$A$1:$B$5,2,FALSE)&amp;"_"&amp;F23</f>
        <v>Nucleo_Trajeto2_IndividuoCrossover23</v>
      </c>
      <c r="P23" t="str">
        <f>VLOOKUP(K23,Sheet2!$A$1:$B$5,2,FALSE)&amp;"_"&amp;F23</f>
        <v>Nucleo_IndividuoCrossover23</v>
      </c>
      <c r="Q23" t="str">
        <f>VLOOKUP(L23,Sheet2!$A$1:$B$5,2,FALSE)&amp;"_"&amp;F23</f>
        <v>Nucleo_Trajeto_IndividuoCrossover23</v>
      </c>
      <c r="R23" s="1" t="str">
        <f t="shared" si="11"/>
        <v xml:space="preserve">concatena_diferenca_de_lista(Prefixo_Trajeto_IndividuoCrossover23,Sufixo_Trajeto2_IndividuoCrossover23,TrajetoCro23_A),
concatena_diferenca_de_lista(TrajetoCro23_A,Nucleo_Trajeto2_IndividuoCrossover23,TrajetoCro23_B),
concatena_diferenca_de_lista(TrajetoCro23_B,Nucleo_IndividuoCrossover23,TrajetoCro23_C),
concatena_diferenca_de_lista(TrajetoCro23_C,Nucleo_Trajeto_IndividuoCrossover23,TrajetoCro23/X23),
fitness(TrajetoCro23,FCro23),
</v>
      </c>
      <c r="S23" s="1" t="str">
        <f t="shared" si="0"/>
        <v xml:space="preserve">FCro23=F,
TrajetoCro23=Trajeto,
</v>
      </c>
      <c r="T23" t="str">
        <f t="shared" si="12"/>
        <v>extrair_sublistas(Posicao_Inicial_Crossover,Posicao_Termino_Inicial_Crossover,Trajeto/X,Prefixo_Trajeto_IndividuoCrossover23,Nucleo_Trajeto_IndividuoCrossover23,_),</v>
      </c>
      <c r="U23" t="str">
        <f t="shared" si="13"/>
        <v>extrair_sublistas(Posicao_Final_Crossover,Posicao_Termino_Final_Crossover,Trajeto/X,_,Nucleo_Trajeto2_IndividuoCrossover23,Sufixo_Trajeto2_IndividuoCrossover23),</v>
      </c>
      <c r="V23" t="str">
        <f t="shared" si="14"/>
        <v>extrair_sublistas(Posicao_Posterior_Termino_Inicial,Posicao_Anterior_Final,Trajeto/X,_,Nucleo_IndividuoCrossover23,_),</v>
      </c>
      <c r="W23" t="str">
        <f t="shared" si="15"/>
        <v>Nucleo_IndividuoCrossover23 = Y23/Y23,</v>
      </c>
      <c r="X23" t="str">
        <f t="shared" si="16"/>
        <v>extrair_sublistas(Posicao_Inicial_Crossover,Posicao_Anterior_Final,Trajeto/X,_,Nucleo_IndividuoCrossover23,_),</v>
      </c>
    </row>
    <row r="24" spans="1:24" ht="150" x14ac:dyDescent="0.25">
      <c r="A24">
        <v>24</v>
      </c>
      <c r="B24" t="str">
        <f t="shared" si="1"/>
        <v>TrajetoCro24</v>
      </c>
      <c r="C24" t="str">
        <f t="shared" si="2"/>
        <v>FCro24</v>
      </c>
      <c r="D24" t="str">
        <f t="shared" si="3"/>
        <v>TrajetoCro24/X24</v>
      </c>
      <c r="E24" t="str">
        <f t="shared" si="4"/>
        <v>FCro24-TrajetoCro24/X24,</v>
      </c>
      <c r="F24" t="str">
        <f t="shared" si="5"/>
        <v>IndividuoCrossover24</v>
      </c>
      <c r="G24">
        <v>15423</v>
      </c>
      <c r="H24">
        <f t="shared" si="6"/>
        <v>1</v>
      </c>
      <c r="I24">
        <f t="shared" si="7"/>
        <v>5</v>
      </c>
      <c r="J24">
        <f t="shared" si="8"/>
        <v>4</v>
      </c>
      <c r="K24">
        <f t="shared" si="9"/>
        <v>2</v>
      </c>
      <c r="L24">
        <f t="shared" si="10"/>
        <v>3</v>
      </c>
      <c r="M24" t="str">
        <f>VLOOKUP(H24,Sheet2!$A$1:$B$5,2,FALSE)&amp;"_"&amp;F24</f>
        <v>Prefixo_Trajeto_IndividuoCrossover24</v>
      </c>
      <c r="N24" t="str">
        <f>VLOOKUP(I24,Sheet2!$A$1:$B$5,2,FALSE)&amp;"_"&amp;F24</f>
        <v>Sufixo_Trajeto2_IndividuoCrossover24</v>
      </c>
      <c r="O24" t="str">
        <f>VLOOKUP(J24,Sheet2!$A$1:$B$5,2,FALSE)&amp;"_"&amp;F24</f>
        <v>Nucleo_Trajeto2_IndividuoCrossover24</v>
      </c>
      <c r="P24" t="str">
        <f>VLOOKUP(K24,Sheet2!$A$1:$B$5,2,FALSE)&amp;"_"&amp;F24</f>
        <v>Nucleo_Trajeto_IndividuoCrossover24</v>
      </c>
      <c r="Q24" t="str">
        <f>VLOOKUP(L24,Sheet2!$A$1:$B$5,2,FALSE)&amp;"_"&amp;F24</f>
        <v>Nucleo_IndividuoCrossover24</v>
      </c>
      <c r="R24" s="1" t="str">
        <f t="shared" si="11"/>
        <v xml:space="preserve">concatena_diferenca_de_lista(Prefixo_Trajeto_IndividuoCrossover24,Sufixo_Trajeto2_IndividuoCrossover24,TrajetoCro24_A),
concatena_diferenca_de_lista(TrajetoCro24_A,Nucleo_Trajeto2_IndividuoCrossover24,TrajetoCro24_B),
concatena_diferenca_de_lista(TrajetoCro24_B,Nucleo_Trajeto_IndividuoCrossover24,TrajetoCro24_C),
concatena_diferenca_de_lista(TrajetoCro24_C,Nucleo_IndividuoCrossover24,TrajetoCro24/X24),
fitness(TrajetoCro24,FCro24),
</v>
      </c>
      <c r="S24" s="1" t="str">
        <f>C24&amp;"=F,
"&amp;B24&amp;"=Trajeto
"</f>
        <v xml:space="preserve">FCro24=F,
TrajetoCro24=Trajeto
</v>
      </c>
      <c r="T24" t="str">
        <f t="shared" si="12"/>
        <v>extrair_sublistas(Posicao_Inicial_Crossover,Posicao_Termino_Inicial_Crossover,Trajeto/X,Prefixo_Trajeto_IndividuoCrossover24,Nucleo_Trajeto_IndividuoCrossover24,_),</v>
      </c>
      <c r="U24" t="str">
        <f t="shared" si="13"/>
        <v>extrair_sublistas(Posicao_Final_Crossover,Posicao_Termino_Final_Crossover,Trajeto/X,_,Nucleo_Trajeto2_IndividuoCrossover24,Sufixo_Trajeto2_IndividuoCrossover24),</v>
      </c>
      <c r="V24" t="str">
        <f t="shared" si="14"/>
        <v>extrair_sublistas(Posicao_Posterior_Termino_Inicial,Posicao_Anterior_Final,Trajeto/X,_,Nucleo_IndividuoCrossover24,_),</v>
      </c>
      <c r="W24" t="str">
        <f t="shared" si="15"/>
        <v>Nucleo_IndividuoCrossover24 = Y24/Y24,</v>
      </c>
      <c r="X24" t="str">
        <f t="shared" si="16"/>
        <v>extrair_sublistas(Posicao_Inicial_Crossover,Posicao_Anterior_Final,Trajeto/X,_,Nucleo_IndividuoCrossover24,_),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2</v>
      </c>
      <c r="B2" t="s">
        <v>1</v>
      </c>
    </row>
    <row r="3" spans="1:2" x14ac:dyDescent="0.25">
      <c r="A3">
        <v>3</v>
      </c>
      <c r="B3" t="s">
        <v>2</v>
      </c>
    </row>
    <row r="4" spans="1:2" x14ac:dyDescent="0.25">
      <c r="A4">
        <v>4</v>
      </c>
      <c r="B4" t="s">
        <v>3</v>
      </c>
    </row>
    <row r="5" spans="1:2" x14ac:dyDescent="0.25">
      <c r="A5">
        <v>5</v>
      </c>
      <c r="B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D1" sqref="D1:AA1"/>
    </sheetView>
  </sheetViews>
  <sheetFormatPr defaultRowHeight="15" x14ac:dyDescent="0.25"/>
  <sheetData>
    <row r="1" spans="1:27" x14ac:dyDescent="0.25">
      <c r="A1" t="s">
        <v>5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25">
      <c r="A2" t="s">
        <v>6</v>
      </c>
    </row>
    <row r="3" spans="1:27" x14ac:dyDescent="0.25">
      <c r="A3" t="s">
        <v>7</v>
      </c>
    </row>
    <row r="4" spans="1:27" x14ac:dyDescent="0.25">
      <c r="A4" t="s">
        <v>8</v>
      </c>
    </row>
    <row r="5" spans="1:27" x14ac:dyDescent="0.25">
      <c r="A5" t="s">
        <v>9</v>
      </c>
    </row>
    <row r="6" spans="1:27" x14ac:dyDescent="0.25">
      <c r="A6" t="s">
        <v>10</v>
      </c>
    </row>
    <row r="7" spans="1:27" x14ac:dyDescent="0.25">
      <c r="A7" t="s">
        <v>11</v>
      </c>
    </row>
    <row r="8" spans="1:27" x14ac:dyDescent="0.25">
      <c r="A8" t="s">
        <v>12</v>
      </c>
    </row>
    <row r="9" spans="1:27" x14ac:dyDescent="0.25">
      <c r="A9" t="s">
        <v>13</v>
      </c>
    </row>
    <row r="10" spans="1:27" x14ac:dyDescent="0.25">
      <c r="A10" t="s">
        <v>14</v>
      </c>
    </row>
    <row r="11" spans="1:27" x14ac:dyDescent="0.25">
      <c r="A11" t="s">
        <v>15</v>
      </c>
    </row>
    <row r="12" spans="1:27" x14ac:dyDescent="0.25">
      <c r="A12" t="s">
        <v>16</v>
      </c>
    </row>
    <row r="13" spans="1:27" x14ac:dyDescent="0.25">
      <c r="A13" t="s">
        <v>17</v>
      </c>
    </row>
    <row r="14" spans="1:27" x14ac:dyDescent="0.25">
      <c r="A14" t="s">
        <v>18</v>
      </c>
    </row>
    <row r="15" spans="1:27" x14ac:dyDescent="0.25">
      <c r="A15" t="s">
        <v>19</v>
      </c>
    </row>
    <row r="16" spans="1:27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  <row r="23" spans="1:1" x14ac:dyDescent="0.25">
      <c r="A23" t="s">
        <v>27</v>
      </c>
    </row>
    <row r="24" spans="1:1" x14ac:dyDescent="0.25">
      <c r="A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Claudinho</dc:creator>
  <cp:lastModifiedBy>Claudinho</cp:lastModifiedBy>
  <dcterms:created xsi:type="dcterms:W3CDTF">2015-04-07T16:18:09Z</dcterms:created>
  <dcterms:modified xsi:type="dcterms:W3CDTF">2015-04-28T18:52:29Z</dcterms:modified>
</cp:coreProperties>
</file>