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5/"/>
    </mc:Choice>
  </mc:AlternateContent>
  <xr:revisionPtr revIDLastSave="11" documentId="8_{1A68721C-5775-463C-86B3-15ABA7B7F144}" xr6:coauthVersionLast="47" xr6:coauthVersionMax="47" xr10:uidLastSave="{034A7374-50E3-412E-A3DC-D66DC743EECB}"/>
  <bookViews>
    <workbookView xWindow="-108" yWindow="-108" windowWidth="23256" windowHeight="12456" xr2:uid="{FBA47B81-3D67-4EBD-B521-74F4408C76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C21" i="1"/>
  <c r="C20" i="1"/>
  <c r="B21" i="1"/>
  <c r="B20" i="1"/>
  <c r="C12" i="1" l="1"/>
  <c r="C18" i="1" s="1"/>
  <c r="C17" i="1" l="1"/>
  <c r="C16" i="1" a="1"/>
  <c r="C16" i="1" s="1"/>
  <c r="C15" i="1" l="1"/>
  <c r="B12" i="1"/>
  <c r="C11" i="1"/>
  <c r="B11" i="1"/>
  <c r="D6" i="1"/>
  <c r="D4" i="1"/>
  <c r="D5" i="1"/>
  <c r="D8" i="1"/>
  <c r="D9" i="1"/>
  <c r="D10" i="1"/>
  <c r="D2" i="1"/>
  <c r="D11" i="1" s="1"/>
  <c r="C7" i="1"/>
  <c r="C3" i="1"/>
  <c r="C10" i="1"/>
  <c r="B7" i="1"/>
  <c r="D7" i="1" s="1"/>
  <c r="B3" i="1"/>
  <c r="D3" i="1" s="1"/>
  <c r="B10" i="1"/>
  <c r="B16" i="1" l="1" a="1"/>
  <c r="B16" i="1" s="1"/>
  <c r="B18" i="1"/>
  <c r="B17" i="1"/>
  <c r="B13" i="1"/>
  <c r="B14" i="1"/>
  <c r="D12" i="1"/>
  <c r="B15" i="1"/>
  <c r="C13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<sst xmlns="http://schemas.openxmlformats.org/spreadsheetml/2006/main" count="22" uniqueCount="22">
  <si>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Rio de Janeiro</t>
  </si>
  <si>
    <t>Duque de Caxias</t>
  </si>
  <si>
    <t>São João de Meriti</t>
  </si>
  <si>
    <t>Nova Iguaçu</t>
  </si>
  <si>
    <t>Niterói</t>
  </si>
  <si>
    <t>São Gonçalo</t>
  </si>
  <si>
    <t>Cidades</t>
  </si>
  <si>
    <t>Quantidade</t>
  </si>
  <si>
    <t>Total: Baixada Fluminense</t>
  </si>
  <si>
    <t>Total: Grande Niterói</t>
  </si>
  <si>
    <t>Total: Capital</t>
  </si>
  <si>
    <t>Quantidade Ant.</t>
  </si>
  <si>
    <t>Variação</t>
  </si>
  <si>
    <t>Total Geral</t>
  </si>
  <si>
    <t>Média por Cidade</t>
  </si>
  <si>
    <t>Validação de meta</t>
  </si>
  <si>
    <t>Validação de meta 2</t>
  </si>
  <si>
    <t>Validação ating. Meta</t>
  </si>
  <si>
    <t>Validação ating. Meta SES</t>
  </si>
  <si>
    <t>Validação ating. Meta SE</t>
  </si>
  <si>
    <t>Validacao ating Meta E()</t>
  </si>
  <si>
    <t>Validação Total Geral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</si>
</sst>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9247-5A68-470A-88BC-5CC976ADCE8B}">
  <dimension ref="A1:D21"/>
  <sheetViews>
    <sheetView tabSelected="1" zoomScale="130" zoomScaleNormal="130" workbookViewId="0">
      <selection activeCell="B19" sqref="B19"/>
    </sheetView>
  </sheetViews>
  <sheetFormatPr defaultRowHeight="14.4" x14ac:dyDescent="0.3"/>
  <cols>
    <col min="1" max="1" width="22.5546875" bestFit="1" customWidth="1"/>
    <col min="2" max="2" width="14.109375" bestFit="1" customWidth="1"/>
    <col min="3" max="3" width="14.5546875" bestFit="1" customWidth="1"/>
  </cols>
  <sheetData>
    <row r="1" spans="1:4" x14ac:dyDescent="0.3">
      <c r="A1" t="s">
        <v>6</v>
      </c>
      <c r="B1" t="s">
        <v>7</v>
      </c>
      <c r="C1" t="s">
        <v>11</v>
      </c>
      <c r="D1" t="s">
        <v>12</v>
      </c>
    </row>
    <row r="2" spans="1:4" x14ac:dyDescent="0.3">
      <c r="A2" t="s">
        <v>0</v>
      </c>
      <c r="B2">
        <v>5</v>
      </c>
      <c r="C2">
        <v>4</v>
      </c>
      <c r="D2">
        <f>B2-C2</f>
        <v>1</v>
      </c>
    </row>
    <row r="3" spans="1:4" x14ac:dyDescent="0.3">
      <c r="A3" t="s">
        <v>10</v>
      </c>
      <c r="B3">
        <f>B2</f>
        <v>5</v>
      </c>
      <c r="C3">
        <f>C2</f>
        <v>4</v>
      </c>
      <c r="D3">
        <f t="shared" ref="D3:D10" si="0">B3-C3</f>
        <v>1</v>
      </c>
    </row>
    <row r="4" spans="1:4" x14ac:dyDescent="0.3">
      <c r="A4" t="s">
        <v>1</v>
      </c>
      <c r="B4">
        <v>2</v>
      </c>
      <c r="C4">
        <v>2</v>
      </c>
      <c r="D4">
        <f t="shared" si="0"/>
        <v>0</v>
      </c>
    </row>
    <row r="5" spans="1:4" x14ac:dyDescent="0.3">
      <c r="A5" t="s">
        <v>2</v>
      </c>
      <c r="B5">
        <v>3</v>
      </c>
      <c r="C5" s="2">
        <v>5</v>
      </c>
      <c r="D5">
        <f t="shared" si="0"/>
        <v>-2</v>
      </c>
    </row>
    <row r="6" spans="1:4" x14ac:dyDescent="0.3">
      <c r="A6" t="s">
        <v>3</v>
      </c>
      <c r="B6">
        <v>1</v>
      </c>
      <c r="C6">
        <v>4</v>
      </c>
      <c r="D6">
        <f>B6-C6</f>
        <v>-3</v>
      </c>
    </row>
    <row r="7" spans="1:4" x14ac:dyDescent="0.3">
      <c r="A7" t="s">
        <v>8</v>
      </c>
      <c r="B7">
        <f>B5+B4+B6</f>
        <v>6</v>
      </c>
      <c r="C7">
        <f>C5+C4+C6</f>
        <v>11</v>
      </c>
      <c r="D7">
        <f t="shared" si="0"/>
        <v>-5</v>
      </c>
    </row>
    <row r="8" spans="1:4" x14ac:dyDescent="0.3">
      <c r="A8" t="s">
        <v>4</v>
      </c>
      <c r="B8">
        <v>3</v>
      </c>
      <c r="C8">
        <v>2</v>
      </c>
      <c r="D8">
        <f t="shared" si="0"/>
        <v>1</v>
      </c>
    </row>
    <row r="9" spans="1:4" x14ac:dyDescent="0.3">
      <c r="A9" t="s">
        <v>5</v>
      </c>
      <c r="B9">
        <v>1</v>
      </c>
      <c r="C9">
        <v>0</v>
      </c>
      <c r="D9">
        <f t="shared" si="0"/>
        <v>1</v>
      </c>
    </row>
    <row r="10" spans="1:4" x14ac:dyDescent="0.3">
      <c r="A10" t="s">
        <v>9</v>
      </c>
      <c r="B10">
        <f>B8+B9</f>
        <v>4</v>
      </c>
      <c r="C10">
        <f>C8+C9</f>
        <v>2</v>
      </c>
      <c r="D10">
        <f t="shared" si="0"/>
        <v>2</v>
      </c>
    </row>
    <row r="11" spans="1:4" x14ac:dyDescent="0.3">
      <c r="A11" t="s">
        <v>13</v>
      </c>
      <c r="B11">
        <f>SUM(B2,B4:B6,B8:B9)</f>
        <v>15</v>
      </c>
      <c r="C11">
        <f t="shared" ref="C11" si="1">SUM(C2,C4:C6,C8:C9)</f>
        <v>17</v>
      </c>
      <c r="D11">
        <f>SUM(D2,D4:D6,D8:D9)</f>
        <v>-2</v>
      </c>
    </row>
    <row r="12" spans="1:4" x14ac:dyDescent="0.3">
      <c r="A12" t="s">
        <v>14</v>
      </c>
      <c r="B12" s="1">
        <f>AVERAGE(B2,B4:B6,B8:B9)</f>
        <v>2.5</v>
      </c>
      <c r="C12" s="1">
        <f>AVERAGE(C2,C4:C6,C8:C9)-1</f>
        <v>1.8333333333333335</v>
      </c>
      <c r="D12" s="1">
        <f t="shared" ref="D12" si="2">AVERAGE(D2,D4:D6,D8:D9)</f>
        <v>-0.33333333333333331</v>
      </c>
    </row>
    <row r="13" spans="1:4" x14ac:dyDescent="0.3">
      <c r="A13" t="s">
        <v>15</v>
      </c>
      <c r="B13" t="str">
        <f>IF(B12=2.5,"Meta OK","Meta Diferente")</f>
        <v>Meta OK</v>
      </c>
      <c r="C13" t="str">
        <f>IF(C12=2.5,"Meta OK","Meta Diferente")</f>
        <v>Meta Diferente</v>
      </c>
    </row>
    <row r="14" spans="1:4" x14ac:dyDescent="0.3">
      <c r="A14" t="s">
        <v>16</v>
      </c>
      <c r="B14" t="str">
        <f>IF(B12&gt;=2.8,"Meta Acima","Meta Abaixo")</f>
        <v>Meta Abaixo</v>
      </c>
      <c r="C14" t="str">
        <f>IF(C12&gt;=2.8,"Meta Acima","Meta Abaixo")</f>
        <v>Meta Abaixo</v>
      </c>
    </row>
    <row r="15" spans="1:4" x14ac:dyDescent="0.3">
      <c r="A15" t="s">
        <v>17</v>
      </c>
      <c r="B15" t="str">
        <f>IF(B12=2.5,"Meta Ok",IF(B12&lt;2.5,"Abaixo da meta","Acima da meta"))</f>
        <v>Meta Ok</v>
      </c>
      <c r="C15" t="str">
        <f>IF(C12=2.5,"Meta Ok",IF(C12&lt;2.5,"Abaixo da meta","Acima da meta"))</f>
        <v>Abaixo da meta</v>
      </c>
    </row>
    <row r="16" spans="1:4" x14ac:dyDescent="0.3">
      <c r="A16" t="s">
        <v>18</v>
      </c>
      <c r="B16" t="str" cm="1">
        <f t="array" ref="B16">_xlfn.IFS(B12&gt;=2.8,"Meta atingida",B12&gt;=2.4,"Meta próxima",B12&gt;=2,"Atenção a meta",B12&lt;2,"Não ating. De meta")</f>
        <v>Meta próxima</v>
      </c>
      <c r="C16" t="str" cm="1">
        <f t="array" ref="C16">_xlfn.IFS(C12&gt;=2.8,"Meta atingida",C12&gt;=2.4,"Meta próxima",C12&gt;=2,"Atenção a meta",C12&lt;2,"Não ating. De meta")</f>
        <v>Não ating. De meta</v>
      </c>
    </row>
    <row r="17" spans="1:3" x14ac:dyDescent="0.3">
      <c r="A17" t="s">
        <v>19</v>
      </c>
      <c r="B17" t="str">
        <f>IF(B12&gt;=2.8,"Meta atingida",IF(B12&gt;=2.4,"Meta próxima",IF(B12&gt;=2,"Atenção a meta","Não ating. De meta")))</f>
        <v>Meta próxima</v>
      </c>
      <c r="C17" t="str">
        <f>IF(C12&gt;=2.8,"Meta atingida",IF(C12&gt;=2.4,"Meta próxima",IF(C12&gt;=2,"Atenção a meta","Não ating. De meta")))</f>
        <v>Não ating. De meta</v>
      </c>
    </row>
    <row r="18" spans="1:3" x14ac:dyDescent="0.3">
      <c r="A18" t="s">
        <v>20</v>
      </c>
      <c r="B18" t="str">
        <f>IF(B12&gt;=2.8,"Meta atingida",IF(AND(B12&gt;=2.45,B12&lt;2.8),"Atenção a meta","Não atingimento"))</f>
        <v>Atenção a meta</v>
      </c>
      <c r="C18" t="str">
        <f>IF(C12&gt;=2.8,"Meta atingida",IF(AND(C12&gt;=2.45,C12&lt;2.8),"Atenção a meta","Não atingimento"))</f>
        <v>Não atingimento</v>
      </c>
    </row>
    <row r="19" spans="1:3" x14ac:dyDescent="0.3">
      <c r="A19" t="s">
        <v>21</v>
      </c>
      <c r="B19" t="str">
        <f>IF(OR(AVERAGE(B11:C11)&gt;17,SUM(B11:C11)&lt;=34),"De acordo","Fora do acordo")</f>
        <v>De acordo</v>
      </c>
    </row>
    <row r="20" spans="1:3" x14ac:dyDescent="0.3">
      <c r="B20">
        <f>AVERAGE(B11:C11)</f>
        <v>16</v>
      </c>
      <c r="C20" t="b">
        <f>B20&gt;17</f>
        <v>0</v>
      </c>
    </row>
    <row r="21" spans="1:3" x14ac:dyDescent="0.3">
      <c r="B21">
        <f>SUM(B11:C11)</f>
        <v>32</v>
      </c>
      <c r="C21" t="b">
        <f>B21&lt;=34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2022-06-28T00:10:31Z</dcterms:created>
  <dcterms:modified xsi:type="dcterms:W3CDTF">2022-07-12T14:38:22Z</dcterms:modified>
</cp:coreProperties>
</file>