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_ProfessorClaudioBonel/Farias Brito Universidade/Turma 2022.2/Aula04/"/>
    </mc:Choice>
  </mc:AlternateContent>
  <xr:revisionPtr revIDLastSave="98" documentId="8_{3A037FFB-F510-402D-8D1C-2C9D6D4A6C68}" xr6:coauthVersionLast="47" xr6:coauthVersionMax="47" xr10:uidLastSave="{D583597F-8058-4973-BFEF-DE8A0BC0E7FD}"/>
  <bookViews>
    <workbookView xWindow="-108" yWindow="-108" windowWidth="23256" windowHeight="12456" activeTab="3" xr2:uid="{45472609-BB01-48C4-90C0-1FE6CEF171CD}"/>
  </bookViews>
  <sheets>
    <sheet name="YoY" sheetId="1" r:id="rId1"/>
    <sheet name="MAT" sheetId="3" r:id="rId2"/>
    <sheet name="Call Back" sheetId="2" r:id="rId3"/>
    <sheet name="Participaca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E9" i="4"/>
  <c r="Z12" i="3"/>
  <c r="Z8" i="3"/>
  <c r="AA10" i="3"/>
  <c r="AB10" i="3"/>
  <c r="AC10" i="3"/>
  <c r="AD10" i="3"/>
  <c r="AE10" i="3"/>
  <c r="AF10" i="3"/>
  <c r="AG10" i="3"/>
  <c r="AH10" i="3"/>
  <c r="AI10" i="3"/>
  <c r="AJ10" i="3"/>
  <c r="AK10" i="3"/>
  <c r="Z10" i="3"/>
  <c r="N9" i="3"/>
  <c r="O9" i="3"/>
  <c r="P9" i="3"/>
  <c r="Q9" i="3"/>
  <c r="R9" i="3"/>
  <c r="S9" i="3"/>
  <c r="T9" i="3"/>
  <c r="U9" i="3"/>
  <c r="V9" i="3"/>
  <c r="W9" i="3"/>
  <c r="X9" i="3"/>
  <c r="Y9" i="3"/>
  <c r="AD8" i="3"/>
  <c r="AC8" i="3"/>
  <c r="AB8" i="3"/>
  <c r="AE9" i="3"/>
  <c r="AD9" i="3"/>
  <c r="AC9" i="3"/>
  <c r="AB9" i="3"/>
  <c r="AA9" i="3"/>
  <c r="AA8" i="3"/>
  <c r="AE8" i="3"/>
  <c r="AF8" i="3"/>
  <c r="AG8" i="3"/>
  <c r="AH8" i="3"/>
  <c r="AI8" i="3"/>
  <c r="AJ8" i="3"/>
  <c r="AK8" i="3"/>
  <c r="O7" i="1"/>
  <c r="Z11" i="3"/>
  <c r="AA11" i="3" s="1"/>
  <c r="O11" i="3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N11" i="3"/>
  <c r="Z9" i="3"/>
  <c r="AG9" i="3"/>
  <c r="AH9" i="3"/>
  <c r="AF9" i="3"/>
  <c r="AI9" i="3"/>
  <c r="AJ9" i="3"/>
  <c r="AK9" i="3"/>
  <c r="R7" i="1"/>
  <c r="N7" i="1"/>
  <c r="Q7" i="1"/>
  <c r="S7" i="1"/>
  <c r="T7" i="1"/>
  <c r="U7" i="1"/>
  <c r="V7" i="1"/>
  <c r="W7" i="1"/>
  <c r="X7" i="1"/>
  <c r="Y7" i="1"/>
  <c r="P7" i="1"/>
  <c r="AA12" i="3" l="1"/>
  <c r="AB11" i="3"/>
  <c r="AC11" i="3" l="1"/>
  <c r="AB12" i="3"/>
  <c r="AC12" i="3" l="1"/>
  <c r="AD11" i="3"/>
  <c r="AE11" i="3" l="1"/>
  <c r="AD12" i="3"/>
  <c r="AF11" i="3" l="1"/>
  <c r="AE12" i="3"/>
  <c r="AG11" i="3" l="1"/>
  <c r="AF12" i="3"/>
  <c r="AH11" i="3" l="1"/>
  <c r="AG12" i="3"/>
  <c r="AI11" i="3" l="1"/>
  <c r="AH12" i="3"/>
  <c r="AJ11" i="3" l="1"/>
  <c r="AI12" i="3"/>
  <c r="AK11" i="3" l="1"/>
  <c r="AK12" i="3" s="1"/>
  <c r="AJ12" i="3"/>
</calcChain>
</file>

<file path=xl/sharedStrings.xml><?xml version="1.0" encoding="utf-8"?>
<sst xmlns="http://schemas.openxmlformats.org/spreadsheetml/2006/main" count="86" uniqueCount="34">
  <si>
    <t>Qtde</t>
  </si>
  <si>
    <t>Qtde YoY%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</si>
  <si>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</si>
  <si>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</si>
  <si>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</si>
  <si>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</si>
  <si>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</si>
  <si>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</si>
  <si>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</si>
  <si>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</si>
  <si>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</si>
  <si>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</si>
  <si>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</si>
  <si>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</si>
  <si>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</t>
  </si>
  <si>
    <t>B + C</t>
  </si>
  <si>
    <t>B</t>
  </si>
  <si>
    <t>X + Y</t>
  </si>
  <si>
    <t>X</t>
  </si>
  <si>
    <t>D + E</t>
  </si>
  <si>
    <t>E</t>
  </si>
  <si>
    <t>F *100</t>
  </si>
  <si>
    <t>var B = X + Y</t>
  </si>
  <si>
    <t>Return</t>
  </si>
  <si>
    <t>Qtde MAT</t>
  </si>
  <si>
    <t>Qtde YTD</t>
  </si>
  <si>
    <t>YTD YoY%</t>
  </si>
  <si>
    <t>MAT YoY%</t>
  </si>
  <si>
    <t>Produto</t>
  </si>
  <si>
    <t>a</t>
  </si>
  <si>
    <t>b</t>
  </si>
  <si>
    <t>c</t>
  </si>
  <si>
    <t>d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</si>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</sst>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08A8-2366-43EF-9572-0344012B0B67}">
  <dimension ref="A4:Y7"/>
  <sheetViews>
    <sheetView zoomScale="115" zoomScaleNormal="115" workbookViewId="0">
      <selection activeCell="P7" sqref="P7"/>
    </sheetView>
  </sheetViews>
  <sheetFormatPr defaultRowHeight="14.4" x14ac:dyDescent="0.3"/>
  <cols>
    <col min="1" max="1" width="10" bestFit="1" customWidth="1"/>
    <col min="2" max="2" width="5.109375" bestFit="1" customWidth="1"/>
    <col min="3" max="3" width="4.109375" bestFit="1" customWidth="1"/>
    <col min="4" max="4" width="4.21875" bestFit="1" customWidth="1"/>
    <col min="5" max="13" width="4.109375" bestFit="1" customWidth="1"/>
    <col min="14" max="14" width="7.6640625" bestFit="1" customWidth="1"/>
    <col min="15" max="15" width="6" bestFit="1" customWidth="1"/>
    <col min="16" max="16" width="7.6640625" bestFit="1" customWidth="1"/>
    <col min="17" max="17" width="6" bestFit="1" customWidth="1"/>
    <col min="18" max="19" width="7.109375" bestFit="1" customWidth="1"/>
    <col min="20" max="20" width="7.6640625" bestFit="1" customWidth="1"/>
    <col min="21" max="21" width="6" bestFit="1" customWidth="1"/>
    <col min="22" max="22" width="8.109375" bestFit="1" customWidth="1"/>
    <col min="23" max="24" width="7.109375" bestFit="1" customWidth="1"/>
    <col min="25" max="25" width="6.5546875" bestFit="1" customWidth="1"/>
  </cols>
  <sheetData>
    <row r="4" spans="1:25" x14ac:dyDescent="0.3">
      <c r="B4" s="1">
        <v>2019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v>2020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2" t="s">
        <v>2</v>
      </c>
      <c r="O5" s="2" t="s">
        <v>3</v>
      </c>
      <c r="P5" s="2" t="s">
        <v>4</v>
      </c>
      <c r="Q5" s="2" t="s">
        <v>5</v>
      </c>
      <c r="R5" s="2" t="s">
        <v>6</v>
      </c>
      <c r="S5" s="2" t="s">
        <v>7</v>
      </c>
      <c r="T5" s="2" t="s">
        <v>8</v>
      </c>
      <c r="U5" s="2" t="s">
        <v>9</v>
      </c>
      <c r="V5" s="2" t="s">
        <v>10</v>
      </c>
      <c r="W5" s="2" t="s">
        <v>11</v>
      </c>
      <c r="X5" s="2" t="s">
        <v>12</v>
      </c>
      <c r="Y5" s="2" t="s">
        <v>13</v>
      </c>
    </row>
    <row r="6" spans="1:25" x14ac:dyDescent="0.3">
      <c r="A6" t="s">
        <v>0</v>
      </c>
      <c r="B6">
        <v>215</v>
      </c>
      <c r="C6">
        <v>408</v>
      </c>
      <c r="D6">
        <v>481</v>
      </c>
      <c r="E6">
        <v>402</v>
      </c>
      <c r="F6">
        <v>352</v>
      </c>
      <c r="G6">
        <v>182</v>
      </c>
      <c r="H6">
        <v>380</v>
      </c>
      <c r="I6">
        <v>209</v>
      </c>
      <c r="J6">
        <v>207</v>
      </c>
      <c r="K6">
        <v>250</v>
      </c>
      <c r="L6">
        <v>319</v>
      </c>
      <c r="M6">
        <v>383</v>
      </c>
      <c r="N6">
        <v>127</v>
      </c>
      <c r="O6">
        <v>425</v>
      </c>
      <c r="P6">
        <v>109</v>
      </c>
      <c r="Q6">
        <v>424</v>
      </c>
      <c r="R6">
        <v>435</v>
      </c>
      <c r="S6">
        <v>220</v>
      </c>
      <c r="T6">
        <v>333</v>
      </c>
      <c r="U6">
        <v>220</v>
      </c>
      <c r="V6">
        <v>442</v>
      </c>
      <c r="W6">
        <v>454</v>
      </c>
      <c r="X6">
        <v>396</v>
      </c>
      <c r="Y6">
        <v>357</v>
      </c>
    </row>
    <row r="7" spans="1:25" x14ac:dyDescent="0.3">
      <c r="A7" t="s">
        <v>1</v>
      </c>
      <c r="N7" s="3">
        <f t="shared" ref="N7:O7" si="0">(N6-B6)/B6</f>
        <v>-0.40930232558139534</v>
      </c>
      <c r="O7" s="3">
        <f>(O6-C6)/C6</f>
        <v>4.1666666666666664E-2</v>
      </c>
      <c r="P7" s="3">
        <f>(P6-D6)/D6</f>
        <v>-0.77338877338877343</v>
      </c>
      <c r="Q7" s="3">
        <f t="shared" ref="Q7:Y7" si="1">(Q6-E6)/E6</f>
        <v>5.4726368159203981E-2</v>
      </c>
      <c r="R7" s="3">
        <f>(R6-F6)/F6</f>
        <v>0.23579545454545456</v>
      </c>
      <c r="S7" s="3">
        <f t="shared" si="1"/>
        <v>0.2087912087912088</v>
      </c>
      <c r="T7" s="3">
        <f t="shared" si="1"/>
        <v>-0.12368421052631579</v>
      </c>
      <c r="U7" s="3">
        <f t="shared" si="1"/>
        <v>5.2631578947368418E-2</v>
      </c>
      <c r="V7" s="3">
        <f t="shared" si="1"/>
        <v>1.1352657004830917</v>
      </c>
      <c r="W7" s="3">
        <f t="shared" si="1"/>
        <v>0.81599999999999995</v>
      </c>
      <c r="X7" s="3">
        <f t="shared" si="1"/>
        <v>0.2413793103448276</v>
      </c>
      <c r="Y7" s="3">
        <f t="shared" si="1"/>
        <v>-6.7885117493472591E-2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969A-8795-46F2-BA0F-5AEEF65ADDC8}">
  <dimension ref="A5:AK12"/>
  <sheetViews>
    <sheetView topLeftCell="H1" zoomScale="115" zoomScaleNormal="115" workbookViewId="0">
      <selection activeCell="U24" sqref="U24"/>
    </sheetView>
  </sheetViews>
  <sheetFormatPr defaultColWidth="10" defaultRowHeight="14.4" x14ac:dyDescent="0.3"/>
  <cols>
    <col min="1" max="1" width="10" bestFit="1" customWidth="1"/>
    <col min="2" max="2" width="5.109375" bestFit="1" customWidth="1"/>
    <col min="3" max="3" width="4.109375" bestFit="1" customWidth="1"/>
    <col min="4" max="4" width="4.21875" bestFit="1" customWidth="1"/>
    <col min="5" max="13" width="4.109375" bestFit="1" customWidth="1"/>
    <col min="14" max="25" width="5.109375" bestFit="1" customWidth="1"/>
    <col min="26" max="33" width="7.6640625" bestFit="1" customWidth="1"/>
    <col min="34" max="34" width="8.109375" bestFit="1" customWidth="1"/>
    <col min="35" max="36" width="7.109375" bestFit="1" customWidth="1"/>
    <col min="37" max="37" width="6.5546875" bestFit="1" customWidth="1"/>
  </cols>
  <sheetData>
    <row r="5" spans="1:37" x14ac:dyDescent="0.3">
      <c r="B5" s="1">
        <v>2019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2019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>
        <v>2020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S6" s="1" t="s">
        <v>7</v>
      </c>
      <c r="T6" s="1" t="s">
        <v>8</v>
      </c>
      <c r="U6" s="1" t="s">
        <v>9</v>
      </c>
      <c r="V6" s="1" t="s">
        <v>10</v>
      </c>
      <c r="W6" s="1" t="s">
        <v>11</v>
      </c>
      <c r="X6" s="1" t="s">
        <v>12</v>
      </c>
      <c r="Y6" s="1" t="s">
        <v>13</v>
      </c>
      <c r="Z6" s="2" t="s">
        <v>2</v>
      </c>
      <c r="AA6" s="2" t="s">
        <v>3</v>
      </c>
      <c r="AB6" s="2" t="s">
        <v>4</v>
      </c>
      <c r="AC6" s="2" t="s">
        <v>5</v>
      </c>
      <c r="AD6" s="2" t="s">
        <v>6</v>
      </c>
      <c r="AE6" s="2" t="s">
        <v>7</v>
      </c>
      <c r="AF6" s="2" t="s">
        <v>8</v>
      </c>
      <c r="AG6" s="2" t="s">
        <v>9</v>
      </c>
      <c r="AH6" s="2" t="s">
        <v>10</v>
      </c>
      <c r="AI6" s="2" t="s">
        <v>11</v>
      </c>
      <c r="AJ6" s="2" t="s">
        <v>12</v>
      </c>
      <c r="AK6" s="2" t="s">
        <v>13</v>
      </c>
    </row>
    <row r="7" spans="1:37" x14ac:dyDescent="0.3">
      <c r="A7" t="s">
        <v>0</v>
      </c>
      <c r="B7">
        <v>389</v>
      </c>
      <c r="C7">
        <v>286</v>
      </c>
      <c r="D7">
        <v>263</v>
      </c>
      <c r="E7">
        <v>499</v>
      </c>
      <c r="F7">
        <v>315</v>
      </c>
      <c r="G7">
        <v>449</v>
      </c>
      <c r="H7">
        <v>357</v>
      </c>
      <c r="I7">
        <v>374</v>
      </c>
      <c r="J7">
        <v>419</v>
      </c>
      <c r="K7">
        <v>476</v>
      </c>
      <c r="L7">
        <v>449</v>
      </c>
      <c r="M7">
        <v>463</v>
      </c>
      <c r="N7">
        <v>215</v>
      </c>
      <c r="O7">
        <v>408</v>
      </c>
      <c r="P7">
        <v>481</v>
      </c>
      <c r="Q7">
        <v>402</v>
      </c>
      <c r="R7">
        <v>352</v>
      </c>
      <c r="S7">
        <v>182</v>
      </c>
      <c r="T7">
        <v>380</v>
      </c>
      <c r="U7">
        <v>209</v>
      </c>
      <c r="V7">
        <v>207</v>
      </c>
      <c r="W7">
        <v>250</v>
      </c>
      <c r="X7">
        <v>319</v>
      </c>
      <c r="Y7">
        <v>383</v>
      </c>
      <c r="Z7">
        <v>127</v>
      </c>
      <c r="AA7">
        <v>425</v>
      </c>
      <c r="AB7">
        <v>109</v>
      </c>
      <c r="AC7">
        <v>424</v>
      </c>
      <c r="AD7">
        <v>435</v>
      </c>
      <c r="AE7">
        <v>220</v>
      </c>
      <c r="AF7">
        <v>333</v>
      </c>
      <c r="AG7">
        <v>220</v>
      </c>
      <c r="AH7">
        <v>442</v>
      </c>
      <c r="AI7">
        <v>454</v>
      </c>
      <c r="AJ7">
        <v>396</v>
      </c>
      <c r="AK7">
        <v>357</v>
      </c>
    </row>
    <row r="8" spans="1:37" x14ac:dyDescent="0.3">
      <c r="A8" t="s">
        <v>1</v>
      </c>
      <c r="Z8" s="3">
        <f>(Z7-N7)/N7</f>
        <v>-0.40930232558139534</v>
      </c>
      <c r="AA8" s="3">
        <f>(AA7-O7)/O7</f>
        <v>4.1666666666666664E-2</v>
      </c>
      <c r="AB8" s="3">
        <f>(AB7-P7)/P7</f>
        <v>-0.77338877338877343</v>
      </c>
      <c r="AC8" s="3">
        <f>(AC7-Q7)/Q7</f>
        <v>5.4726368159203981E-2</v>
      </c>
      <c r="AD8" s="3">
        <f>(AD7-R7)/R7</f>
        <v>0.23579545454545456</v>
      </c>
      <c r="AE8" s="3">
        <f t="shared" ref="AE8:AK8" si="0">(AE7-S7)/S7</f>
        <v>0.2087912087912088</v>
      </c>
      <c r="AF8" s="3">
        <f t="shared" si="0"/>
        <v>-0.12368421052631579</v>
      </c>
      <c r="AG8" s="3">
        <f t="shared" si="0"/>
        <v>5.2631578947368418E-2</v>
      </c>
      <c r="AH8" s="3">
        <f t="shared" si="0"/>
        <v>1.1352657004830917</v>
      </c>
      <c r="AI8" s="3">
        <f t="shared" si="0"/>
        <v>0.81599999999999995</v>
      </c>
      <c r="AJ8" s="3">
        <f t="shared" si="0"/>
        <v>0.2413793103448276</v>
      </c>
      <c r="AK8" s="3">
        <f t="shared" si="0"/>
        <v>-6.7885117493472591E-2</v>
      </c>
    </row>
    <row r="9" spans="1:37" x14ac:dyDescent="0.3">
      <c r="A9" t="s">
        <v>24</v>
      </c>
      <c r="N9">
        <f t="shared" ref="N9:Y9" si="1">N7+M7+L7+K7+J7+I7+H7+G7+F7+E7+D7+C7</f>
        <v>4565</v>
      </c>
      <c r="O9">
        <f t="shared" si="1"/>
        <v>4687</v>
      </c>
      <c r="P9">
        <f t="shared" si="1"/>
        <v>4905</v>
      </c>
      <c r="Q9">
        <f t="shared" si="1"/>
        <v>4808</v>
      </c>
      <c r="R9">
        <f t="shared" si="1"/>
        <v>4845</v>
      </c>
      <c r="S9">
        <f t="shared" si="1"/>
        <v>4578</v>
      </c>
      <c r="T9">
        <f t="shared" si="1"/>
        <v>4601</v>
      </c>
      <c r="U9">
        <f t="shared" si="1"/>
        <v>4436</v>
      </c>
      <c r="V9">
        <f t="shared" si="1"/>
        <v>4224</v>
      </c>
      <c r="W9">
        <f t="shared" si="1"/>
        <v>3998</v>
      </c>
      <c r="X9">
        <f t="shared" si="1"/>
        <v>3868</v>
      </c>
      <c r="Y9">
        <f t="shared" si="1"/>
        <v>3788</v>
      </c>
      <c r="Z9">
        <f>Z7+Y7+X7+W7+V7+U7+T7+S7+R7+Q7+P7+O7</f>
        <v>3700</v>
      </c>
      <c r="AA9">
        <f>AA7+Z7+Y7+X7+W7+V7+U7+T7+S7+R7+Q7+P7</f>
        <v>3717</v>
      </c>
      <c r="AB9">
        <f>AB7+AA7+Z7+Y7+X7+W7+V7+U7+T7+S7+R7+Q7</f>
        <v>3345</v>
      </c>
      <c r="AC9">
        <f>AC7+AB7+AA7+Z7+Y7+X7+W7+V7+U7+T7+S7+R7</f>
        <v>3367</v>
      </c>
      <c r="AD9">
        <f>AD7+AC7+AB7+AA7+Z7+Y7+X7+W7+V7+U7+T7+S7</f>
        <v>3450</v>
      </c>
      <c r="AE9">
        <f>AE7+AD7+AC7+AB7+AA7+Z7+Y7+X7+W7+V7+U7+T7</f>
        <v>3488</v>
      </c>
      <c r="AF9">
        <f t="shared" ref="AF9:AK9" si="2">AF7+AE7+AD7+AC7+AB7+AA7+Z7+Y7+X7+W7+V7+U7</f>
        <v>3441</v>
      </c>
      <c r="AG9">
        <f>AG7+AF7+AE7+AD7+AC7+AB7+AA7+Z7+Y7+X7+W7+V7</f>
        <v>3452</v>
      </c>
      <c r="AH9">
        <f>AH7+AG7+AF7+AE7+AD7+AC7+AB7+AA7+Z7+Y7+X7+W7</f>
        <v>3687</v>
      </c>
      <c r="AI9">
        <f t="shared" si="2"/>
        <v>3891</v>
      </c>
      <c r="AJ9">
        <f t="shared" si="2"/>
        <v>3968</v>
      </c>
      <c r="AK9">
        <f t="shared" si="2"/>
        <v>3942</v>
      </c>
    </row>
    <row r="10" spans="1:37" x14ac:dyDescent="0.3">
      <c r="A10" t="s">
        <v>27</v>
      </c>
      <c r="Z10" s="3">
        <f>(Z9-N9)/N9</f>
        <v>-0.18948521358159912</v>
      </c>
      <c r="AA10" s="3">
        <f t="shared" ref="AA10:AK10" si="3">(AA9-O9)/O9</f>
        <v>-0.20695540857691488</v>
      </c>
      <c r="AB10" s="3">
        <f t="shared" si="3"/>
        <v>-0.31804281345565749</v>
      </c>
      <c r="AC10" s="3">
        <f t="shared" si="3"/>
        <v>-0.29970881863560733</v>
      </c>
      <c r="AD10" s="3">
        <f t="shared" si="3"/>
        <v>-0.28792569659442724</v>
      </c>
      <c r="AE10" s="3">
        <f t="shared" si="3"/>
        <v>-0.23809523809523808</v>
      </c>
      <c r="AF10" s="3">
        <f t="shared" si="3"/>
        <v>-0.25211910454249076</v>
      </c>
      <c r="AG10" s="3">
        <f t="shared" si="3"/>
        <v>-0.22182146077547341</v>
      </c>
      <c r="AH10" s="3">
        <f t="shared" si="3"/>
        <v>-0.12713068181818182</v>
      </c>
      <c r="AI10" s="3">
        <f t="shared" si="3"/>
        <v>-2.6763381690845422E-2</v>
      </c>
      <c r="AJ10" s="3">
        <f t="shared" si="3"/>
        <v>2.5853154084798345E-2</v>
      </c>
      <c r="AK10" s="3">
        <f t="shared" si="3"/>
        <v>4.0654699049630413E-2</v>
      </c>
    </row>
    <row r="11" spans="1:37" x14ac:dyDescent="0.3">
      <c r="A11" t="s">
        <v>25</v>
      </c>
      <c r="N11">
        <f>N7</f>
        <v>215</v>
      </c>
      <c r="O11">
        <f>N11+O7</f>
        <v>623</v>
      </c>
      <c r="P11">
        <f>O11+P7</f>
        <v>1104</v>
      </c>
      <c r="Q11">
        <f>P11+Q7</f>
        <v>1506</v>
      </c>
      <c r="R11">
        <f>Q11+R7</f>
        <v>1858</v>
      </c>
      <c r="S11">
        <f>R11+S7</f>
        <v>2040</v>
      </c>
      <c r="T11">
        <f>S11+T7</f>
        <v>2420</v>
      </c>
      <c r="U11">
        <f>T11+U7</f>
        <v>2629</v>
      </c>
      <c r="V11">
        <f>U11+V7</f>
        <v>2836</v>
      </c>
      <c r="W11">
        <f>V11+W7</f>
        <v>3086</v>
      </c>
      <c r="X11">
        <f>W11+X7</f>
        <v>3405</v>
      </c>
      <c r="Y11">
        <f>X11+Y7</f>
        <v>3788</v>
      </c>
      <c r="Z11">
        <f>Z7</f>
        <v>127</v>
      </c>
      <c r="AA11">
        <f>Z11+AA7</f>
        <v>552</v>
      </c>
      <c r="AB11">
        <f>AA11+AB7</f>
        <v>661</v>
      </c>
      <c r="AC11">
        <f>AB11+AC7</f>
        <v>1085</v>
      </c>
      <c r="AD11">
        <f t="shared" ref="AD11:AK11" si="4">AC11+AD7</f>
        <v>1520</v>
      </c>
      <c r="AE11">
        <f t="shared" si="4"/>
        <v>1740</v>
      </c>
      <c r="AF11">
        <f t="shared" si="4"/>
        <v>2073</v>
      </c>
      <c r="AG11">
        <f t="shared" si="4"/>
        <v>2293</v>
      </c>
      <c r="AH11">
        <f t="shared" si="4"/>
        <v>2735</v>
      </c>
      <c r="AI11">
        <f t="shared" si="4"/>
        <v>3189</v>
      </c>
      <c r="AJ11">
        <f t="shared" si="4"/>
        <v>3585</v>
      </c>
      <c r="AK11">
        <f t="shared" si="4"/>
        <v>3942</v>
      </c>
    </row>
    <row r="12" spans="1:37" x14ac:dyDescent="0.3">
      <c r="A12" t="s">
        <v>26</v>
      </c>
      <c r="Z12" s="3">
        <f>(Z11-N11)/N11</f>
        <v>-0.40930232558139534</v>
      </c>
      <c r="AA12" s="3">
        <f>(AA11-O11)/O11</f>
        <v>-0.11396468699839486</v>
      </c>
      <c r="AB12" s="3">
        <f>(AB11-P11)/P11</f>
        <v>-0.40126811594202899</v>
      </c>
      <c r="AC12" s="3">
        <f>(AC11-Q11)/Q11</f>
        <v>-0.27954847277556438</v>
      </c>
      <c r="AD12" s="3">
        <f>(AD11-R11)/R11</f>
        <v>-0.18191603875134554</v>
      </c>
      <c r="AE12" s="3">
        <f t="shared" ref="AE12:AK12" si="5">(AE11-S11)/S11</f>
        <v>-0.14705882352941177</v>
      </c>
      <c r="AF12" s="3">
        <f t="shared" si="5"/>
        <v>-0.14338842975206612</v>
      </c>
      <c r="AG12" s="3">
        <f t="shared" si="5"/>
        <v>-0.12780524914416128</v>
      </c>
      <c r="AH12" s="3">
        <f t="shared" si="5"/>
        <v>-3.5613540197461213E-2</v>
      </c>
      <c r="AI12" s="3">
        <f t="shared" si="5"/>
        <v>3.3376539209332472E-2</v>
      </c>
      <c r="AJ12" s="3">
        <f t="shared" si="5"/>
        <v>5.2863436123348019E-2</v>
      </c>
      <c r="AK12" s="3">
        <f t="shared" si="5"/>
        <v>4.0654699049630413E-2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33BF-D87E-4804-BE60-A11536E4E448}">
  <dimension ref="D3:J9"/>
  <sheetViews>
    <sheetView zoomScale="145" zoomScaleNormal="145" workbookViewId="0">
      <selection activeCell="K10" sqref="K10"/>
    </sheetView>
  </sheetViews>
  <sheetFormatPr defaultRowHeight="14.4" x14ac:dyDescent="0.3"/>
  <cols>
    <col min="4" max="4" width="5.109375" bestFit="1" customWidth="1"/>
    <col min="5" max="5" width="4.88671875" bestFit="1" customWidth="1"/>
    <col min="6" max="6" width="5.109375" bestFit="1" customWidth="1"/>
    <col min="7" max="7" width="6.33203125" bestFit="1" customWidth="1"/>
  </cols>
  <sheetData>
    <row r="3" spans="4:10" x14ac:dyDescent="0.3">
      <c r="D3" t="s">
        <v>14</v>
      </c>
      <c r="J3" t="s">
        <v>14</v>
      </c>
    </row>
    <row r="4" spans="4:10" x14ac:dyDescent="0.3">
      <c r="D4" t="s">
        <v>15</v>
      </c>
      <c r="J4" t="s">
        <v>22</v>
      </c>
    </row>
    <row r="5" spans="4:10" x14ac:dyDescent="0.3">
      <c r="E5" t="s">
        <v>16</v>
      </c>
      <c r="J5" t="s">
        <v>23</v>
      </c>
    </row>
    <row r="6" spans="4:10" x14ac:dyDescent="0.3">
      <c r="E6" t="s">
        <v>17</v>
      </c>
      <c r="F6" t="s">
        <v>18</v>
      </c>
      <c r="J6" t="s">
        <v>15</v>
      </c>
    </row>
    <row r="7" spans="4:10" x14ac:dyDescent="0.3">
      <c r="F7" t="s">
        <v>19</v>
      </c>
    </row>
    <row r="8" spans="4:10" x14ac:dyDescent="0.3">
      <c r="G8" t="s">
        <v>20</v>
      </c>
    </row>
    <row r="9" spans="4:10" x14ac:dyDescent="0.3">
      <c r="G9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B503-1320-45BD-8388-1DF34A077C22}">
  <dimension ref="D4:F9"/>
  <sheetViews>
    <sheetView tabSelected="1" workbookViewId="0">
      <selection activeCell="F9" sqref="F9"/>
    </sheetView>
  </sheetViews>
  <sheetFormatPr defaultRowHeight="14.4" x14ac:dyDescent="0.3"/>
  <sheetData>
    <row r="4" spans="4:6" x14ac:dyDescent="0.3">
      <c r="D4" t="s">
        <v>28</v>
      </c>
      <c r="E4" t="s">
        <v>33</v>
      </c>
    </row>
    <row r="5" spans="4:6" x14ac:dyDescent="0.3">
      <c r="D5" t="s">
        <v>29</v>
      </c>
      <c r="E5">
        <v>100</v>
      </c>
      <c r="F5" s="3">
        <f>E5/$E$9</f>
        <v>0.18867924528301888</v>
      </c>
    </row>
    <row r="6" spans="4:6" x14ac:dyDescent="0.3">
      <c r="D6" t="s">
        <v>30</v>
      </c>
      <c r="E6">
        <v>50</v>
      </c>
      <c r="F6" s="3">
        <f>E6/$E$9</f>
        <v>9.4339622641509441E-2</v>
      </c>
    </row>
    <row r="7" spans="4:6" x14ac:dyDescent="0.3">
      <c r="D7" t="s">
        <v>31</v>
      </c>
      <c r="E7">
        <v>200</v>
      </c>
      <c r="F7" s="3">
        <f>E7/$E$9</f>
        <v>0.37735849056603776</v>
      </c>
    </row>
    <row r="8" spans="4:6" x14ac:dyDescent="0.3">
      <c r="D8" t="s">
        <v>32</v>
      </c>
      <c r="E8">
        <v>180</v>
      </c>
      <c r="F8" s="3">
        <f>E8/$E$9</f>
        <v>0.33962264150943394</v>
      </c>
    </row>
    <row r="9" spans="4:6" x14ac:dyDescent="0.3">
      <c r="E9">
        <f>SUM(E5:E8)</f>
        <v>530</v>
      </c>
      <c r="F9" s="3">
        <f>E9/$E$9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YoY</vt:lpstr>
      <vt:lpstr>MAT</vt:lpstr>
      <vt:lpstr>Call Back</vt:lpstr>
      <vt:lpstr>Participacao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2022-10-29T11:45:24Z</dcterms:created>
  <dcterms:modified xsi:type="dcterms:W3CDTF">2022-11-05T13:38:59Z</dcterms:modified>
</cp:coreProperties>
</file>