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cuments\GitHub\netcdfminmax\"/>
    </mc:Choice>
  </mc:AlternateContent>
  <xr:revisionPtr revIDLastSave="0" documentId="13_ncr:1_{6B54BBF1-C97A-413D-A26E-AEBF54DEEBA5}" xr6:coauthVersionLast="43" xr6:coauthVersionMax="43" xr10:uidLastSave="{00000000-0000-0000-0000-000000000000}"/>
  <bookViews>
    <workbookView xWindow="-108" yWindow="-108" windowWidth="30936" windowHeight="16896" activeTab="3" xr2:uid="{314E1D88-11F4-41DD-9ABC-DF52EDC19D99}"/>
  </bookViews>
  <sheets>
    <sheet name="data" sheetId="1" r:id="rId1"/>
    <sheet name="data (gmm)" sheetId="4" r:id="rId2"/>
    <sheet name="dataSHA256" sheetId="6" r:id="rId3"/>
    <sheet name="plot_DiffToSHA256" sheetId="7" r:id="rId4"/>
    <sheet name="plot" sheetId="3" r:id="rId5"/>
    <sheet name="Plot_perGB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6" l="1"/>
  <c r="D12" i="6"/>
  <c r="D13" i="6"/>
  <c r="D14" i="6"/>
  <c r="D10" i="6"/>
  <c r="G9" i="6"/>
  <c r="H9" i="6" s="1"/>
  <c r="G66" i="4" l="1"/>
  <c r="E66" i="4"/>
  <c r="D66" i="4"/>
  <c r="E63" i="4"/>
  <c r="D63" i="4"/>
  <c r="E64" i="4"/>
  <c r="E62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D18" i="4"/>
  <c r="D62" i="4" s="1"/>
  <c r="G62" i="4" s="1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D26" i="4"/>
  <c r="D64" i="4" s="1"/>
  <c r="G64" i="4" s="1"/>
  <c r="C66" i="4"/>
  <c r="E65" i="4"/>
  <c r="C65" i="4"/>
  <c r="C64" i="4"/>
  <c r="C63" i="4"/>
  <c r="C62" i="4"/>
  <c r="E61" i="4"/>
  <c r="C61" i="4"/>
  <c r="H47" i="4"/>
  <c r="G47" i="4"/>
  <c r="F47" i="4"/>
  <c r="E47" i="4"/>
  <c r="D47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D61" i="4" s="1"/>
  <c r="G61" i="4" s="1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D65" i="4" s="1"/>
  <c r="G65" i="4" s="1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G63" i="4" l="1"/>
  <c r="C62" i="1"/>
  <c r="C63" i="1"/>
  <c r="C64" i="1"/>
  <c r="C65" i="1"/>
  <c r="G65" i="1" s="1"/>
  <c r="C66" i="1"/>
  <c r="C61" i="1"/>
  <c r="E66" i="1"/>
  <c r="E47" i="1"/>
  <c r="F47" i="1"/>
  <c r="G47" i="1"/>
  <c r="H47" i="1"/>
  <c r="D47" i="1"/>
  <c r="D66" i="1" s="1"/>
  <c r="G66" i="1" s="1"/>
  <c r="E6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D42" i="1"/>
  <c r="D61" i="1" s="1"/>
  <c r="E65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D65" i="1" s="1"/>
  <c r="E64" i="1"/>
  <c r="E63" i="1"/>
  <c r="E62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D26" i="1"/>
  <c r="D64" i="1" s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D18" i="1"/>
  <c r="D62" i="1" s="1"/>
  <c r="D10" i="1"/>
  <c r="D63" i="1" s="1"/>
  <c r="G63" i="1" s="1"/>
  <c r="G64" i="1" l="1"/>
  <c r="G61" i="1"/>
  <c r="G62" i="1"/>
</calcChain>
</file>

<file path=xl/sharedStrings.xml><?xml version="1.0" encoding="utf-8"?>
<sst xmlns="http://schemas.openxmlformats.org/spreadsheetml/2006/main" count="153" uniqueCount="37">
  <si>
    <t>nep_qd_2010-2015.nc</t>
  </si>
  <si>
    <t>sbt console</t>
  </si>
  <si>
    <t>java (intellij)</t>
  </si>
  <si>
    <t>sbt (intellij)</t>
  </si>
  <si>
    <t>java jar packaged</t>
  </si>
  <si>
    <t>kb/average</t>
  </si>
  <si>
    <t>ingos222.nc</t>
  </si>
  <si>
    <t>out of memory</t>
  </si>
  <si>
    <t>kb/avg</t>
  </si>
  <si>
    <t>edgar.nc</t>
  </si>
  <si>
    <t>avg</t>
  </si>
  <si>
    <t>avg/firstrun</t>
  </si>
  <si>
    <t>seconds</t>
  </si>
  <si>
    <t>mrros_6hr_19920101-19921231.nc</t>
  </si>
  <si>
    <t>pr_monthly_19900101-19901231.nc</t>
  </si>
  <si>
    <t>tas_3hr_20010101-20011231.nc</t>
  </si>
  <si>
    <t>!! Runs only with heap size set to 7 GB</t>
  </si>
  <si>
    <t>size(KB)</t>
  </si>
  <si>
    <t>size(gb)</t>
  </si>
  <si>
    <t>pythyon single run</t>
  </si>
  <si>
    <t>sbt heap memory to small, no run</t>
  </si>
  <si>
    <t>pr_monthly_19900101-19901231.nc (getmm)</t>
  </si>
  <si>
    <t>ingos222.nc (getmm)</t>
  </si>
  <si>
    <t>nep_qd_2010-2015.nc (getmm)</t>
  </si>
  <si>
    <t>edgar.nc (getmm)</t>
  </si>
  <si>
    <t>mrros_6hr_19920101-19921231.nc (getmm)</t>
  </si>
  <si>
    <t>tas_3hr_20010101-20011231.nc (getmm)</t>
  </si>
  <si>
    <t>avg/firstrun gmm</t>
  </si>
  <si>
    <t>avg gmm</t>
  </si>
  <si>
    <t>s/GB</t>
  </si>
  <si>
    <t>s/GB gmm</t>
  </si>
  <si>
    <t>diff for time in extracting minmax and computing SHA256 hashsum</t>
  </si>
  <si>
    <t>filesize</t>
  </si>
  <si>
    <t>BufferSize</t>
  </si>
  <si>
    <t>fileSize(MB)</t>
  </si>
  <si>
    <t>Difference (Time MinMax - TimeSHA256) [s]</t>
  </si>
  <si>
    <t>A positiv number means that extracting MinMax value is "slower" than calculating the SHA256 hash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</si>
</sst>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6A8759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java (intellij)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data!$D$4:$W$4</c:f>
              <c:numCache>
                <c:formatCode>General</c:formatCode>
                <c:ptCount val="20"/>
                <c:pt idx="0">
                  <c:v>3.5588031290000002</c:v>
                </c:pt>
                <c:pt idx="1">
                  <c:v>2.726397645</c:v>
                </c:pt>
                <c:pt idx="2">
                  <c:v>2.4352793250000002</c:v>
                </c:pt>
                <c:pt idx="3">
                  <c:v>2.401970108</c:v>
                </c:pt>
                <c:pt idx="4">
                  <c:v>2.4003400209999999</c:v>
                </c:pt>
                <c:pt idx="5">
                  <c:v>2.3695350130000001</c:v>
                </c:pt>
                <c:pt idx="6">
                  <c:v>2.3712183429999998</c:v>
                </c:pt>
                <c:pt idx="7">
                  <c:v>2.3595429769999998</c:v>
                </c:pt>
                <c:pt idx="8">
                  <c:v>2.3590360819999998</c:v>
                </c:pt>
                <c:pt idx="9">
                  <c:v>2.3876216910000001</c:v>
                </c:pt>
                <c:pt idx="10">
                  <c:v>2.3514476050000002</c:v>
                </c:pt>
                <c:pt idx="11">
                  <c:v>2.372249273</c:v>
                </c:pt>
                <c:pt idx="12">
                  <c:v>2.3329951599999998</c:v>
                </c:pt>
                <c:pt idx="13">
                  <c:v>2.4249824219999998</c:v>
                </c:pt>
                <c:pt idx="14">
                  <c:v>2.3573133679999998</c:v>
                </c:pt>
                <c:pt idx="15">
                  <c:v>2.3291267109999998</c:v>
                </c:pt>
                <c:pt idx="16">
                  <c:v>2.3495235910000001</c:v>
                </c:pt>
                <c:pt idx="17">
                  <c:v>2.3530620120000001</c:v>
                </c:pt>
                <c:pt idx="18">
                  <c:v>2.3427067620000002</c:v>
                </c:pt>
                <c:pt idx="19">
                  <c:v>2.348412798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F-4A05-AE6E-1485E34F155E}"/>
            </c:ext>
          </c:extLst>
        </c:ser>
        <c:ser>
          <c:idx val="1"/>
          <c:order val="1"/>
          <c:tx>
            <c:strRef>
              <c:f>data!$C$5</c:f>
              <c:strCache>
                <c:ptCount val="1"/>
                <c:pt idx="0">
                  <c:v>java (intellij)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data!$D$5:$W$5</c:f>
              <c:numCache>
                <c:formatCode>General</c:formatCode>
                <c:ptCount val="20"/>
                <c:pt idx="0">
                  <c:v>3.5678546729999998</c:v>
                </c:pt>
                <c:pt idx="1">
                  <c:v>2.605638425</c:v>
                </c:pt>
                <c:pt idx="2">
                  <c:v>2.38809212</c:v>
                </c:pt>
                <c:pt idx="3">
                  <c:v>2.456926669</c:v>
                </c:pt>
                <c:pt idx="4">
                  <c:v>2.3653591440000001</c:v>
                </c:pt>
                <c:pt idx="5">
                  <c:v>2.3604648699999999</c:v>
                </c:pt>
                <c:pt idx="6">
                  <c:v>2.4453453889999999</c:v>
                </c:pt>
                <c:pt idx="7">
                  <c:v>2.359039364</c:v>
                </c:pt>
                <c:pt idx="8">
                  <c:v>2.355568044</c:v>
                </c:pt>
                <c:pt idx="9">
                  <c:v>2.3612988769999999</c:v>
                </c:pt>
                <c:pt idx="10">
                  <c:v>2.3420124260000001</c:v>
                </c:pt>
                <c:pt idx="11">
                  <c:v>2.421774396</c:v>
                </c:pt>
                <c:pt idx="12">
                  <c:v>2.334807584</c:v>
                </c:pt>
                <c:pt idx="13">
                  <c:v>2.356283532</c:v>
                </c:pt>
                <c:pt idx="14">
                  <c:v>2.3415547609999998</c:v>
                </c:pt>
                <c:pt idx="15">
                  <c:v>2.3888561089999998</c:v>
                </c:pt>
                <c:pt idx="16">
                  <c:v>2.3742188710000001</c:v>
                </c:pt>
                <c:pt idx="17">
                  <c:v>2.3448087370000001</c:v>
                </c:pt>
                <c:pt idx="18">
                  <c:v>2.3698088820000001</c:v>
                </c:pt>
                <c:pt idx="19">
                  <c:v>2.3564396109999999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F-4A05-AE6E-1485E34F155E}"/>
            </c:ext>
          </c:extLst>
        </c:ser>
        <c:ser>
          <c:idx val="2"/>
          <c:order val="2"/>
          <c:tx>
            <c:strRef>
              <c:f>data!$C$6</c:f>
              <c:strCache>
                <c:ptCount val="1"/>
                <c:pt idx="0">
                  <c:v>sbt (intellij)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data!$D$6:$W$6</c:f>
              <c:numCache>
                <c:formatCode>General</c:formatCode>
                <c:ptCount val="20"/>
                <c:pt idx="0">
                  <c:v>2.7116495469999999</c:v>
                </c:pt>
                <c:pt idx="1">
                  <c:v>2.5702954290000002</c:v>
                </c:pt>
                <c:pt idx="2">
                  <c:v>2.5805449230000002</c:v>
                </c:pt>
                <c:pt idx="3">
                  <c:v>2.6109469679999999</c:v>
                </c:pt>
                <c:pt idx="4">
                  <c:v>2.5608281580000001</c:v>
                </c:pt>
                <c:pt idx="5">
                  <c:v>2.5533789850000002</c:v>
                </c:pt>
                <c:pt idx="6">
                  <c:v>2.6364098829999998</c:v>
                </c:pt>
                <c:pt idx="7">
                  <c:v>2.4082023669999999</c:v>
                </c:pt>
                <c:pt idx="8">
                  <c:v>2.5460760480000002</c:v>
                </c:pt>
                <c:pt idx="9">
                  <c:v>2.5771906630000001</c:v>
                </c:pt>
                <c:pt idx="10">
                  <c:v>2.4086352340000001</c:v>
                </c:pt>
                <c:pt idx="11">
                  <c:v>2.5415752559999998</c:v>
                </c:pt>
                <c:pt idx="12">
                  <c:v>2.4280329109999998</c:v>
                </c:pt>
                <c:pt idx="13">
                  <c:v>2.6317482710000002</c:v>
                </c:pt>
                <c:pt idx="14">
                  <c:v>2.4004005560000001</c:v>
                </c:pt>
                <c:pt idx="15">
                  <c:v>2.55492374</c:v>
                </c:pt>
                <c:pt idx="16">
                  <c:v>2.3951437969999998</c:v>
                </c:pt>
                <c:pt idx="17">
                  <c:v>2.5623918749999999</c:v>
                </c:pt>
                <c:pt idx="18">
                  <c:v>2.3937073510000002</c:v>
                </c:pt>
                <c:pt idx="19">
                  <c:v>2.542123723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F-4A05-AE6E-1485E34F155E}"/>
            </c:ext>
          </c:extLst>
        </c:ser>
        <c:ser>
          <c:idx val="3"/>
          <c:order val="3"/>
          <c:tx>
            <c:strRef>
              <c:f>data!$C$7</c:f>
              <c:strCache>
                <c:ptCount val="1"/>
                <c:pt idx="0">
                  <c:v>sbt (intellij)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data!$D$7:$W$7</c:f>
              <c:numCache>
                <c:formatCode>General</c:formatCode>
                <c:ptCount val="20"/>
                <c:pt idx="0">
                  <c:v>2.7350327339999998</c:v>
                </c:pt>
                <c:pt idx="1">
                  <c:v>2.4159235849999998</c:v>
                </c:pt>
                <c:pt idx="2">
                  <c:v>2.5774437450000001</c:v>
                </c:pt>
                <c:pt idx="3">
                  <c:v>2.4067615450000002</c:v>
                </c:pt>
                <c:pt idx="4">
                  <c:v>2.3988142300000002</c:v>
                </c:pt>
                <c:pt idx="5">
                  <c:v>2.6015398670000001</c:v>
                </c:pt>
                <c:pt idx="6">
                  <c:v>2.4084766009999998</c:v>
                </c:pt>
                <c:pt idx="7">
                  <c:v>2.5886982779999999</c:v>
                </c:pt>
                <c:pt idx="8">
                  <c:v>2.3843385420000001</c:v>
                </c:pt>
                <c:pt idx="9">
                  <c:v>2.3874047109999998</c:v>
                </c:pt>
                <c:pt idx="10">
                  <c:v>2.5635256430000002</c:v>
                </c:pt>
                <c:pt idx="11">
                  <c:v>2.4423021939999998</c:v>
                </c:pt>
                <c:pt idx="12">
                  <c:v>2.5397675720000001</c:v>
                </c:pt>
                <c:pt idx="13">
                  <c:v>2.3945337000000002</c:v>
                </c:pt>
                <c:pt idx="14">
                  <c:v>2.5039085640000001</c:v>
                </c:pt>
                <c:pt idx="15">
                  <c:v>2.7759654349999998</c:v>
                </c:pt>
                <c:pt idx="16">
                  <c:v>2.388612508</c:v>
                </c:pt>
                <c:pt idx="17">
                  <c:v>2.544543328</c:v>
                </c:pt>
                <c:pt idx="18">
                  <c:v>2.3848702340000001</c:v>
                </c:pt>
                <c:pt idx="19">
                  <c:v>2.3938926060000001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1F-4A05-AE6E-1485E34F155E}"/>
            </c:ext>
          </c:extLst>
        </c:ser>
        <c:ser>
          <c:idx val="4"/>
          <c:order val="4"/>
          <c:tx>
            <c:strRef>
              <c:f>data!$C$8</c:f>
              <c:strCache>
                <c:ptCount val="1"/>
                <c:pt idx="0">
                  <c:v>sbt console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data!$D$8:$W$8</c:f>
              <c:numCache>
                <c:formatCode>General</c:formatCode>
                <c:ptCount val="20"/>
                <c:pt idx="0">
                  <c:v>3.1473577260000001</c:v>
                </c:pt>
                <c:pt idx="1">
                  <c:v>2.6676291600000002</c:v>
                </c:pt>
                <c:pt idx="2">
                  <c:v>2.6496668350000001</c:v>
                </c:pt>
                <c:pt idx="3">
                  <c:v>2.7759096400000001</c:v>
                </c:pt>
                <c:pt idx="4">
                  <c:v>2.687942166</c:v>
                </c:pt>
                <c:pt idx="5">
                  <c:v>2.6881365370000001</c:v>
                </c:pt>
                <c:pt idx="6">
                  <c:v>2.6900372109999999</c:v>
                </c:pt>
                <c:pt idx="7">
                  <c:v>2.6708032720000001</c:v>
                </c:pt>
                <c:pt idx="8">
                  <c:v>2.6757234379999999</c:v>
                </c:pt>
                <c:pt idx="9">
                  <c:v>2.9520695909999999</c:v>
                </c:pt>
                <c:pt idx="10">
                  <c:v>2.6434006609999998</c:v>
                </c:pt>
                <c:pt idx="11">
                  <c:v>2.6665110730000001</c:v>
                </c:pt>
                <c:pt idx="12">
                  <c:v>2.6783458000000002</c:v>
                </c:pt>
                <c:pt idx="13">
                  <c:v>2.6824414409999999</c:v>
                </c:pt>
                <c:pt idx="14">
                  <c:v>2.68210813</c:v>
                </c:pt>
                <c:pt idx="15">
                  <c:v>2.6757092149999999</c:v>
                </c:pt>
                <c:pt idx="16">
                  <c:v>2.6782301990000001</c:v>
                </c:pt>
                <c:pt idx="17">
                  <c:v>2.660451669</c:v>
                </c:pt>
                <c:pt idx="18">
                  <c:v>2.6857537640000002</c:v>
                </c:pt>
                <c:pt idx="19">
                  <c:v>2.713338711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1F-4A05-AE6E-1485E34F155E}"/>
            </c:ext>
          </c:extLst>
        </c:ser>
        <c:ser>
          <c:idx val="5"/>
          <c:order val="5"/>
          <c:tx>
            <c:strRef>
              <c:f>data!$C$9</c:f>
              <c:strCache>
                <c:ptCount val="1"/>
                <c:pt idx="0">
                  <c:v>java jar packaged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data!$D$9:$W$9</c:f>
              <c:numCache>
                <c:formatCode>General</c:formatCode>
                <c:ptCount val="20"/>
                <c:pt idx="0">
                  <c:v>3.022261453</c:v>
                </c:pt>
                <c:pt idx="1">
                  <c:v>2.4956403370000002</c:v>
                </c:pt>
                <c:pt idx="2">
                  <c:v>2.3094135919999998</c:v>
                </c:pt>
                <c:pt idx="3">
                  <c:v>2.2813841080000001</c:v>
                </c:pt>
                <c:pt idx="4">
                  <c:v>2.3313957049999998</c:v>
                </c:pt>
                <c:pt idx="5">
                  <c:v>2.2980445509999998</c:v>
                </c:pt>
                <c:pt idx="6">
                  <c:v>2.28852732</c:v>
                </c:pt>
                <c:pt idx="7">
                  <c:v>2.2847175819999999</c:v>
                </c:pt>
                <c:pt idx="8">
                  <c:v>2.2905454189999999</c:v>
                </c:pt>
                <c:pt idx="9">
                  <c:v>2.2754140490000001</c:v>
                </c:pt>
                <c:pt idx="10">
                  <c:v>2.267311383</c:v>
                </c:pt>
                <c:pt idx="11">
                  <c:v>2.2682423940000001</c:v>
                </c:pt>
                <c:pt idx="12">
                  <c:v>2.3162501130000002</c:v>
                </c:pt>
                <c:pt idx="13">
                  <c:v>2.2833062979999998</c:v>
                </c:pt>
                <c:pt idx="14">
                  <c:v>2.268015932</c:v>
                </c:pt>
                <c:pt idx="15">
                  <c:v>2.2581117819999998</c:v>
                </c:pt>
                <c:pt idx="16">
                  <c:v>2.2649497630000002</c:v>
                </c:pt>
                <c:pt idx="17">
                  <c:v>2.2462128730000002</c:v>
                </c:pt>
                <c:pt idx="18">
                  <c:v>2.2800811319999998</c:v>
                </c:pt>
                <c:pt idx="19">
                  <c:v>2.25544967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1F-4A05-AE6E-1485E34F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457120"/>
        <c:axId val="2087555840"/>
      </c:lineChart>
      <c:catAx>
        <c:axId val="213045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55840"/>
        <c:crosses val="autoZero"/>
        <c:auto val="1"/>
        <c:lblAlgn val="ctr"/>
        <c:lblOffset val="100"/>
        <c:noMultiLvlLbl val="0"/>
      </c:catAx>
      <c:valAx>
        <c:axId val="20875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(gmm)'!$C$4</c:f>
              <c:strCache>
                <c:ptCount val="1"/>
                <c:pt idx="0">
                  <c:v>java (intellij)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'data (gmm)'!$D$4:$W$4</c:f>
              <c:numCache>
                <c:formatCode>General</c:formatCode>
                <c:ptCount val="20"/>
                <c:pt idx="0">
                  <c:v>3.5697624339999998</c:v>
                </c:pt>
                <c:pt idx="1">
                  <c:v>2.6317564280000001</c:v>
                </c:pt>
                <c:pt idx="2">
                  <c:v>2.3031793989999998</c:v>
                </c:pt>
                <c:pt idx="3">
                  <c:v>2.2765962179999999</c:v>
                </c:pt>
                <c:pt idx="4">
                  <c:v>2.3372339950000001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4-4615-9BD0-CDA7356E897B}"/>
            </c:ext>
          </c:extLst>
        </c:ser>
        <c:ser>
          <c:idx val="1"/>
          <c:order val="1"/>
          <c:tx>
            <c:strRef>
              <c:f>'data (gmm)'!$C$5</c:f>
              <c:strCache>
                <c:ptCount val="1"/>
                <c:pt idx="0">
                  <c:v>java (intellij)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'data (gmm)'!$D$5:$W$5</c:f>
              <c:numCache>
                <c:formatCode>General</c:formatCode>
                <c:ptCount val="20"/>
                <c:pt idx="0">
                  <c:v>3.554593873</c:v>
                </c:pt>
                <c:pt idx="1">
                  <c:v>2.4894312379999999</c:v>
                </c:pt>
                <c:pt idx="2">
                  <c:v>2.2805467180000001</c:v>
                </c:pt>
                <c:pt idx="3">
                  <c:v>2.2988164549999999</c:v>
                </c:pt>
                <c:pt idx="4">
                  <c:v>2.3246794070000001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4-4615-9BD0-CDA7356E897B}"/>
            </c:ext>
          </c:extLst>
        </c:ser>
        <c:ser>
          <c:idx val="2"/>
          <c:order val="2"/>
          <c:tx>
            <c:strRef>
              <c:f>'data (gmm)'!$C$6</c:f>
              <c:strCache>
                <c:ptCount val="1"/>
                <c:pt idx="0">
                  <c:v>sbt (intellij)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'data (gmm)'!$D$6:$W$6</c:f>
              <c:numCache>
                <c:formatCode>General</c:formatCode>
                <c:ptCount val="20"/>
                <c:pt idx="0">
                  <c:v>2.6366824270000002</c:v>
                </c:pt>
                <c:pt idx="1">
                  <c:v>2.3721543220000001</c:v>
                </c:pt>
                <c:pt idx="2">
                  <c:v>2.5626564219999999</c:v>
                </c:pt>
                <c:pt idx="3">
                  <c:v>2.3135784049999999</c:v>
                </c:pt>
                <c:pt idx="4">
                  <c:v>2.4864890590000002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4-4615-9BD0-CDA7356E897B}"/>
            </c:ext>
          </c:extLst>
        </c:ser>
        <c:ser>
          <c:idx val="3"/>
          <c:order val="3"/>
          <c:tx>
            <c:strRef>
              <c:f>'data (gmm)'!$C$7</c:f>
              <c:strCache>
                <c:ptCount val="1"/>
                <c:pt idx="0">
                  <c:v>sbt (intellij)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'data (gmm)'!$D$7:$W$7</c:f>
              <c:numCache>
                <c:formatCode>General</c:formatCode>
                <c:ptCount val="20"/>
                <c:pt idx="0">
                  <c:v>2.6601301510000002</c:v>
                </c:pt>
                <c:pt idx="1">
                  <c:v>2.5474984360000001</c:v>
                </c:pt>
                <c:pt idx="2">
                  <c:v>2.393641567</c:v>
                </c:pt>
                <c:pt idx="3">
                  <c:v>2.4774980539999998</c:v>
                </c:pt>
                <c:pt idx="4">
                  <c:v>2.363210359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94-4615-9BD0-CDA7356E897B}"/>
            </c:ext>
          </c:extLst>
        </c:ser>
        <c:ser>
          <c:idx val="4"/>
          <c:order val="4"/>
          <c:tx>
            <c:strRef>
              <c:f>'data (gmm)'!$C$8</c:f>
              <c:strCache>
                <c:ptCount val="1"/>
                <c:pt idx="0">
                  <c:v>sbt console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'data (gmm)'!$D$8:$W$8</c:f>
              <c:numCache>
                <c:formatCode>General</c:formatCode>
                <c:ptCount val="20"/>
                <c:pt idx="0">
                  <c:v>3.0215415810000001</c:v>
                </c:pt>
                <c:pt idx="1">
                  <c:v>2.7396211419999998</c:v>
                </c:pt>
                <c:pt idx="2">
                  <c:v>2.7584448159999999</c:v>
                </c:pt>
                <c:pt idx="3">
                  <c:v>2.769684029</c:v>
                </c:pt>
                <c:pt idx="4">
                  <c:v>2.9799324270000001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94-4615-9BD0-CDA7356E897B}"/>
            </c:ext>
          </c:extLst>
        </c:ser>
        <c:ser>
          <c:idx val="5"/>
          <c:order val="5"/>
          <c:tx>
            <c:strRef>
              <c:f>'data (gmm)'!$C$9</c:f>
              <c:strCache>
                <c:ptCount val="1"/>
                <c:pt idx="0">
                  <c:v>java jar packaged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'data (gmm)'!$D$9:$W$9</c:f>
              <c:numCache>
                <c:formatCode>General</c:formatCode>
                <c:ptCount val="20"/>
                <c:pt idx="0">
                  <c:v>3.034817125</c:v>
                </c:pt>
                <c:pt idx="1">
                  <c:v>2.5769329939999999</c:v>
                </c:pt>
                <c:pt idx="2">
                  <c:v>2.3786626360000001</c:v>
                </c:pt>
                <c:pt idx="3">
                  <c:v>2.3661835359999999</c:v>
                </c:pt>
                <c:pt idx="4">
                  <c:v>2.369120246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94-4615-9BD0-CDA7356E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457120"/>
        <c:axId val="2087555840"/>
      </c:lineChart>
      <c:catAx>
        <c:axId val="213045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555840"/>
        <c:crosses val="autoZero"/>
        <c:auto val="1"/>
        <c:lblAlgn val="ctr"/>
        <c:lblOffset val="100"/>
        <c:noMultiLvlLbl val="0"/>
      </c:catAx>
      <c:valAx>
        <c:axId val="20875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dataSHA256!$B$5</c:f>
          <c:strCache>
            <c:ptCount val="1"/>
            <c:pt idx="0">
              <c:v>A positiv number means that extracting MinMax value is "slower" than calculating the SHA256 hash sum</c:v>
            </c:pt>
          </c:strCache>
        </c:strRef>
      </c:tx>
      <c:overlay val="1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dataSHA256!$E$9</c:f>
              <c:strCache>
                <c:ptCount val="1"/>
                <c:pt idx="0">
                  <c:v>4096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dataSHA256!$D$10:$D$14</c:f>
              <c:numCache>
                <c:formatCode>0.00</c:formatCode>
                <c:ptCount val="5"/>
                <c:pt idx="0">
                  <c:v>17.904296875</c:v>
                </c:pt>
                <c:pt idx="1">
                  <c:v>81.4013671875</c:v>
                </c:pt>
                <c:pt idx="2">
                  <c:v>203.8095703125</c:v>
                </c:pt>
                <c:pt idx="3">
                  <c:v>419.7119140625</c:v>
                </c:pt>
                <c:pt idx="4">
                  <c:v>2183.28125</c:v>
                </c:pt>
              </c:numCache>
            </c:numRef>
          </c:xVal>
          <c:yVal>
            <c:numRef>
              <c:f>dataSHA256!$E$10:$E$14</c:f>
              <c:numCache>
                <c:formatCode>General</c:formatCode>
                <c:ptCount val="5"/>
                <c:pt idx="0">
                  <c:v>3.5864464999999998E-2</c:v>
                </c:pt>
                <c:pt idx="1">
                  <c:v>-0.17446415900000001</c:v>
                </c:pt>
                <c:pt idx="2">
                  <c:v>1.47028008599999</c:v>
                </c:pt>
                <c:pt idx="3">
                  <c:v>4.0400567440000001</c:v>
                </c:pt>
                <c:pt idx="4">
                  <c:v>-7.730776369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3B-4E9E-A6C8-EC87F56EB86B}"/>
            </c:ext>
          </c:extLst>
        </c:ser>
        <c:ser>
          <c:idx val="1"/>
          <c:order val="1"/>
          <c:tx>
            <c:strRef>
              <c:f>dataSHA256!$F$9</c:f>
              <c:strCache>
                <c:ptCount val="1"/>
                <c:pt idx="0">
                  <c:v>8192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dataSHA256!$D$10:$D$14</c:f>
              <c:numCache>
                <c:formatCode>0.00</c:formatCode>
                <c:ptCount val="5"/>
                <c:pt idx="0">
                  <c:v>17.904296875</c:v>
                </c:pt>
                <c:pt idx="1">
                  <c:v>81.4013671875</c:v>
                </c:pt>
                <c:pt idx="2">
                  <c:v>203.8095703125</c:v>
                </c:pt>
                <c:pt idx="3">
                  <c:v>419.7119140625</c:v>
                </c:pt>
                <c:pt idx="4">
                  <c:v>2183.28125</c:v>
                </c:pt>
              </c:numCache>
            </c:numRef>
          </c:xVal>
          <c:yVal>
            <c:numRef>
              <c:f>dataSHA256!$F$10:$F$14</c:f>
              <c:numCache>
                <c:formatCode>General</c:formatCode>
                <c:ptCount val="5"/>
                <c:pt idx="0">
                  <c:v>9.5809362999999897E-2</c:v>
                </c:pt>
                <c:pt idx="1">
                  <c:v>-0.123035463</c:v>
                </c:pt>
                <c:pt idx="2">
                  <c:v>1.5684864439999899</c:v>
                </c:pt>
                <c:pt idx="3">
                  <c:v>3.9186386039999999</c:v>
                </c:pt>
                <c:pt idx="4">
                  <c:v>-6.5721298899999896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3B-4E9E-A6C8-EC87F56EB86B}"/>
            </c:ext>
          </c:extLst>
        </c:ser>
        <c:ser>
          <c:idx val="2"/>
          <c:order val="2"/>
          <c:tx>
            <c:strRef>
              <c:f>dataSHA256!$G$9</c:f>
              <c:strCache>
                <c:ptCount val="1"/>
                <c:pt idx="0">
                  <c:v>16384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dataSHA256!$D$10:$D$14</c:f>
              <c:numCache>
                <c:formatCode>0.00</c:formatCode>
                <c:ptCount val="5"/>
                <c:pt idx="0">
                  <c:v>17.904296875</c:v>
                </c:pt>
                <c:pt idx="1">
                  <c:v>81.4013671875</c:v>
                </c:pt>
                <c:pt idx="2">
                  <c:v>203.8095703125</c:v>
                </c:pt>
                <c:pt idx="3">
                  <c:v>419.7119140625</c:v>
                </c:pt>
                <c:pt idx="4">
                  <c:v>2183.28125</c:v>
                </c:pt>
              </c:numCache>
            </c:numRef>
          </c:xVal>
          <c:yVal>
            <c:numRef>
              <c:f>dataSHA256!$G$10:$G$14</c:f>
              <c:numCache>
                <c:formatCode>General</c:formatCode>
                <c:ptCount val="5"/>
                <c:pt idx="0">
                  <c:v>7.1679335999999996E-2</c:v>
                </c:pt>
                <c:pt idx="1">
                  <c:v>-9.2796073000000007E-2</c:v>
                </c:pt>
                <c:pt idx="2">
                  <c:v>1.668954136</c:v>
                </c:pt>
                <c:pt idx="3">
                  <c:v>4.2498824849999997</c:v>
                </c:pt>
                <c:pt idx="4">
                  <c:v>-5.8561158339999997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3B-4E9E-A6C8-EC87F56EB86B}"/>
            </c:ext>
          </c:extLst>
        </c:ser>
        <c:ser>
          <c:idx val="3"/>
          <c:order val="3"/>
          <c:tx>
            <c:strRef>
              <c:f>dataSHA256!$H$9</c:f>
              <c:strCache>
                <c:ptCount val="1"/>
                <c:pt idx="0">
                  <c:v>32768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dataSHA256!$D$10:$D$14</c:f>
              <c:numCache>
                <c:formatCode>0.00</c:formatCode>
                <c:ptCount val="5"/>
                <c:pt idx="0">
                  <c:v>17.904296875</c:v>
                </c:pt>
                <c:pt idx="1">
                  <c:v>81.4013671875</c:v>
                </c:pt>
                <c:pt idx="2">
                  <c:v>203.8095703125</c:v>
                </c:pt>
                <c:pt idx="3">
                  <c:v>419.7119140625</c:v>
                </c:pt>
                <c:pt idx="4">
                  <c:v>2183.28125</c:v>
                </c:pt>
              </c:numCache>
            </c:numRef>
          </c:xVal>
          <c:yVal>
            <c:numRef>
              <c:f>dataSHA256!$H$10:$H$14</c:f>
              <c:numCache>
                <c:formatCode>General</c:formatCode>
                <c:ptCount val="5"/>
                <c:pt idx="0">
                  <c:v>3.8184880000000001E-3</c:v>
                </c:pt>
                <c:pt idx="1">
                  <c:v>-1.8917032E-2</c:v>
                </c:pt>
                <c:pt idx="2">
                  <c:v>1.818705521</c:v>
                </c:pt>
                <c:pt idx="3">
                  <c:v>4.21583737</c:v>
                </c:pt>
                <c:pt idx="4">
                  <c:v>-5.6926283239999904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3B-4E9E-A6C8-EC87F56EB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60431"/>
        <c:axId val="580805343"/>
      </c:scatterChart>
      <c:valAx>
        <c:axId val="58036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dataSHA256!$D$9</c:f>
              <c:strCache>
                <c:ptCount val="1"/>
                <c:pt idx="0">
                  <c:v>fileSize(MB)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05343"/>
        <c:crosses val="autoZero"/>
        <c:crossBetween val="midCat"/>
      </c:valAx>
      <c:valAx>
        <c:axId val="5808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dataSHA256!$B$3</c:f>
              <c:strCache>
                <c:ptCount val="1"/>
                <c:pt idx="0">
                  <c:v>Difference (Time MinMax - TimeSHA256) [s]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6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65236951925343"/>
          <c:y val="0.16991428668872588"/>
          <c:w val="0.13363202916781608"/>
          <c:h val="0.14124185527478003"/>
        </c:manualLayout>
      </c:layout>
      <c:overlay val="1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Extract min/max value for alle variables in a NetCDF 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data!$D$60</c:f>
              <c:strCache>
                <c:ptCount val="1"/>
                <c:pt idx="0">
                  <c:v>avg/firstrun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data!$C$61:$C$66</c:f>
              <c:numCache>
                <c:formatCode>0.00</c:formatCode>
                <c:ptCount val="6"/>
                <c:pt idx="0">
                  <c:v>1.7484664916992188E-2</c:v>
                </c:pt>
                <c:pt idx="1">
                  <c:v>7.9493522644042969E-2</c:v>
                </c:pt>
                <c:pt idx="2">
                  <c:v>0.19903278350830078</c:v>
                </c:pt>
                <c:pt idx="3">
                  <c:v>0.40987491607666016</c:v>
                </c:pt>
                <c:pt idx="4">
                  <c:v>2.132110595703125</c:v>
                </c:pt>
                <c:pt idx="5">
                  <c:v>4.2525177001953125</c:v>
                </c:pt>
              </c:numCache>
            </c:numRef>
          </c:xVal>
          <c:yVal>
            <c:numRef>
              <c:f>data!$D$61:$D$66</c:f>
              <c:numCache>
                <c:formatCode>General</c:formatCode>
                <c:ptCount val="6"/>
                <c:pt idx="0">
                  <c:v>0.29178773783333334</c:v>
                </c:pt>
                <c:pt idx="1">
                  <c:v>0.67480464450000011</c:v>
                </c:pt>
                <c:pt idx="2">
                  <c:v>3.1238265436666666</c:v>
                </c:pt>
                <c:pt idx="3">
                  <c:v>7.6474434975999994</c:v>
                </c:pt>
                <c:pt idx="4">
                  <c:v>12.303602894333332</c:v>
                </c:pt>
                <c:pt idx="5">
                  <c:v>22.215584913000001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73-4635-933B-B37DC0D1C57F}"/>
            </c:ext>
          </c:extLst>
        </c:ser>
        <c:ser>
          <c:idx val="1"/>
          <c:order val="1"/>
          <c:tx>
            <c:strRef>
              <c:f>data!$E$60</c:f>
              <c:strCache>
                <c:ptCount val="1"/>
                <c:pt idx="0">
                  <c:v>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data!$C$61:$C$66</c:f>
              <c:numCache>
                <c:formatCode>0.00</c:formatCode>
                <c:ptCount val="6"/>
                <c:pt idx="0">
                  <c:v>1.7484664916992188E-2</c:v>
                </c:pt>
                <c:pt idx="1">
                  <c:v>7.9493522644042969E-2</c:v>
                </c:pt>
                <c:pt idx="2">
                  <c:v>0.19903278350830078</c:v>
                </c:pt>
                <c:pt idx="3">
                  <c:v>0.40987491607666016</c:v>
                </c:pt>
                <c:pt idx="4">
                  <c:v>2.132110595703125</c:v>
                </c:pt>
                <c:pt idx="5">
                  <c:v>4.2525177001953125</c:v>
                </c:pt>
              </c:numCache>
            </c:numRef>
          </c:xVal>
          <c:yVal>
            <c:numRef>
              <c:f>data!$E$61:$E$66</c:f>
              <c:numCache>
                <c:formatCode>General</c:formatCode>
                <c:ptCount val="6"/>
                <c:pt idx="0">
                  <c:v>0.11724217213333325</c:v>
                </c:pt>
                <c:pt idx="1">
                  <c:v>0.42741174857499992</c:v>
                </c:pt>
                <c:pt idx="2">
                  <c:v>2.4936259960166671</c:v>
                </c:pt>
                <c:pt idx="3">
                  <c:v>7.857706714819999</c:v>
                </c:pt>
                <c:pt idx="4">
                  <c:v>11.792093941466666</c:v>
                </c:pt>
                <c:pt idx="5">
                  <c:v>22.0520420219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73-4635-933B-B37DC0D1C57F}"/>
            </c:ext>
          </c:extLst>
        </c:ser>
        <c:ser>
          <c:idx val="2"/>
          <c:order val="2"/>
          <c:tx>
            <c:strRef>
              <c:f>data!$C$52</c:f>
              <c:strCache>
                <c:ptCount val="1"/>
                <c:pt idx="0">
                  <c:v>pythyon single run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data!$C$61:$C$66</c:f>
              <c:numCache>
                <c:formatCode>0.00</c:formatCode>
                <c:ptCount val="6"/>
                <c:pt idx="0">
                  <c:v>1.7484664916992188E-2</c:v>
                </c:pt>
                <c:pt idx="1">
                  <c:v>7.9493522644042969E-2</c:v>
                </c:pt>
                <c:pt idx="2">
                  <c:v>0.19903278350830078</c:v>
                </c:pt>
                <c:pt idx="3">
                  <c:v>0.40987491607666016</c:v>
                </c:pt>
                <c:pt idx="4">
                  <c:v>2.132110595703125</c:v>
                </c:pt>
                <c:pt idx="5">
                  <c:v>4.2525177001953125</c:v>
                </c:pt>
              </c:numCache>
            </c:numRef>
          </c:xVal>
          <c:yVal>
            <c:numRef>
              <c:f>data!$D$52:$D$57</c:f>
              <c:numCache>
                <c:formatCode>General</c:formatCode>
                <c:ptCount val="6"/>
                <c:pt idx="0">
                  <c:v>0.22976649299999899</c:v>
                </c:pt>
                <c:pt idx="1">
                  <c:v>0.78154894099999805</c:v>
                </c:pt>
                <c:pt idx="2">
                  <c:v>4.0351074179999902</c:v>
                </c:pt>
                <c:pt idx="3">
                  <c:v>9.5310599140000001</c:v>
                </c:pt>
                <c:pt idx="4">
                  <c:v>14.926887474000001</c:v>
                </c:pt>
                <c:pt idx="5">
                  <c:v>36.681757314999899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2A-40BC-A048-AA2E9E4C7E8D}"/>
            </c:ext>
          </c:extLst>
        </c:ser>
        <c:ser>
          <c:idx val="3"/>
          <c:order val="3"/>
          <c:tx>
            <c:strRef>
              <c:f>'data (gmm)'!$D$60</c:f>
              <c:strCache>
                <c:ptCount val="1"/>
                <c:pt idx="0">
                  <c:v>avg/firstrun gmm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'data (gmm)'!$C$61:$C$66</c:f>
              <c:numCache>
                <c:formatCode>0.00</c:formatCode>
                <c:ptCount val="6"/>
                <c:pt idx="0">
                  <c:v>1.7484664916992188E-2</c:v>
                </c:pt>
                <c:pt idx="1">
                  <c:v>7.9493522644042969E-2</c:v>
                </c:pt>
                <c:pt idx="2">
                  <c:v>0.19903278350830078</c:v>
                </c:pt>
                <c:pt idx="3">
                  <c:v>0.40987491607666016</c:v>
                </c:pt>
                <c:pt idx="4">
                  <c:v>2.132110595703125</c:v>
                </c:pt>
                <c:pt idx="5">
                  <c:v>4.2525177001953125</c:v>
                </c:pt>
              </c:numCache>
            </c:numRef>
          </c:xVal>
          <c:yVal>
            <c:numRef>
              <c:f>'data (gmm)'!$D$61:$D$66</c:f>
              <c:numCache>
                <c:formatCode>General</c:formatCode>
                <c:ptCount val="6"/>
                <c:pt idx="0">
                  <c:v>0.29205669949999996</c:v>
                </c:pt>
                <c:pt idx="1">
                  <c:v>0.52387499966666662</c:v>
                </c:pt>
                <c:pt idx="2">
                  <c:v>3.0795879318333337</c:v>
                </c:pt>
                <c:pt idx="3">
                  <c:v>7.2358881694999999</c:v>
                </c:pt>
                <c:pt idx="4">
                  <c:v>9.3293702827500002</c:v>
                </c:pt>
                <c:pt idx="5">
                  <c:v>20.269802548000001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EF-4177-B134-9310A28AF738}"/>
            </c:ext>
          </c:extLst>
        </c:ser>
        <c:ser>
          <c:idx val="4"/>
          <c:order val="4"/>
          <c:tx>
            <c:strRef>
              <c:f>'data (gmm)'!$E$60</c:f>
              <c:strCache>
                <c:ptCount val="1"/>
                <c:pt idx="0">
                  <c:v>avg gmm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'data (gmm)'!$C$61:$C$66</c:f>
              <c:numCache>
                <c:formatCode>0.00</c:formatCode>
                <c:ptCount val="6"/>
                <c:pt idx="0">
                  <c:v>1.7484664916992188E-2</c:v>
                </c:pt>
                <c:pt idx="1">
                  <c:v>7.9493522644042969E-2</c:v>
                </c:pt>
                <c:pt idx="2">
                  <c:v>0.19903278350830078</c:v>
                </c:pt>
                <c:pt idx="3">
                  <c:v>0.40987491607666016</c:v>
                </c:pt>
                <c:pt idx="4">
                  <c:v>2.132110595703125</c:v>
                </c:pt>
                <c:pt idx="5">
                  <c:v>4.2525177001953125</c:v>
                </c:pt>
              </c:numCache>
            </c:numRef>
          </c:xVal>
          <c:yVal>
            <c:numRef>
              <c:f>'data (gmm)'!$E$61:$E$66</c:f>
              <c:numCache>
                <c:formatCode>General</c:formatCode>
                <c:ptCount val="6"/>
                <c:pt idx="0">
                  <c:v>0.12624258883333331</c:v>
                </c:pt>
                <c:pt idx="1">
                  <c:v>0.3328542597000001</c:v>
                </c:pt>
                <c:pt idx="2">
                  <c:v>2.5958358633</c:v>
                </c:pt>
                <c:pt idx="3">
                  <c:v>7.0113038507000001</c:v>
                </c:pt>
                <c:pt idx="4">
                  <c:v>8.9958367688000003</c:v>
                </c:pt>
                <c:pt idx="5">
                  <c:v>18.315324531199998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EF-4177-B134-9310A28AF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28928"/>
        <c:axId val="93626384"/>
      </c:scatterChart>
      <c:valAx>
        <c:axId val="21258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data!$C$60</c:f>
              <c:strCache>
                <c:ptCount val="1"/>
                <c:pt idx="0">
                  <c:v>size(gb)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6384"/>
        <c:crosses val="autoZero"/>
        <c:crossBetween val="midCat"/>
      </c:valAx>
      <c:valAx>
        <c:axId val="936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data!$D$59</c:f>
              <c:strCache>
                <c:ptCount val="1"/>
                <c:pt idx="0">
                  <c:v>seconds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2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003490813648293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(gmm)'!$G$60</c:f>
              <c:strCache>
                <c:ptCount val="1"/>
                <c:pt idx="0">
                  <c:v>s/GB gmm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'data (gmm)'!$C$61:$C$66</c:f>
              <c:numCache>
                <c:formatCode>0.00</c:formatCode>
                <c:ptCount val="6"/>
                <c:pt idx="0">
                  <c:v>1.7484664916992188E-2</c:v>
                </c:pt>
                <c:pt idx="1">
                  <c:v>7.9493522644042969E-2</c:v>
                </c:pt>
                <c:pt idx="2">
                  <c:v>0.19903278350830078</c:v>
                </c:pt>
                <c:pt idx="3">
                  <c:v>0.40987491607666016</c:v>
                </c:pt>
                <c:pt idx="4">
                  <c:v>2.132110595703125</c:v>
                </c:pt>
                <c:pt idx="5">
                  <c:v>4.2525177001953125</c:v>
                </c:pt>
              </c:numCache>
            </c:numRef>
          </c:xVal>
          <c:yVal>
            <c:numRef>
              <c:f>'data (gmm)'!$G$61:$G$66</c:f>
              <c:numCache>
                <c:formatCode>General</c:formatCode>
                <c:ptCount val="6"/>
                <c:pt idx="0">
                  <c:v>16.703591454942291</c:v>
                </c:pt>
                <c:pt idx="1">
                  <c:v>6.5901595783153333</c:v>
                </c:pt>
                <c:pt idx="2">
                  <c:v>15.472767237387792</c:v>
                </c:pt>
                <c:pt idx="3">
                  <c:v>17.653893628725136</c:v>
                </c:pt>
                <c:pt idx="4">
                  <c:v>4.37565026014674</c:v>
                </c:pt>
                <c:pt idx="5">
                  <c:v>4.7665416059453527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F5-4342-A3EE-E025BC93EEC0}"/>
            </c:ext>
          </c:extLst>
        </c:ser>
        <c:ser>
          <c:idx val="1"/>
          <c:order val="1"/>
          <c:tx>
            <c:strRef>
              <c:f>data!$G$60</c:f>
              <c:strCache>
                <c:ptCount val="1"/>
                <c:pt idx="0">
                  <c:v>s/GB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data!$C$61:$C$66</c:f>
              <c:numCache>
                <c:formatCode>0.00</c:formatCode>
                <c:ptCount val="6"/>
                <c:pt idx="0">
                  <c:v>1.7484664916992188E-2</c:v>
                </c:pt>
                <c:pt idx="1">
                  <c:v>7.9493522644042969E-2</c:v>
                </c:pt>
                <c:pt idx="2">
                  <c:v>0.19903278350830078</c:v>
                </c:pt>
                <c:pt idx="3">
                  <c:v>0.40987491607666016</c:v>
                </c:pt>
                <c:pt idx="4">
                  <c:v>2.132110595703125</c:v>
                </c:pt>
                <c:pt idx="5">
                  <c:v>4.2525177001953125</c:v>
                </c:pt>
              </c:numCache>
            </c:numRef>
          </c:xVal>
          <c:yVal>
            <c:numRef>
              <c:f>data!$G$61:$G$66</c:f>
              <c:numCache>
                <c:formatCode>General</c:formatCode>
                <c:ptCount val="6"/>
                <c:pt idx="0">
                  <c:v>16.688208737118213</c:v>
                </c:pt>
                <c:pt idx="1">
                  <c:v>8.4888003708383675</c:v>
                </c:pt>
                <c:pt idx="2">
                  <c:v>15.695035202762893</c:v>
                </c:pt>
                <c:pt idx="3">
                  <c:v>18.657993445419027</c:v>
                </c:pt>
                <c:pt idx="4">
                  <c:v>5.7706213360268324</c:v>
                </c:pt>
                <c:pt idx="5">
                  <c:v>5.224101692035207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F5-4342-A3EE-E025BC93E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902863"/>
        <c:axId val="763104207"/>
      </c:scatterChart>
      <c:valAx>
        <c:axId val="97590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'data (gmm)'!$C$60</c:f>
              <c:strCache>
                <c:ptCount val="1"/>
                <c:pt idx="0">
                  <c:v>size(gb)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104207"/>
        <c:crosses val="autoZero"/>
        <c:crossBetween val="midCat"/>
      </c:valAx>
      <c:valAx>
        <c:axId val="7631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'data (gmm)'!$G$60</c:f>
              <c:strCache>
                <c:ptCount val="1"/>
                <c:pt idx="0">
                  <c:v>s/GB gmm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0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76334208223974"/>
          <c:y val="0.20449001166520853"/>
          <c:w val="0.14777587243940374"/>
          <c:h val="0.14137003217063035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B6BAE2-A70F-4ED5-99FD-C721C77807C9}">
  <sheetPr/>
  <sheetViews>
    <sheetView tabSelected="1"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CE42BF-A677-433F-918A-4406536E4D3A}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3CD6D7F-EFE2-4CDD-8E63-3108232EBB53}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426720</xdr:colOff>
      <xdr:row>1</xdr:row>
      <xdr:rowOff>22860</xdr:rowOff>
    </xdr:from>
    <xdr:to>
      <xdr:col>28</xdr:col>
      <xdr:colOff>502920</xdr:colOff>
      <xdr:row>14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DF4744-F57C-4617-9993-0465F075F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426720</xdr:colOff>
      <xdr:row>1</xdr:row>
      <xdr:rowOff>22860</xdr:rowOff>
    </xdr:from>
    <xdr:to>
      <xdr:col>28</xdr:col>
      <xdr:colOff>502920</xdr:colOff>
      <xdr:row>14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78CAF-E923-44D2-9E33-CD5D7AB8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4628" cy="6069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578F0-12B8-40FB-8E3E-62BCADCA9E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0.80469</cdr:x>
      <cdr:y>0.13327</cdr:y>
    </cdr:from>
    <cdr:to>
      <cdr:x>0.90307</cdr:x>
      <cdr:y>0.28393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0C8BDBD-F2EC-4490-A6CB-DAC76BBFD19C}"/>
            </a:ext>
          </a:extLst>
        </cdr:cNvPr>
        <cdr:cNvSpPr txBox="1"/>
      </cdr:nvSpPr>
      <cdr:spPr>
        <a:xfrm xmlns:a="http://schemas.openxmlformats.org/drawingml/2006/main">
          <a:off x="7479323" y="80889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BufferSize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FC9C7-815B-4A6D-B582-BD81C2F315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E2773-9F60-4107-A7BA-AE455617E2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2236-9FF5-43CE-89C5-60290B9238A0}">
  <dimension ref="A4:W70"/>
  <sheetViews>
    <sheetView topLeftCell="A46" workbookViewId="0">
      <selection activeCell="A61" sqref="A61:B66"/>
    </sheetView>
  </sheetViews>
  <sheetFormatPr defaultRowHeight="14.4" x14ac:dyDescent="0.3"/>
  <cols>
    <col min="1" max="1" width="35.21875" customWidth="1"/>
    <col min="2" max="2" width="33.77734375" customWidth="1"/>
    <col min="3" max="3" width="20" customWidth="1"/>
    <col min="4" max="4" width="8.88671875" customWidth="1"/>
  </cols>
  <sheetData>
    <row r="4" spans="2:23" x14ac:dyDescent="0.3">
      <c r="B4" s="2" t="s">
        <v>0</v>
      </c>
      <c r="C4" t="s">
        <v>2</v>
      </c>
      <c r="D4">
        <v>3.5588031290000002</v>
      </c>
      <c r="E4">
        <v>2.726397645</v>
      </c>
      <c r="F4">
        <v>2.4352793250000002</v>
      </c>
      <c r="G4">
        <v>2.401970108</v>
      </c>
      <c r="H4">
        <v>2.4003400209999999</v>
      </c>
      <c r="I4">
        <v>2.3695350130000001</v>
      </c>
      <c r="J4">
        <v>2.3712183429999998</v>
      </c>
      <c r="K4">
        <v>2.3595429769999998</v>
      </c>
      <c r="L4">
        <v>2.3590360819999998</v>
      </c>
      <c r="M4">
        <v>2.3876216910000001</v>
      </c>
      <c r="N4">
        <v>2.3514476050000002</v>
      </c>
      <c r="O4">
        <v>2.372249273</v>
      </c>
      <c r="P4">
        <v>2.3329951599999998</v>
      </c>
      <c r="Q4">
        <v>2.4249824219999998</v>
      </c>
      <c r="R4">
        <v>2.3573133679999998</v>
      </c>
      <c r="S4">
        <v>2.3291267109999998</v>
      </c>
      <c r="T4">
        <v>2.3495235910000001</v>
      </c>
      <c r="U4">
        <v>2.3530620120000001</v>
      </c>
      <c r="V4">
        <v>2.3427067620000002</v>
      </c>
      <c r="W4">
        <v>2.348412798</v>
      </c>
    </row>
    <row r="5" spans="2:23" x14ac:dyDescent="0.3">
      <c r="C5" t="s">
        <v>2</v>
      </c>
      <c r="D5">
        <v>3.5678546729999998</v>
      </c>
      <c r="E5">
        <v>2.605638425</v>
      </c>
      <c r="F5">
        <v>2.38809212</v>
      </c>
      <c r="G5">
        <v>2.456926669</v>
      </c>
      <c r="H5">
        <v>2.3653591440000001</v>
      </c>
      <c r="I5">
        <v>2.3604648699999999</v>
      </c>
      <c r="J5">
        <v>2.4453453889999999</v>
      </c>
      <c r="K5">
        <v>2.359039364</v>
      </c>
      <c r="L5">
        <v>2.355568044</v>
      </c>
      <c r="M5">
        <v>2.3612988769999999</v>
      </c>
      <c r="N5">
        <v>2.3420124260000001</v>
      </c>
      <c r="O5">
        <v>2.421774396</v>
      </c>
      <c r="P5">
        <v>2.334807584</v>
      </c>
      <c r="Q5">
        <v>2.356283532</v>
      </c>
      <c r="R5">
        <v>2.3415547609999998</v>
      </c>
      <c r="S5">
        <v>2.3888561089999998</v>
      </c>
      <c r="T5">
        <v>2.3742188710000001</v>
      </c>
      <c r="U5">
        <v>2.3448087370000001</v>
      </c>
      <c r="V5">
        <v>2.3698088820000001</v>
      </c>
      <c r="W5">
        <v>2.3564396109999999</v>
      </c>
    </row>
    <row r="6" spans="2:23" x14ac:dyDescent="0.3">
      <c r="C6" t="s">
        <v>3</v>
      </c>
      <c r="D6">
        <v>2.7116495469999999</v>
      </c>
      <c r="E6">
        <v>2.5702954290000002</v>
      </c>
      <c r="F6">
        <v>2.5805449230000002</v>
      </c>
      <c r="G6">
        <v>2.6109469679999999</v>
      </c>
      <c r="H6">
        <v>2.5608281580000001</v>
      </c>
      <c r="I6">
        <v>2.5533789850000002</v>
      </c>
      <c r="J6">
        <v>2.6364098829999998</v>
      </c>
      <c r="K6">
        <v>2.4082023669999999</v>
      </c>
      <c r="L6">
        <v>2.5460760480000002</v>
      </c>
      <c r="M6">
        <v>2.5771906630000001</v>
      </c>
      <c r="N6">
        <v>2.4086352340000001</v>
      </c>
      <c r="O6">
        <v>2.5415752559999998</v>
      </c>
      <c r="P6">
        <v>2.4280329109999998</v>
      </c>
      <c r="Q6">
        <v>2.6317482710000002</v>
      </c>
      <c r="R6">
        <v>2.4004005560000001</v>
      </c>
      <c r="S6">
        <v>2.55492374</v>
      </c>
      <c r="T6">
        <v>2.3951437969999998</v>
      </c>
      <c r="U6">
        <v>2.5623918749999999</v>
      </c>
      <c r="V6">
        <v>2.3937073510000002</v>
      </c>
      <c r="W6">
        <v>2.542123723</v>
      </c>
    </row>
    <row r="7" spans="2:23" x14ac:dyDescent="0.3">
      <c r="C7" t="s">
        <v>3</v>
      </c>
      <c r="D7">
        <v>2.7350327339999998</v>
      </c>
      <c r="E7">
        <v>2.4159235849999998</v>
      </c>
      <c r="F7">
        <v>2.5774437450000001</v>
      </c>
      <c r="G7">
        <v>2.4067615450000002</v>
      </c>
      <c r="H7">
        <v>2.3988142300000002</v>
      </c>
      <c r="I7">
        <v>2.6015398670000001</v>
      </c>
      <c r="J7">
        <v>2.4084766009999998</v>
      </c>
      <c r="K7">
        <v>2.5886982779999999</v>
      </c>
      <c r="L7">
        <v>2.3843385420000001</v>
      </c>
      <c r="M7">
        <v>2.3874047109999998</v>
      </c>
      <c r="N7">
        <v>2.5635256430000002</v>
      </c>
      <c r="O7">
        <v>2.4423021939999998</v>
      </c>
      <c r="P7">
        <v>2.5397675720000001</v>
      </c>
      <c r="Q7">
        <v>2.3945337000000002</v>
      </c>
      <c r="R7">
        <v>2.5039085640000001</v>
      </c>
      <c r="S7">
        <v>2.7759654349999998</v>
      </c>
      <c r="T7">
        <v>2.388612508</v>
      </c>
      <c r="U7">
        <v>2.544543328</v>
      </c>
      <c r="V7">
        <v>2.3848702340000001</v>
      </c>
      <c r="W7">
        <v>2.3938926060000001</v>
      </c>
    </row>
    <row r="8" spans="2:23" x14ac:dyDescent="0.3">
      <c r="C8" t="s">
        <v>1</v>
      </c>
      <c r="D8">
        <v>3.1473577260000001</v>
      </c>
      <c r="E8">
        <v>2.6676291600000002</v>
      </c>
      <c r="F8">
        <v>2.6496668350000001</v>
      </c>
      <c r="G8">
        <v>2.7759096400000001</v>
      </c>
      <c r="H8">
        <v>2.687942166</v>
      </c>
      <c r="I8">
        <v>2.6881365370000001</v>
      </c>
      <c r="J8">
        <v>2.6900372109999999</v>
      </c>
      <c r="K8">
        <v>2.6708032720000001</v>
      </c>
      <c r="L8">
        <v>2.6757234379999999</v>
      </c>
      <c r="M8">
        <v>2.9520695909999999</v>
      </c>
      <c r="N8">
        <v>2.6434006609999998</v>
      </c>
      <c r="O8">
        <v>2.6665110730000001</v>
      </c>
      <c r="P8">
        <v>2.6783458000000002</v>
      </c>
      <c r="Q8">
        <v>2.6824414409999999</v>
      </c>
      <c r="R8">
        <v>2.68210813</v>
      </c>
      <c r="S8">
        <v>2.6757092149999999</v>
      </c>
      <c r="T8">
        <v>2.6782301990000001</v>
      </c>
      <c r="U8">
        <v>2.660451669</v>
      </c>
      <c r="V8">
        <v>2.6857537640000002</v>
      </c>
      <c r="W8">
        <v>2.713338711</v>
      </c>
    </row>
    <row r="9" spans="2:23" x14ac:dyDescent="0.3">
      <c r="C9" t="s">
        <v>4</v>
      </c>
      <c r="D9">
        <v>3.022261453</v>
      </c>
      <c r="E9">
        <v>2.4956403370000002</v>
      </c>
      <c r="F9">
        <v>2.3094135919999998</v>
      </c>
      <c r="G9">
        <v>2.2813841080000001</v>
      </c>
      <c r="H9">
        <v>2.3313957049999998</v>
      </c>
      <c r="I9">
        <v>2.2980445509999998</v>
      </c>
      <c r="J9">
        <v>2.28852732</v>
      </c>
      <c r="K9">
        <v>2.2847175819999999</v>
      </c>
      <c r="L9">
        <v>2.2905454189999999</v>
      </c>
      <c r="M9">
        <v>2.2754140490000001</v>
      </c>
      <c r="N9">
        <v>2.267311383</v>
      </c>
      <c r="O9">
        <v>2.2682423940000001</v>
      </c>
      <c r="P9">
        <v>2.3162501130000002</v>
      </c>
      <c r="Q9">
        <v>2.2833062979999998</v>
      </c>
      <c r="R9">
        <v>2.268015932</v>
      </c>
      <c r="S9">
        <v>2.2581117819999998</v>
      </c>
      <c r="T9">
        <v>2.2649497630000002</v>
      </c>
      <c r="U9">
        <v>2.2462128730000002</v>
      </c>
      <c r="V9">
        <v>2.2800811319999998</v>
      </c>
      <c r="W9">
        <v>2.25544967</v>
      </c>
    </row>
    <row r="10" spans="2:23" x14ac:dyDescent="0.3">
      <c r="B10" s="1" t="s">
        <v>5</v>
      </c>
      <c r="C10">
        <v>208701</v>
      </c>
      <c r="D10">
        <f>AVERAGE(D4:D9)</f>
        <v>3.1238265436666666</v>
      </c>
      <c r="E10">
        <f t="shared" ref="E10:W10" si="0">AVERAGE(E4:E9)</f>
        <v>2.5802540968333338</v>
      </c>
      <c r="F10">
        <f t="shared" si="0"/>
        <v>2.4900734233333335</v>
      </c>
      <c r="G10">
        <f t="shared" si="0"/>
        <v>2.4889831729999998</v>
      </c>
      <c r="H10">
        <f t="shared" si="0"/>
        <v>2.4574465706666664</v>
      </c>
      <c r="I10">
        <f t="shared" si="0"/>
        <v>2.4785166371666665</v>
      </c>
      <c r="J10">
        <f t="shared" si="0"/>
        <v>2.4733357911666665</v>
      </c>
      <c r="K10">
        <f t="shared" si="0"/>
        <v>2.4451673066666664</v>
      </c>
      <c r="L10">
        <f t="shared" si="0"/>
        <v>2.4352145954999997</v>
      </c>
      <c r="M10">
        <f t="shared" si="0"/>
        <v>2.4901665970000004</v>
      </c>
      <c r="N10">
        <f t="shared" si="0"/>
        <v>2.4293888253333336</v>
      </c>
      <c r="O10">
        <f t="shared" si="0"/>
        <v>2.4521090976666664</v>
      </c>
      <c r="P10">
        <f t="shared" si="0"/>
        <v>2.4383665233333334</v>
      </c>
      <c r="Q10">
        <f t="shared" si="0"/>
        <v>2.462215944</v>
      </c>
      <c r="R10">
        <f t="shared" si="0"/>
        <v>2.4255502184999997</v>
      </c>
      <c r="S10">
        <f t="shared" si="0"/>
        <v>2.4971154986666666</v>
      </c>
      <c r="T10">
        <f t="shared" si="0"/>
        <v>2.4084464548333333</v>
      </c>
      <c r="U10">
        <f t="shared" si="0"/>
        <v>2.4519117490000002</v>
      </c>
      <c r="V10">
        <f t="shared" si="0"/>
        <v>2.4094880208333334</v>
      </c>
      <c r="W10">
        <f t="shared" si="0"/>
        <v>2.434942853166667</v>
      </c>
    </row>
    <row r="12" spans="2:23" x14ac:dyDescent="0.3">
      <c r="B12" s="2" t="s">
        <v>6</v>
      </c>
      <c r="C12" t="s">
        <v>2</v>
      </c>
      <c r="D12">
        <v>0.87036063200000002</v>
      </c>
      <c r="E12">
        <v>1.0381648349999999</v>
      </c>
      <c r="F12">
        <v>0.51651274999999996</v>
      </c>
      <c r="G12">
        <v>0.41796976400000002</v>
      </c>
      <c r="H12">
        <v>0.40456439100000002</v>
      </c>
      <c r="I12">
        <v>0.40319030300000003</v>
      </c>
      <c r="J12">
        <v>0.405386364</v>
      </c>
      <c r="K12">
        <v>0.404992517</v>
      </c>
      <c r="L12">
        <v>0.40410964399999999</v>
      </c>
      <c r="M12">
        <v>0.39982729099999997</v>
      </c>
      <c r="N12">
        <v>0.40157662599999999</v>
      </c>
      <c r="O12">
        <v>0.40359472600000001</v>
      </c>
      <c r="P12">
        <v>0.42736118400000001</v>
      </c>
      <c r="Q12">
        <v>0.41033132700000002</v>
      </c>
      <c r="R12">
        <v>0.40070979899999998</v>
      </c>
      <c r="S12">
        <v>0.40755762600000001</v>
      </c>
      <c r="T12">
        <v>0.40129838099999998</v>
      </c>
      <c r="U12">
        <v>0.413120345</v>
      </c>
      <c r="V12">
        <v>0.42714493199999998</v>
      </c>
      <c r="W12">
        <v>0.42205847600000002</v>
      </c>
    </row>
    <row r="13" spans="2:23" x14ac:dyDescent="0.3">
      <c r="C13" t="s">
        <v>2</v>
      </c>
      <c r="D13">
        <v>0.81337722000000001</v>
      </c>
      <c r="E13">
        <v>0.63675595799999996</v>
      </c>
      <c r="F13">
        <v>0.56855885699999997</v>
      </c>
      <c r="G13">
        <v>0.40564017600000002</v>
      </c>
      <c r="H13">
        <v>0.40185815400000002</v>
      </c>
      <c r="I13">
        <v>0.40373767799999999</v>
      </c>
      <c r="J13">
        <v>0.401439145</v>
      </c>
      <c r="K13">
        <v>0.40400571299999999</v>
      </c>
      <c r="L13">
        <v>0.407540122</v>
      </c>
      <c r="M13">
        <v>0.40216301999999998</v>
      </c>
      <c r="N13">
        <v>0.40895796899999998</v>
      </c>
      <c r="O13">
        <v>0.39842111200000002</v>
      </c>
      <c r="P13">
        <v>0.42632587799999999</v>
      </c>
      <c r="Q13">
        <v>0.40183627300000002</v>
      </c>
      <c r="R13">
        <v>0.40167144199999999</v>
      </c>
      <c r="S13">
        <v>0.44991875100000001</v>
      </c>
      <c r="T13">
        <v>0.50105098699999995</v>
      </c>
      <c r="U13">
        <v>0.42681052800000002</v>
      </c>
      <c r="V13">
        <v>0.39978498899999998</v>
      </c>
      <c r="W13">
        <v>0.40704708299999998</v>
      </c>
    </row>
    <row r="14" spans="2:23" x14ac:dyDescent="0.3">
      <c r="C14" t="s">
        <v>3</v>
      </c>
      <c r="D14">
        <v>0.60101109200000002</v>
      </c>
      <c r="E14">
        <v>0.41824800899999998</v>
      </c>
      <c r="F14">
        <v>0.39320483299999998</v>
      </c>
      <c r="G14">
        <v>0.40695482100000002</v>
      </c>
      <c r="H14">
        <v>0.40533385100000002</v>
      </c>
      <c r="I14">
        <v>0.38638545099999999</v>
      </c>
      <c r="J14">
        <v>0.39272382900000002</v>
      </c>
      <c r="K14">
        <v>0.38753562899999999</v>
      </c>
      <c r="L14">
        <v>0.38777886499999997</v>
      </c>
      <c r="M14">
        <v>0.39629908200000002</v>
      </c>
      <c r="N14">
        <v>0.38947641700000002</v>
      </c>
      <c r="O14">
        <v>0.38688177000000001</v>
      </c>
      <c r="P14">
        <v>0.38220374800000001</v>
      </c>
      <c r="Q14">
        <v>0.39622286400000001</v>
      </c>
      <c r="R14">
        <v>0.39143069899999999</v>
      </c>
      <c r="S14">
        <v>0.40008949100000002</v>
      </c>
      <c r="T14">
        <v>0.397937192</v>
      </c>
      <c r="U14">
        <v>0.39083190600000001</v>
      </c>
      <c r="V14">
        <v>0.38873540200000001</v>
      </c>
      <c r="W14">
        <v>0.41269914699999999</v>
      </c>
    </row>
    <row r="15" spans="2:23" x14ac:dyDescent="0.3">
      <c r="C15" t="s">
        <v>3</v>
      </c>
      <c r="D15">
        <v>0.62106809699999999</v>
      </c>
      <c r="E15">
        <v>0.41771522300000002</v>
      </c>
      <c r="F15">
        <v>0.38346879699999997</v>
      </c>
      <c r="G15">
        <v>0.38435713999999999</v>
      </c>
      <c r="H15">
        <v>0.38787842099999997</v>
      </c>
      <c r="I15">
        <v>0.39227892800000003</v>
      </c>
      <c r="J15">
        <v>0.38625854500000001</v>
      </c>
      <c r="K15">
        <v>0.38425430199999999</v>
      </c>
      <c r="L15">
        <v>0.39021925600000001</v>
      </c>
      <c r="M15">
        <v>0.381842721</v>
      </c>
      <c r="N15">
        <v>0.400739338</v>
      </c>
      <c r="O15">
        <v>0.387099845</v>
      </c>
      <c r="P15">
        <v>0.38233466399999999</v>
      </c>
      <c r="Q15">
        <v>0.38321972500000001</v>
      </c>
      <c r="R15">
        <v>0.387407628</v>
      </c>
      <c r="S15">
        <v>0.42575334100000001</v>
      </c>
      <c r="T15">
        <v>0.38762205599999999</v>
      </c>
      <c r="U15">
        <v>0.38759178799999999</v>
      </c>
      <c r="V15">
        <v>0.38529945500000001</v>
      </c>
      <c r="W15">
        <v>0.39179646600000001</v>
      </c>
    </row>
    <row r="16" spans="2:23" x14ac:dyDescent="0.3">
      <c r="C16" t="s">
        <v>1</v>
      </c>
      <c r="D16">
        <v>0.55632225899999999</v>
      </c>
      <c r="E16">
        <v>0.42040979000000001</v>
      </c>
      <c r="F16">
        <v>0.38849690599999998</v>
      </c>
      <c r="G16">
        <v>0.38153530200000002</v>
      </c>
      <c r="H16">
        <v>0.384086188</v>
      </c>
      <c r="I16">
        <v>0.38330250599999999</v>
      </c>
      <c r="J16">
        <v>0.383426131</v>
      </c>
      <c r="K16">
        <v>0.38723076200000001</v>
      </c>
      <c r="L16">
        <v>0.37866933800000002</v>
      </c>
      <c r="M16">
        <v>0.38381560100000001</v>
      </c>
      <c r="N16">
        <v>0.439556208</v>
      </c>
      <c r="O16">
        <v>0.380010605</v>
      </c>
      <c r="P16">
        <v>0.38297867699999999</v>
      </c>
      <c r="Q16">
        <v>0.38038074799999999</v>
      </c>
      <c r="R16">
        <v>0.37509408599999999</v>
      </c>
      <c r="S16">
        <v>0.38493551100000001</v>
      </c>
      <c r="T16">
        <v>0.38522360300000003</v>
      </c>
      <c r="U16">
        <v>0.38234378200000002</v>
      </c>
      <c r="V16">
        <v>0.37576143699999998</v>
      </c>
      <c r="W16">
        <v>0.373979281</v>
      </c>
    </row>
    <row r="17" spans="2:23" x14ac:dyDescent="0.3">
      <c r="C17" t="s">
        <v>4</v>
      </c>
      <c r="D17">
        <v>0.58668856700000005</v>
      </c>
      <c r="E17">
        <v>0.43330462199999997</v>
      </c>
      <c r="F17">
        <v>0.43623367400000002</v>
      </c>
      <c r="G17">
        <v>0.42605383200000002</v>
      </c>
      <c r="H17">
        <v>0.43261976600000002</v>
      </c>
      <c r="I17">
        <v>0.432825077</v>
      </c>
      <c r="J17">
        <v>0.427260898</v>
      </c>
      <c r="K17">
        <v>0.43334619400000002</v>
      </c>
      <c r="L17">
        <v>0.42691810600000002</v>
      </c>
      <c r="M17">
        <v>0.43277074100000001</v>
      </c>
      <c r="N17">
        <v>0.43253990199999998</v>
      </c>
      <c r="O17">
        <v>0.42689695500000002</v>
      </c>
      <c r="P17">
        <v>0.42575115299999999</v>
      </c>
      <c r="Q17">
        <v>0.432496871</v>
      </c>
      <c r="R17">
        <v>0.42919913500000001</v>
      </c>
      <c r="S17">
        <v>0.42774263099999998</v>
      </c>
      <c r="T17">
        <v>0.43187437400000001</v>
      </c>
      <c r="U17">
        <v>0.42904852500000001</v>
      </c>
      <c r="V17">
        <v>0.42923815500000001</v>
      </c>
      <c r="W17">
        <v>0.44211912799999997</v>
      </c>
    </row>
    <row r="18" spans="2:23" x14ac:dyDescent="0.3">
      <c r="B18" s="1" t="s">
        <v>5</v>
      </c>
      <c r="C18">
        <v>83355</v>
      </c>
      <c r="D18">
        <f>AVERAGE(D12:D17)</f>
        <v>0.67480464450000011</v>
      </c>
      <c r="E18">
        <f t="shared" ref="E18:W18" si="1">AVERAGE(E12:E17)</f>
        <v>0.56076640616666662</v>
      </c>
      <c r="F18">
        <f t="shared" si="1"/>
        <v>0.44774596949999995</v>
      </c>
      <c r="G18">
        <f t="shared" si="1"/>
        <v>0.40375183916666674</v>
      </c>
      <c r="H18">
        <f t="shared" si="1"/>
        <v>0.4027234618333333</v>
      </c>
      <c r="I18">
        <f t="shared" si="1"/>
        <v>0.40028665716666673</v>
      </c>
      <c r="J18">
        <f t="shared" si="1"/>
        <v>0.3994158186666667</v>
      </c>
      <c r="K18">
        <f t="shared" si="1"/>
        <v>0.40022751950000002</v>
      </c>
      <c r="L18">
        <f t="shared" si="1"/>
        <v>0.39920588849999999</v>
      </c>
      <c r="M18">
        <f t="shared" si="1"/>
        <v>0.39945307599999996</v>
      </c>
      <c r="N18">
        <f t="shared" si="1"/>
        <v>0.41214107666666666</v>
      </c>
      <c r="O18">
        <f t="shared" si="1"/>
        <v>0.39715083550000002</v>
      </c>
      <c r="P18">
        <f t="shared" si="1"/>
        <v>0.40449255066666662</v>
      </c>
      <c r="Q18">
        <f t="shared" si="1"/>
        <v>0.40074796800000007</v>
      </c>
      <c r="R18">
        <f t="shared" si="1"/>
        <v>0.3975854648333334</v>
      </c>
      <c r="S18">
        <f t="shared" si="1"/>
        <v>0.41599955850000003</v>
      </c>
      <c r="T18">
        <f t="shared" si="1"/>
        <v>0.41750109883333336</v>
      </c>
      <c r="U18">
        <f t="shared" si="1"/>
        <v>0.40495781233333333</v>
      </c>
      <c r="V18">
        <f t="shared" si="1"/>
        <v>0.40099406166666668</v>
      </c>
      <c r="W18">
        <f t="shared" si="1"/>
        <v>0.40828326349999999</v>
      </c>
    </row>
    <row r="20" spans="2:23" x14ac:dyDescent="0.3">
      <c r="B20" s="2" t="s">
        <v>9</v>
      </c>
      <c r="C20" t="s">
        <v>2</v>
      </c>
      <c r="D20">
        <v>8.2440846420000007</v>
      </c>
      <c r="E20">
        <v>8.017715441</v>
      </c>
      <c r="F20">
        <v>9.1128494660000001</v>
      </c>
      <c r="G20">
        <v>8.6572210320000007</v>
      </c>
      <c r="H20">
        <v>7.7335127769999996</v>
      </c>
      <c r="I20">
        <v>8.0909778489999997</v>
      </c>
      <c r="J20">
        <v>7.6955809669999997</v>
      </c>
      <c r="K20">
        <v>7.6628147489999998</v>
      </c>
      <c r="L20">
        <v>7.4442739800000002</v>
      </c>
      <c r="M20">
        <v>7.6302104450000003</v>
      </c>
      <c r="N20">
        <v>7.4161307189999999</v>
      </c>
      <c r="O20">
        <v>7.4191330710000001</v>
      </c>
      <c r="P20">
        <v>7.3011008750000004</v>
      </c>
      <c r="Q20">
        <v>7.3532064220000004</v>
      </c>
      <c r="R20">
        <v>7.338371167</v>
      </c>
      <c r="S20">
        <v>7.7536999700000004</v>
      </c>
      <c r="T20">
        <v>7.53704529</v>
      </c>
      <c r="U20">
        <v>7.4589349220000001</v>
      </c>
      <c r="V20">
        <v>7.8018615819999999</v>
      </c>
      <c r="W20">
        <v>7.4163148789999997</v>
      </c>
    </row>
    <row r="21" spans="2:23" x14ac:dyDescent="0.3">
      <c r="C21" t="s">
        <v>2</v>
      </c>
      <c r="D21">
        <v>8.2866609249999996</v>
      </c>
      <c r="E21">
        <v>7.963840136</v>
      </c>
      <c r="F21">
        <v>8.1325520089999994</v>
      </c>
      <c r="G21">
        <v>7.7311540719999998</v>
      </c>
      <c r="H21">
        <v>7.4612815919999997</v>
      </c>
      <c r="I21">
        <v>7.7601627019999997</v>
      </c>
      <c r="J21">
        <v>7.6696749750000004</v>
      </c>
      <c r="K21">
        <v>7.6512692080000004</v>
      </c>
      <c r="L21">
        <v>7.5643494379999998</v>
      </c>
      <c r="M21">
        <v>7.4135098150000003</v>
      </c>
      <c r="N21">
        <v>7.9632829159999998</v>
      </c>
      <c r="O21">
        <v>7.4917693339999998</v>
      </c>
      <c r="P21">
        <v>7.5509152559999997</v>
      </c>
      <c r="Q21">
        <v>8.1622243440000002</v>
      </c>
      <c r="R21">
        <v>8.8204945400000003</v>
      </c>
      <c r="S21">
        <v>7.4894365220000001</v>
      </c>
      <c r="T21">
        <v>7.6017083459999997</v>
      </c>
      <c r="U21">
        <v>7.9035994670000003</v>
      </c>
      <c r="V21">
        <v>7.6730952410000004</v>
      </c>
      <c r="W21">
        <v>7.6061930929999999</v>
      </c>
    </row>
    <row r="22" spans="2:23" x14ac:dyDescent="0.3">
      <c r="C22" t="s">
        <v>3</v>
      </c>
      <c r="D22">
        <v>7.195055838</v>
      </c>
      <c r="E22">
        <v>8.093418604</v>
      </c>
      <c r="F22">
        <v>7.8306703710000001</v>
      </c>
      <c r="G22">
        <v>8.3130774600000006</v>
      </c>
      <c r="H22">
        <v>8.6585207270000009</v>
      </c>
      <c r="I22">
        <v>8.3884155840000005</v>
      </c>
      <c r="J22">
        <v>8.154240197</v>
      </c>
      <c r="K22">
        <v>7.9821244670000002</v>
      </c>
      <c r="L22">
        <v>8.0935141480000006</v>
      </c>
      <c r="M22">
        <v>7.710418411</v>
      </c>
      <c r="N22">
        <v>7.802874643</v>
      </c>
      <c r="O22">
        <v>8.4785397329999999</v>
      </c>
      <c r="P22">
        <v>8.1695699489999996</v>
      </c>
      <c r="Q22">
        <v>8.2544887580000008</v>
      </c>
      <c r="R22">
        <v>8.0056035619999992</v>
      </c>
      <c r="S22">
        <v>7.9988534690000002</v>
      </c>
      <c r="T22">
        <v>7.9117593859999999</v>
      </c>
      <c r="U22">
        <v>7.9927123780000002</v>
      </c>
      <c r="V22">
        <v>8.1891145890000008</v>
      </c>
      <c r="W22">
        <v>7.8972651000000003</v>
      </c>
    </row>
    <row r="23" spans="2:23" x14ac:dyDescent="0.3">
      <c r="C23" t="s">
        <v>3</v>
      </c>
      <c r="D23">
        <v>6.91768933</v>
      </c>
      <c r="E23">
        <v>8.1103259300000001</v>
      </c>
      <c r="F23">
        <v>7.840309403</v>
      </c>
      <c r="G23">
        <v>7.9426825479999996</v>
      </c>
      <c r="H23">
        <v>7.7437546130000001</v>
      </c>
      <c r="I23">
        <v>7.9479042980000001</v>
      </c>
      <c r="J23">
        <v>7.9676305459999996</v>
      </c>
      <c r="K23">
        <v>7.8815980249999997</v>
      </c>
      <c r="L23">
        <v>8.1586531020000006</v>
      </c>
      <c r="M23">
        <v>7.9004319189999999</v>
      </c>
      <c r="N23">
        <v>7.7791665329999997</v>
      </c>
      <c r="O23">
        <v>8.1690251279999995</v>
      </c>
      <c r="P23">
        <v>8.000885426</v>
      </c>
      <c r="Q23">
        <v>7.9974786519999999</v>
      </c>
      <c r="R23">
        <v>8.0589515509999998</v>
      </c>
      <c r="S23">
        <v>7.9727191900000003</v>
      </c>
      <c r="T23">
        <v>8.2177972009999998</v>
      </c>
      <c r="U23">
        <v>8.2302781290000002</v>
      </c>
      <c r="V23">
        <v>8.4097573319999999</v>
      </c>
      <c r="W23">
        <v>7.7910559609999996</v>
      </c>
    </row>
    <row r="24" spans="2:23" x14ac:dyDescent="0.3">
      <c r="C24" t="s">
        <v>1</v>
      </c>
      <c r="D24" t="s">
        <v>7</v>
      </c>
    </row>
    <row r="25" spans="2:23" x14ac:dyDescent="0.3">
      <c r="C25" t="s">
        <v>4</v>
      </c>
      <c r="D25">
        <v>7.5937267530000003</v>
      </c>
      <c r="E25">
        <v>8.0155201110000007</v>
      </c>
      <c r="F25">
        <v>8.3022532410000007</v>
      </c>
      <c r="G25">
        <v>7.9349558599999996</v>
      </c>
      <c r="H25">
        <v>7.9440354839999996</v>
      </c>
      <c r="I25">
        <v>7.7194750609999998</v>
      </c>
      <c r="J25">
        <v>7.9844663960000002</v>
      </c>
      <c r="K25">
        <v>8.1243665630000006</v>
      </c>
      <c r="L25">
        <v>7.6331664840000002</v>
      </c>
      <c r="M25">
        <v>7.6390654309999997</v>
      </c>
      <c r="N25">
        <v>7.7309432920000001</v>
      </c>
      <c r="O25">
        <v>7.6982215639999998</v>
      </c>
      <c r="P25">
        <v>7.4323863750000001</v>
      </c>
      <c r="Q25">
        <v>7.3275662759999998</v>
      </c>
      <c r="R25">
        <v>7.2957668050000004</v>
      </c>
      <c r="S25">
        <v>7.2373513230000004</v>
      </c>
      <c r="T25">
        <v>7.7223268029999996</v>
      </c>
      <c r="U25">
        <v>7.405372506</v>
      </c>
      <c r="V25">
        <v>7.490959031</v>
      </c>
      <c r="W25">
        <v>8.3981997560000003</v>
      </c>
    </row>
    <row r="26" spans="2:23" x14ac:dyDescent="0.3">
      <c r="B26" s="1" t="s">
        <v>8</v>
      </c>
      <c r="C26">
        <v>429785</v>
      </c>
      <c r="D26">
        <f>AVERAGE(D20:D25)</f>
        <v>7.6474434975999994</v>
      </c>
      <c r="E26">
        <f t="shared" ref="E26:W26" si="2">AVERAGE(E20:E25)</f>
        <v>8.0401640444000009</v>
      </c>
      <c r="F26">
        <f t="shared" si="2"/>
        <v>8.243726898000002</v>
      </c>
      <c r="G26">
        <f t="shared" si="2"/>
        <v>8.115818194400001</v>
      </c>
      <c r="H26">
        <f t="shared" si="2"/>
        <v>7.9082210385999998</v>
      </c>
      <c r="I26">
        <f t="shared" si="2"/>
        <v>7.9813870987999991</v>
      </c>
      <c r="J26">
        <f t="shared" si="2"/>
        <v>7.8943186162000005</v>
      </c>
      <c r="K26">
        <f t="shared" si="2"/>
        <v>7.8604346023999998</v>
      </c>
      <c r="L26">
        <f t="shared" si="2"/>
        <v>7.7787914304000001</v>
      </c>
      <c r="M26">
        <f t="shared" si="2"/>
        <v>7.6587272041999999</v>
      </c>
      <c r="N26">
        <f t="shared" si="2"/>
        <v>7.7384796205999988</v>
      </c>
      <c r="O26">
        <f t="shared" si="2"/>
        <v>7.8513377660000003</v>
      </c>
      <c r="P26">
        <f t="shared" si="2"/>
        <v>7.690971576199999</v>
      </c>
      <c r="Q26">
        <f t="shared" si="2"/>
        <v>7.8189928903999997</v>
      </c>
      <c r="R26">
        <f t="shared" si="2"/>
        <v>7.9038375250000001</v>
      </c>
      <c r="S26">
        <f t="shared" si="2"/>
        <v>7.6904120948000001</v>
      </c>
      <c r="T26">
        <f t="shared" si="2"/>
        <v>7.7981274052000007</v>
      </c>
      <c r="U26">
        <f t="shared" si="2"/>
        <v>7.7981794804</v>
      </c>
      <c r="V26">
        <f t="shared" si="2"/>
        <v>7.9129575550000002</v>
      </c>
      <c r="W26">
        <f t="shared" si="2"/>
        <v>7.8218057577999982</v>
      </c>
    </row>
    <row r="28" spans="2:23" x14ac:dyDescent="0.3">
      <c r="B28" s="2" t="s">
        <v>13</v>
      </c>
      <c r="C28" t="s">
        <v>2</v>
      </c>
      <c r="D28">
        <v>12.243069757000001</v>
      </c>
      <c r="E28">
        <v>11.361143526999999</v>
      </c>
      <c r="F28">
        <v>11.530513269</v>
      </c>
      <c r="G28">
        <v>12.549633431</v>
      </c>
      <c r="H28">
        <v>11.584996848999999</v>
      </c>
    </row>
    <row r="29" spans="2:23" x14ac:dyDescent="0.3">
      <c r="C29" t="s">
        <v>2</v>
      </c>
      <c r="D29">
        <v>12.666275494000001</v>
      </c>
      <c r="E29">
        <v>11.705098199</v>
      </c>
      <c r="F29">
        <v>11.769308332</v>
      </c>
      <c r="G29">
        <v>11.745015650999999</v>
      </c>
      <c r="H29">
        <v>11.681814932</v>
      </c>
    </row>
    <row r="30" spans="2:23" x14ac:dyDescent="0.3">
      <c r="C30" t="s">
        <v>3</v>
      </c>
      <c r="D30" t="s">
        <v>7</v>
      </c>
    </row>
    <row r="31" spans="2:23" x14ac:dyDescent="0.3">
      <c r="C31" t="s">
        <v>3</v>
      </c>
    </row>
    <row r="32" spans="2:23" x14ac:dyDescent="0.3">
      <c r="C32" t="s">
        <v>1</v>
      </c>
      <c r="D32" t="s">
        <v>7</v>
      </c>
    </row>
    <row r="33" spans="2:23" x14ac:dyDescent="0.3">
      <c r="C33" t="s">
        <v>4</v>
      </c>
      <c r="D33">
        <v>12.001463432</v>
      </c>
      <c r="E33">
        <v>11.396736689000001</v>
      </c>
      <c r="F33">
        <v>11.494539754</v>
      </c>
      <c r="G33">
        <v>11.582634862999999</v>
      </c>
      <c r="H33">
        <v>11.569164943000001</v>
      </c>
    </row>
    <row r="34" spans="2:23" x14ac:dyDescent="0.3">
      <c r="B34" s="1" t="s">
        <v>8</v>
      </c>
      <c r="C34">
        <v>2235680</v>
      </c>
      <c r="D34">
        <f>AVERAGE(D28:D33)</f>
        <v>12.303602894333332</v>
      </c>
      <c r="E34">
        <f t="shared" ref="E34" si="3">AVERAGE(E28:E33)</f>
        <v>11.487659471666667</v>
      </c>
      <c r="F34">
        <f t="shared" ref="F34" si="4">AVERAGE(F28:F33)</f>
        <v>11.598120451666666</v>
      </c>
      <c r="G34">
        <f t="shared" ref="G34" si="5">AVERAGE(G28:G33)</f>
        <v>11.959094648333334</v>
      </c>
      <c r="H34">
        <f t="shared" ref="H34" si="6">AVERAGE(H28:H33)</f>
        <v>11.611992241333335</v>
      </c>
      <c r="I34" t="e">
        <f t="shared" ref="I34" si="7">AVERAGE(I28:I33)</f>
        <v>#DIV/0!</v>
      </c>
      <c r="J34" t="e">
        <f t="shared" ref="J34" si="8">AVERAGE(J28:J33)</f>
        <v>#DIV/0!</v>
      </c>
      <c r="K34" t="e">
        <f t="shared" ref="K34" si="9">AVERAGE(K28:K33)</f>
        <v>#DIV/0!</v>
      </c>
      <c r="L34" t="e">
        <f t="shared" ref="L34" si="10">AVERAGE(L28:L33)</f>
        <v>#DIV/0!</v>
      </c>
      <c r="M34" t="e">
        <f t="shared" ref="M34" si="11">AVERAGE(M28:M33)</f>
        <v>#DIV/0!</v>
      </c>
      <c r="N34" t="e">
        <f t="shared" ref="N34" si="12">AVERAGE(N28:N33)</f>
        <v>#DIV/0!</v>
      </c>
      <c r="O34" t="e">
        <f t="shared" ref="O34" si="13">AVERAGE(O28:O33)</f>
        <v>#DIV/0!</v>
      </c>
      <c r="P34" t="e">
        <f t="shared" ref="P34" si="14">AVERAGE(P28:P33)</f>
        <v>#DIV/0!</v>
      </c>
      <c r="Q34" t="e">
        <f t="shared" ref="Q34" si="15">AVERAGE(Q28:Q33)</f>
        <v>#DIV/0!</v>
      </c>
      <c r="R34" t="e">
        <f t="shared" ref="R34" si="16">AVERAGE(R28:R33)</f>
        <v>#DIV/0!</v>
      </c>
      <c r="S34" t="e">
        <f t="shared" ref="S34" si="17">AVERAGE(S28:S33)</f>
        <v>#DIV/0!</v>
      </c>
      <c r="T34" t="e">
        <f t="shared" ref="T34" si="18">AVERAGE(T28:T33)</f>
        <v>#DIV/0!</v>
      </c>
      <c r="U34" t="e">
        <f t="shared" ref="U34" si="19">AVERAGE(U28:U33)</f>
        <v>#DIV/0!</v>
      </c>
      <c r="V34" t="e">
        <f t="shared" ref="V34" si="20">AVERAGE(V28:V33)</f>
        <v>#DIV/0!</v>
      </c>
      <c r="W34" t="e">
        <f t="shared" ref="W34" si="21">AVERAGE(W28:W33)</f>
        <v>#DIV/0!</v>
      </c>
    </row>
    <row r="36" spans="2:23" x14ac:dyDescent="0.3">
      <c r="B36" s="2" t="s">
        <v>14</v>
      </c>
      <c r="C36" t="s">
        <v>2</v>
      </c>
      <c r="D36">
        <v>0.32558756</v>
      </c>
      <c r="E36">
        <v>0.111326957</v>
      </c>
      <c r="F36">
        <v>0.12643717600000001</v>
      </c>
      <c r="G36">
        <v>0.14659665399999999</v>
      </c>
      <c r="H36">
        <v>0.16209889599999999</v>
      </c>
      <c r="I36">
        <v>0.14663494499999999</v>
      </c>
      <c r="J36">
        <v>0.131082014</v>
      </c>
      <c r="K36">
        <v>0.13195066499999999</v>
      </c>
      <c r="L36">
        <v>0.144246703</v>
      </c>
      <c r="M36">
        <v>0.10261419400000001</v>
      </c>
      <c r="N36">
        <v>9.4107835000000001E-2</v>
      </c>
      <c r="O36">
        <v>9.4862708000000004E-2</v>
      </c>
      <c r="P36">
        <v>8.9251487000000004E-2</v>
      </c>
      <c r="Q36">
        <v>8.6368019000000004E-2</v>
      </c>
      <c r="R36">
        <v>8.9198609999999998E-2</v>
      </c>
      <c r="S36">
        <v>9.5200030000000005E-2</v>
      </c>
      <c r="T36">
        <v>8.7514550999999996E-2</v>
      </c>
      <c r="U36">
        <v>8.7409889000000004E-2</v>
      </c>
      <c r="V36">
        <v>8.7196919999999997E-2</v>
      </c>
      <c r="W36">
        <v>9.0605152999999994E-2</v>
      </c>
    </row>
    <row r="37" spans="2:23" x14ac:dyDescent="0.3">
      <c r="C37" t="s">
        <v>2</v>
      </c>
      <c r="D37">
        <v>0.35041776899999999</v>
      </c>
      <c r="E37">
        <v>0.152070394</v>
      </c>
      <c r="F37">
        <v>0.116821118</v>
      </c>
      <c r="G37">
        <v>0.14157182800000001</v>
      </c>
      <c r="H37">
        <v>0.17585070799999999</v>
      </c>
      <c r="I37">
        <v>0.15215609199999999</v>
      </c>
      <c r="J37">
        <v>0.121055698</v>
      </c>
      <c r="K37">
        <v>0.14351443999999999</v>
      </c>
      <c r="L37">
        <v>0.13649740499999999</v>
      </c>
      <c r="M37">
        <v>0.12678653300000001</v>
      </c>
      <c r="N37">
        <v>0.10498712</v>
      </c>
      <c r="O37">
        <v>9.1715582000000004E-2</v>
      </c>
      <c r="P37">
        <v>8.9683625000000003E-2</v>
      </c>
      <c r="Q37">
        <v>8.9154847999999995E-2</v>
      </c>
      <c r="R37">
        <v>9.1989451E-2</v>
      </c>
      <c r="S37">
        <v>8.9674508E-2</v>
      </c>
      <c r="T37">
        <v>8.9724832000000004E-2</v>
      </c>
      <c r="U37">
        <v>8.6652463999999998E-2</v>
      </c>
      <c r="V37">
        <v>8.7042299000000004E-2</v>
      </c>
      <c r="W37">
        <v>8.9868513999999997E-2</v>
      </c>
    </row>
    <row r="38" spans="2:23" x14ac:dyDescent="0.3">
      <c r="C38" t="s">
        <v>3</v>
      </c>
      <c r="D38">
        <v>0.31461783700000001</v>
      </c>
      <c r="E38">
        <v>0.117748481</v>
      </c>
      <c r="F38">
        <v>0.10990947399999999</v>
      </c>
      <c r="G38">
        <v>0.11569391399999999</v>
      </c>
      <c r="H38">
        <v>0.116791215</v>
      </c>
      <c r="I38">
        <v>0.122045056</v>
      </c>
      <c r="J38">
        <v>0.10728966400000001</v>
      </c>
      <c r="K38">
        <v>0.11833998</v>
      </c>
      <c r="L38">
        <v>0.158758494</v>
      </c>
      <c r="M38">
        <v>0.168745058</v>
      </c>
      <c r="N38">
        <v>0.12513565800000001</v>
      </c>
      <c r="O38">
        <v>0.111330239</v>
      </c>
      <c r="P38">
        <v>0.120406946</v>
      </c>
      <c r="Q38">
        <v>0.11483365099999999</v>
      </c>
      <c r="R38">
        <v>0.11809710800000001</v>
      </c>
      <c r="S38">
        <v>0.135285233</v>
      </c>
      <c r="T38">
        <v>0.119179093</v>
      </c>
      <c r="U38">
        <v>0.118156185</v>
      </c>
      <c r="V38">
        <v>0.121936749</v>
      </c>
      <c r="W38">
        <v>0.116766417</v>
      </c>
    </row>
    <row r="39" spans="2:23" x14ac:dyDescent="0.3">
      <c r="C39" t="s">
        <v>3</v>
      </c>
      <c r="D39">
        <v>0.33240803699999999</v>
      </c>
      <c r="E39">
        <v>0.14146315500000001</v>
      </c>
      <c r="F39">
        <v>0.115487874</v>
      </c>
      <c r="G39">
        <v>0.11659028</v>
      </c>
      <c r="H39">
        <v>0.124152865</v>
      </c>
      <c r="I39">
        <v>0.119392426</v>
      </c>
      <c r="J39">
        <v>0.11474248300000001</v>
      </c>
      <c r="K39">
        <v>0.11730905</v>
      </c>
      <c r="L39">
        <v>0.15916765599999999</v>
      </c>
      <c r="M39">
        <v>0.11245124300000001</v>
      </c>
      <c r="N39">
        <v>0.12210012200000001</v>
      </c>
      <c r="O39">
        <v>0.116969904</v>
      </c>
      <c r="P39">
        <v>0.119252027</v>
      </c>
      <c r="Q39">
        <v>0.12018959999999999</v>
      </c>
      <c r="R39">
        <v>0.121905387</v>
      </c>
      <c r="S39">
        <v>0.145516858</v>
      </c>
      <c r="T39">
        <v>0.121226001</v>
      </c>
      <c r="U39">
        <v>0.12387717299999999</v>
      </c>
      <c r="V39">
        <v>0.12625629799999999</v>
      </c>
      <c r="W39">
        <v>0.119156847</v>
      </c>
    </row>
    <row r="40" spans="2:23" x14ac:dyDescent="0.3">
      <c r="C40" t="s">
        <v>1</v>
      </c>
      <c r="D40">
        <v>0.198166863</v>
      </c>
      <c r="E40">
        <v>8.6404121E-2</v>
      </c>
      <c r="F40">
        <v>8.6195893999999995E-2</v>
      </c>
      <c r="G40">
        <v>8.3483456999999997E-2</v>
      </c>
      <c r="H40">
        <v>9.8626132000000005E-2</v>
      </c>
      <c r="I40">
        <v>8.5389965999999998E-2</v>
      </c>
      <c r="J40">
        <v>8.4266774000000003E-2</v>
      </c>
      <c r="K40">
        <v>8.4275526000000003E-2</v>
      </c>
      <c r="L40">
        <v>8.5741147000000004E-2</v>
      </c>
      <c r="M40">
        <v>9.7154676999999995E-2</v>
      </c>
      <c r="N40">
        <v>8.4625612000000003E-2</v>
      </c>
      <c r="O40">
        <v>8.4349191000000004E-2</v>
      </c>
      <c r="P40">
        <v>8.2711808999999997E-2</v>
      </c>
      <c r="Q40">
        <v>8.7051414999999993E-2</v>
      </c>
      <c r="R40">
        <v>9.5790799999999995E-2</v>
      </c>
      <c r="S40">
        <v>8.4873955000000001E-2</v>
      </c>
      <c r="T40">
        <v>8.0696262000000005E-2</v>
      </c>
      <c r="U40">
        <v>8.1776424E-2</v>
      </c>
      <c r="V40">
        <v>8.1510577000000001E-2</v>
      </c>
      <c r="W40">
        <v>9.6954106999999998E-2</v>
      </c>
    </row>
    <row r="41" spans="2:23" x14ac:dyDescent="0.3">
      <c r="C41" t="s">
        <v>4</v>
      </c>
      <c r="D41">
        <v>0.22952836099999999</v>
      </c>
      <c r="E41">
        <v>9.7580978999999998E-2</v>
      </c>
      <c r="F41">
        <v>9.4544713000000002E-2</v>
      </c>
      <c r="G41">
        <v>8.8713230000000004E-2</v>
      </c>
      <c r="H41">
        <v>9.0329094999999998E-2</v>
      </c>
      <c r="I41">
        <v>9.3930969000000003E-2</v>
      </c>
      <c r="J41">
        <v>8.5306822000000004E-2</v>
      </c>
      <c r="K41">
        <v>8.750434E-2</v>
      </c>
      <c r="L41">
        <v>8.7812123000000006E-2</v>
      </c>
      <c r="M41">
        <v>8.7645104000000001E-2</v>
      </c>
      <c r="N41">
        <v>8.8533081999999999E-2</v>
      </c>
      <c r="O41">
        <v>8.524118E-2</v>
      </c>
      <c r="P41">
        <v>8.7275325000000001E-2</v>
      </c>
      <c r="Q41">
        <v>8.7225730000000001E-2</v>
      </c>
      <c r="R41">
        <v>9.1998932000000005E-2</v>
      </c>
      <c r="S41">
        <v>9.1952984000000001E-2</v>
      </c>
      <c r="T41">
        <v>8.6172919000000001E-2</v>
      </c>
      <c r="U41">
        <v>8.6170366999999998E-2</v>
      </c>
      <c r="V41">
        <v>8.5384132000000001E-2</v>
      </c>
      <c r="W41">
        <v>8.7957627999999996E-2</v>
      </c>
    </row>
    <row r="42" spans="2:23" x14ac:dyDescent="0.3">
      <c r="B42" s="1" t="s">
        <v>8</v>
      </c>
      <c r="C42">
        <v>18334</v>
      </c>
      <c r="D42">
        <f>AVERAGE(D36:D41)</f>
        <v>0.29178773783333334</v>
      </c>
      <c r="E42">
        <f t="shared" ref="E42:W42" si="22">AVERAGE(E36:E41)</f>
        <v>0.11776568116666668</v>
      </c>
      <c r="F42">
        <f t="shared" si="22"/>
        <v>0.10823270816666665</v>
      </c>
      <c r="G42">
        <f t="shared" si="22"/>
        <v>0.1154415605</v>
      </c>
      <c r="H42">
        <f t="shared" si="22"/>
        <v>0.1279748185</v>
      </c>
      <c r="I42">
        <f t="shared" si="22"/>
        <v>0.11992490900000001</v>
      </c>
      <c r="J42">
        <f t="shared" si="22"/>
        <v>0.10729057583333335</v>
      </c>
      <c r="K42">
        <f t="shared" si="22"/>
        <v>0.11381566683333333</v>
      </c>
      <c r="L42">
        <f t="shared" si="22"/>
        <v>0.12870392133333333</v>
      </c>
      <c r="M42">
        <f t="shared" si="22"/>
        <v>0.11589946816666669</v>
      </c>
      <c r="N42">
        <f t="shared" si="22"/>
        <v>0.10324823816666666</v>
      </c>
      <c r="O42">
        <f t="shared" si="22"/>
        <v>9.7411467333333335E-2</v>
      </c>
      <c r="P42">
        <f t="shared" si="22"/>
        <v>9.8096869833333336E-2</v>
      </c>
      <c r="Q42">
        <f t="shared" si="22"/>
        <v>9.7470543833333326E-2</v>
      </c>
      <c r="R42">
        <f t="shared" si="22"/>
        <v>0.10149671466666665</v>
      </c>
      <c r="S42">
        <f t="shared" si="22"/>
        <v>0.10708392799999999</v>
      </c>
      <c r="T42">
        <f t="shared" si="22"/>
        <v>9.7418942999999994E-2</v>
      </c>
      <c r="U42">
        <f t="shared" si="22"/>
        <v>9.7340416999999999E-2</v>
      </c>
      <c r="V42">
        <f t="shared" si="22"/>
        <v>9.8221162500000014E-2</v>
      </c>
      <c r="W42">
        <f t="shared" si="22"/>
        <v>0.100218111</v>
      </c>
    </row>
    <row r="45" spans="2:23" x14ac:dyDescent="0.3">
      <c r="B45" s="2" t="s">
        <v>15</v>
      </c>
      <c r="C45" t="s">
        <v>4</v>
      </c>
      <c r="D45">
        <v>22.200265554000001</v>
      </c>
      <c r="E45">
        <v>21.866304011</v>
      </c>
      <c r="F45">
        <v>21.745197622999999</v>
      </c>
      <c r="G45">
        <v>22.221437730000002</v>
      </c>
      <c r="H45">
        <v>22.892696479000001</v>
      </c>
    </row>
    <row r="46" spans="2:23" x14ac:dyDescent="0.3">
      <c r="B46" s="2" t="s">
        <v>16</v>
      </c>
      <c r="C46" t="s">
        <v>4</v>
      </c>
      <c r="D46">
        <v>22.230904272</v>
      </c>
      <c r="E46">
        <v>21.354081272999998</v>
      </c>
      <c r="F46">
        <v>22.094164723999999</v>
      </c>
      <c r="G46">
        <v>21.867049402999999</v>
      </c>
      <c r="H46">
        <v>22.048319150000001</v>
      </c>
    </row>
    <row r="47" spans="2:23" x14ac:dyDescent="0.3">
      <c r="B47" s="1" t="s">
        <v>8</v>
      </c>
      <c r="C47">
        <v>4459088</v>
      </c>
      <c r="D47">
        <f>AVERAGE(D45:D46)</f>
        <v>22.215584913000001</v>
      </c>
      <c r="E47">
        <f t="shared" ref="E47:H47" si="23">AVERAGE(E45:E46)</f>
        <v>21.610192642000001</v>
      </c>
      <c r="F47">
        <f t="shared" si="23"/>
        <v>21.919681173499999</v>
      </c>
      <c r="G47">
        <f t="shared" si="23"/>
        <v>22.0442435665</v>
      </c>
      <c r="H47">
        <f t="shared" si="23"/>
        <v>22.470507814500003</v>
      </c>
    </row>
    <row r="52" spans="1:7" x14ac:dyDescent="0.3">
      <c r="B52" t="s">
        <v>14</v>
      </c>
      <c r="C52" t="s">
        <v>19</v>
      </c>
      <c r="D52">
        <v>0.22976649299999899</v>
      </c>
    </row>
    <row r="53" spans="1:7" x14ac:dyDescent="0.3">
      <c r="B53" t="s">
        <v>6</v>
      </c>
      <c r="C53" t="s">
        <v>19</v>
      </c>
      <c r="D53">
        <v>0.78154894099999805</v>
      </c>
    </row>
    <row r="54" spans="1:7" x14ac:dyDescent="0.3">
      <c r="B54" t="s">
        <v>0</v>
      </c>
      <c r="C54" t="s">
        <v>19</v>
      </c>
      <c r="D54">
        <v>4.0351074179999902</v>
      </c>
    </row>
    <row r="55" spans="1:7" x14ac:dyDescent="0.3">
      <c r="B55" t="s">
        <v>9</v>
      </c>
      <c r="C55" t="s">
        <v>19</v>
      </c>
      <c r="D55">
        <v>9.5310599140000001</v>
      </c>
    </row>
    <row r="56" spans="1:7" x14ac:dyDescent="0.3">
      <c r="B56" t="s">
        <v>13</v>
      </c>
      <c r="C56" t="s">
        <v>19</v>
      </c>
      <c r="D56">
        <v>14.926887474000001</v>
      </c>
    </row>
    <row r="57" spans="1:7" x14ac:dyDescent="0.3">
      <c r="B57" t="s">
        <v>15</v>
      </c>
      <c r="C57" t="s">
        <v>19</v>
      </c>
      <c r="D57">
        <v>36.681757314999899</v>
      </c>
    </row>
    <row r="59" spans="1:7" x14ac:dyDescent="0.3">
      <c r="D59" t="s">
        <v>12</v>
      </c>
    </row>
    <row r="60" spans="1:7" x14ac:dyDescent="0.3">
      <c r="B60" t="s">
        <v>17</v>
      </c>
      <c r="C60" t="s">
        <v>18</v>
      </c>
      <c r="D60" t="s">
        <v>11</v>
      </c>
      <c r="E60" t="s">
        <v>10</v>
      </c>
      <c r="G60" t="s">
        <v>29</v>
      </c>
    </row>
    <row r="61" spans="1:7" x14ac:dyDescent="0.3">
      <c r="A61" s="2" t="s">
        <v>14</v>
      </c>
      <c r="B61">
        <v>18334</v>
      </c>
      <c r="C61" s="3">
        <f>B61/(1024*1024)</f>
        <v>1.7484664916992188E-2</v>
      </c>
      <c r="D61">
        <f>D42</f>
        <v>0.29178773783333334</v>
      </c>
      <c r="E61">
        <f>AVERAGE(D36:W41)</f>
        <v>0.11724217213333325</v>
      </c>
      <c r="G61">
        <f>D61/C61</f>
        <v>16.688208737118213</v>
      </c>
    </row>
    <row r="62" spans="1:7" x14ac:dyDescent="0.3">
      <c r="A62" s="2" t="s">
        <v>6</v>
      </c>
      <c r="B62">
        <v>83355</v>
      </c>
      <c r="C62" s="3">
        <f t="shared" ref="C62:C66" si="24">B62/(1024*1024)</f>
        <v>7.9493522644042969E-2</v>
      </c>
      <c r="D62">
        <f>D18</f>
        <v>0.67480464450000011</v>
      </c>
      <c r="E62">
        <f>AVERAGE(D12:W17)</f>
        <v>0.42741174857499992</v>
      </c>
      <c r="G62">
        <f t="shared" ref="G62:G66" si="25">D62/C62</f>
        <v>8.4888003708383675</v>
      </c>
    </row>
    <row r="63" spans="1:7" x14ac:dyDescent="0.3">
      <c r="A63" s="2" t="s">
        <v>0</v>
      </c>
      <c r="B63">
        <v>208701</v>
      </c>
      <c r="C63" s="3">
        <f t="shared" si="24"/>
        <v>0.19903278350830078</v>
      </c>
      <c r="D63">
        <f>D10</f>
        <v>3.1238265436666666</v>
      </c>
      <c r="E63">
        <f>AVERAGE(D4:W9)</f>
        <v>2.4936259960166671</v>
      </c>
      <c r="G63">
        <f t="shared" si="25"/>
        <v>15.695035202762893</v>
      </c>
    </row>
    <row r="64" spans="1:7" x14ac:dyDescent="0.3">
      <c r="A64" s="2" t="s">
        <v>9</v>
      </c>
      <c r="B64">
        <v>429785</v>
      </c>
      <c r="C64" s="3">
        <f t="shared" si="24"/>
        <v>0.40987491607666016</v>
      </c>
      <c r="D64">
        <f>D26</f>
        <v>7.6474434975999994</v>
      </c>
      <c r="E64">
        <f>AVERAGE(D20:W25)</f>
        <v>7.857706714819999</v>
      </c>
      <c r="G64">
        <f t="shared" si="25"/>
        <v>18.657993445419027</v>
      </c>
    </row>
    <row r="65" spans="1:7" x14ac:dyDescent="0.3">
      <c r="A65" s="2" t="s">
        <v>13</v>
      </c>
      <c r="B65">
        <v>2235680</v>
      </c>
      <c r="C65" s="3">
        <f t="shared" si="24"/>
        <v>2.132110595703125</v>
      </c>
      <c r="D65">
        <f>D34</f>
        <v>12.303602894333332</v>
      </c>
      <c r="E65">
        <f>AVERAGE(D28:H33)</f>
        <v>11.792093941466666</v>
      </c>
      <c r="G65">
        <f t="shared" si="25"/>
        <v>5.7706213360268324</v>
      </c>
    </row>
    <row r="66" spans="1:7" x14ac:dyDescent="0.3">
      <c r="A66" s="2" t="s">
        <v>15</v>
      </c>
      <c r="B66">
        <v>4459088</v>
      </c>
      <c r="C66" s="3">
        <f t="shared" si="24"/>
        <v>4.2525177001953125</v>
      </c>
      <c r="D66">
        <f>D47</f>
        <v>22.215584913000001</v>
      </c>
      <c r="E66">
        <f>AVERAGE(D45:H46)</f>
        <v>22.0520420219</v>
      </c>
      <c r="G66">
        <f t="shared" si="25"/>
        <v>5.224101692035207</v>
      </c>
    </row>
    <row r="70" spans="1:7" x14ac:dyDescent="0.3">
      <c r="A70" s="2"/>
      <c r="C7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3DB86-B837-4D6D-BEE2-04B0AF1A5F39}">
  <dimension ref="A4:W66"/>
  <sheetViews>
    <sheetView workbookViewId="0">
      <selection activeCell="G61" sqref="G61"/>
    </sheetView>
  </sheetViews>
  <sheetFormatPr defaultRowHeight="14.4" x14ac:dyDescent="0.3"/>
  <cols>
    <col min="1" max="1" width="35.21875" customWidth="1"/>
    <col min="2" max="2" width="33.77734375" customWidth="1"/>
    <col min="3" max="3" width="20" customWidth="1"/>
    <col min="4" max="4" width="8.88671875" customWidth="1"/>
  </cols>
  <sheetData>
    <row r="4" spans="2:23" x14ac:dyDescent="0.3">
      <c r="B4" s="2" t="s">
        <v>0</v>
      </c>
      <c r="C4" t="s">
        <v>2</v>
      </c>
      <c r="D4">
        <v>3.5697624339999998</v>
      </c>
      <c r="E4">
        <v>2.6317564280000001</v>
      </c>
      <c r="F4">
        <v>2.3031793989999998</v>
      </c>
      <c r="G4">
        <v>2.2765962179999999</v>
      </c>
      <c r="H4">
        <v>2.3372339950000001</v>
      </c>
    </row>
    <row r="5" spans="2:23" x14ac:dyDescent="0.3">
      <c r="C5" t="s">
        <v>2</v>
      </c>
      <c r="D5">
        <v>3.554593873</v>
      </c>
      <c r="E5">
        <v>2.4894312379999999</v>
      </c>
      <c r="F5">
        <v>2.2805467180000001</v>
      </c>
      <c r="G5">
        <v>2.2988164549999999</v>
      </c>
      <c r="H5">
        <v>2.3246794070000001</v>
      </c>
    </row>
    <row r="6" spans="2:23" x14ac:dyDescent="0.3">
      <c r="C6" t="s">
        <v>3</v>
      </c>
      <c r="D6">
        <v>2.6366824270000002</v>
      </c>
      <c r="E6">
        <v>2.3721543220000001</v>
      </c>
      <c r="F6">
        <v>2.5626564219999999</v>
      </c>
      <c r="G6">
        <v>2.3135784049999999</v>
      </c>
      <c r="H6">
        <v>2.4864890590000002</v>
      </c>
    </row>
    <row r="7" spans="2:23" x14ac:dyDescent="0.3">
      <c r="C7" t="s">
        <v>3</v>
      </c>
      <c r="D7">
        <v>2.6601301510000002</v>
      </c>
      <c r="E7">
        <v>2.5474984360000001</v>
      </c>
      <c r="F7">
        <v>2.393641567</v>
      </c>
      <c r="G7">
        <v>2.4774980539999998</v>
      </c>
      <c r="H7">
        <v>2.363210359</v>
      </c>
    </row>
    <row r="8" spans="2:23" x14ac:dyDescent="0.3">
      <c r="C8" t="s">
        <v>1</v>
      </c>
      <c r="D8">
        <v>3.0215415810000001</v>
      </c>
      <c r="E8">
        <v>2.7396211419999998</v>
      </c>
      <c r="F8">
        <v>2.7584448159999999</v>
      </c>
      <c r="G8">
        <v>2.769684029</v>
      </c>
      <c r="H8">
        <v>2.9799324270000001</v>
      </c>
    </row>
    <row r="9" spans="2:23" x14ac:dyDescent="0.3">
      <c r="C9" t="s">
        <v>4</v>
      </c>
      <c r="D9">
        <v>3.034817125</v>
      </c>
      <c r="E9">
        <v>2.5769329939999999</v>
      </c>
      <c r="F9">
        <v>2.3786626360000001</v>
      </c>
      <c r="G9">
        <v>2.3661835359999999</v>
      </c>
      <c r="H9">
        <v>2.369120246</v>
      </c>
    </row>
    <row r="10" spans="2:23" x14ac:dyDescent="0.3">
      <c r="B10" s="1" t="s">
        <v>5</v>
      </c>
      <c r="C10">
        <v>208701</v>
      </c>
      <c r="D10">
        <f>AVERAGE(D4:D9)</f>
        <v>3.0795879318333337</v>
      </c>
      <c r="E10">
        <f t="shared" ref="E10:W10" si="0">AVERAGE(E4:E9)</f>
        <v>2.5595657599999999</v>
      </c>
      <c r="F10">
        <f t="shared" si="0"/>
        <v>2.4461885929999996</v>
      </c>
      <c r="G10">
        <f t="shared" si="0"/>
        <v>2.4170594495</v>
      </c>
      <c r="H10">
        <f t="shared" si="0"/>
        <v>2.4767775821666667</v>
      </c>
      <c r="I10" t="e">
        <f t="shared" si="0"/>
        <v>#DIV/0!</v>
      </c>
      <c r="J10" t="e">
        <f t="shared" si="0"/>
        <v>#DIV/0!</v>
      </c>
      <c r="K10" t="e">
        <f t="shared" si="0"/>
        <v>#DIV/0!</v>
      </c>
      <c r="L10" t="e">
        <f t="shared" si="0"/>
        <v>#DIV/0!</v>
      </c>
      <c r="M10" t="e">
        <f t="shared" si="0"/>
        <v>#DIV/0!</v>
      </c>
      <c r="N10" t="e">
        <f t="shared" si="0"/>
        <v>#DIV/0!</v>
      </c>
      <c r="O10" t="e">
        <f t="shared" si="0"/>
        <v>#DIV/0!</v>
      </c>
      <c r="P10" t="e">
        <f t="shared" si="0"/>
        <v>#DIV/0!</v>
      </c>
      <c r="Q10" t="e">
        <f t="shared" si="0"/>
        <v>#DIV/0!</v>
      </c>
      <c r="R10" t="e">
        <f t="shared" si="0"/>
        <v>#DIV/0!</v>
      </c>
      <c r="S10" t="e">
        <f t="shared" si="0"/>
        <v>#DIV/0!</v>
      </c>
      <c r="T10" t="e">
        <f t="shared" si="0"/>
        <v>#DIV/0!</v>
      </c>
      <c r="U10" t="e">
        <f t="shared" si="0"/>
        <v>#DIV/0!</v>
      </c>
      <c r="V10" t="e">
        <f t="shared" si="0"/>
        <v>#DIV/0!</v>
      </c>
      <c r="W10" t="e">
        <f t="shared" si="0"/>
        <v>#DIV/0!</v>
      </c>
    </row>
    <row r="12" spans="2:23" x14ac:dyDescent="0.3">
      <c r="B12" s="2" t="s">
        <v>6</v>
      </c>
      <c r="C12" t="s">
        <v>2</v>
      </c>
      <c r="D12">
        <v>0.68397391100000005</v>
      </c>
      <c r="E12">
        <v>0.55265563799999995</v>
      </c>
      <c r="F12">
        <v>0.389016058</v>
      </c>
      <c r="G12">
        <v>0.33327364900000001</v>
      </c>
      <c r="H12">
        <v>0.32924948500000001</v>
      </c>
      <c r="I12">
        <v>0.32249647599999998</v>
      </c>
      <c r="J12">
        <v>0.30780199000000003</v>
      </c>
      <c r="K12">
        <v>0.30892773400000001</v>
      </c>
      <c r="L12">
        <v>0.30974204900000002</v>
      </c>
      <c r="M12">
        <v>0.31418923300000001</v>
      </c>
      <c r="N12">
        <v>0.31739944599999997</v>
      </c>
      <c r="O12">
        <v>0.326247499</v>
      </c>
      <c r="P12">
        <v>0.31824293399999998</v>
      </c>
      <c r="Q12">
        <v>0.307647369</v>
      </c>
      <c r="R12">
        <v>0.33219749999999998</v>
      </c>
      <c r="S12">
        <v>0.31339278700000001</v>
      </c>
      <c r="T12">
        <v>0.307292542</v>
      </c>
      <c r="U12">
        <v>0.31106836300000001</v>
      </c>
      <c r="V12">
        <v>0.31830164599999999</v>
      </c>
      <c r="W12">
        <v>0.35747879900000001</v>
      </c>
    </row>
    <row r="13" spans="2:23" x14ac:dyDescent="0.3">
      <c r="C13" t="s">
        <v>2</v>
      </c>
      <c r="D13">
        <v>0.601754805</v>
      </c>
      <c r="E13">
        <v>0.51698153099999999</v>
      </c>
      <c r="F13">
        <v>0.37764301</v>
      </c>
      <c r="G13">
        <v>0.34578447499999998</v>
      </c>
      <c r="H13">
        <v>0.51244135599999996</v>
      </c>
      <c r="I13">
        <v>0.310456807</v>
      </c>
      <c r="J13">
        <v>0.332074969</v>
      </c>
      <c r="K13">
        <v>0.32144257199999998</v>
      </c>
      <c r="L13">
        <v>0.313901871</v>
      </c>
      <c r="M13">
        <v>0.32619972699999999</v>
      </c>
      <c r="N13">
        <v>0.32751400800000002</v>
      </c>
      <c r="O13">
        <v>0.32648307799999998</v>
      </c>
      <c r="P13">
        <v>0.317683891</v>
      </c>
      <c r="Q13">
        <v>0.30652198899999999</v>
      </c>
      <c r="R13">
        <v>0.32378449999999998</v>
      </c>
      <c r="S13">
        <v>0.335464967</v>
      </c>
      <c r="T13">
        <v>0.33022680799999998</v>
      </c>
      <c r="U13">
        <v>0.31801902500000001</v>
      </c>
      <c r="V13">
        <v>0.32616617799999997</v>
      </c>
      <c r="W13">
        <v>0.329097052</v>
      </c>
    </row>
    <row r="14" spans="2:23" x14ac:dyDescent="0.3">
      <c r="C14" t="s">
        <v>3</v>
      </c>
      <c r="D14">
        <v>0.47940638499999999</v>
      </c>
      <c r="E14">
        <v>0.30627328199999998</v>
      </c>
      <c r="F14">
        <v>0.314671329</v>
      </c>
      <c r="G14">
        <v>0.29819250000000003</v>
      </c>
      <c r="H14">
        <v>0.29943275200000002</v>
      </c>
      <c r="I14">
        <v>0.29116890400000001</v>
      </c>
      <c r="J14">
        <v>0.30787054800000002</v>
      </c>
      <c r="K14">
        <v>0.29918550399999999</v>
      </c>
      <c r="L14">
        <v>0.29644352899999998</v>
      </c>
      <c r="M14">
        <v>0.29393640399999998</v>
      </c>
      <c r="N14">
        <v>0.31111212399999999</v>
      </c>
      <c r="O14">
        <v>0.29278002800000003</v>
      </c>
      <c r="P14">
        <v>0.29316184000000001</v>
      </c>
      <c r="Q14">
        <v>0.29985577099999999</v>
      </c>
      <c r="R14">
        <v>0.30493128600000002</v>
      </c>
      <c r="S14">
        <v>0.30700043900000001</v>
      </c>
      <c r="T14">
        <v>0.293143971</v>
      </c>
      <c r="U14">
        <v>0.30038418300000003</v>
      </c>
      <c r="V14">
        <v>0.30590423300000003</v>
      </c>
      <c r="W14">
        <v>0.295560657</v>
      </c>
    </row>
    <row r="15" spans="2:23" x14ac:dyDescent="0.3">
      <c r="C15" t="s">
        <v>3</v>
      </c>
      <c r="D15">
        <v>0.43631119000000002</v>
      </c>
      <c r="E15">
        <v>0.32223281799999998</v>
      </c>
      <c r="F15">
        <v>0.30351489700000001</v>
      </c>
      <c r="G15">
        <v>0.29383393200000002</v>
      </c>
      <c r="H15">
        <v>0.29725930299999997</v>
      </c>
      <c r="I15">
        <v>0.30768310700000001</v>
      </c>
      <c r="J15">
        <v>0.30774911300000002</v>
      </c>
      <c r="K15">
        <v>0.30052093400000002</v>
      </c>
      <c r="L15">
        <v>0.31277612599999999</v>
      </c>
      <c r="M15">
        <v>0.301879705</v>
      </c>
      <c r="N15">
        <v>0.30667004599999997</v>
      </c>
      <c r="O15">
        <v>0.32129305600000002</v>
      </c>
      <c r="P15">
        <v>0.29975840399999998</v>
      </c>
      <c r="Q15">
        <v>0.29810060199999999</v>
      </c>
      <c r="R15">
        <v>0.30591626700000002</v>
      </c>
      <c r="S15">
        <v>0.31063184999999999</v>
      </c>
      <c r="T15">
        <v>0.30772540900000001</v>
      </c>
      <c r="U15">
        <v>0.295641979</v>
      </c>
      <c r="V15">
        <v>0.29799411799999997</v>
      </c>
      <c r="W15">
        <v>0.29876467099999998</v>
      </c>
    </row>
    <row r="16" spans="2:23" x14ac:dyDescent="0.3">
      <c r="C16" t="s">
        <v>1</v>
      </c>
      <c r="D16">
        <v>0.46453466799999998</v>
      </c>
      <c r="E16">
        <v>0.31223312800000003</v>
      </c>
      <c r="F16">
        <v>0.30439740599999998</v>
      </c>
      <c r="G16">
        <v>0.57579266200000001</v>
      </c>
      <c r="H16">
        <v>0.28274934099999999</v>
      </c>
      <c r="I16">
        <v>0.31343144299999998</v>
      </c>
      <c r="J16">
        <v>0.38545648799999999</v>
      </c>
      <c r="K16">
        <v>0.28089534399999999</v>
      </c>
      <c r="L16">
        <v>0.28615210099999999</v>
      </c>
      <c r="M16">
        <v>0.38884101500000001</v>
      </c>
      <c r="N16">
        <v>0.28262790399999999</v>
      </c>
      <c r="O16">
        <v>0.28777781200000002</v>
      </c>
      <c r="P16">
        <v>0.41134715599999999</v>
      </c>
      <c r="Q16">
        <v>0.33729525900000001</v>
      </c>
      <c r="R16">
        <v>0.27513096300000001</v>
      </c>
      <c r="S16">
        <v>0.27113013899999999</v>
      </c>
      <c r="T16">
        <v>0.36976681</v>
      </c>
      <c r="U16">
        <v>0.26891621100000002</v>
      </c>
      <c r="V16">
        <v>0.28688035299999998</v>
      </c>
      <c r="W16">
        <v>0.27457775499999998</v>
      </c>
    </row>
    <row r="17" spans="2:23" x14ac:dyDescent="0.3">
      <c r="C17" t="s">
        <v>4</v>
      </c>
      <c r="D17">
        <v>0.47726903900000001</v>
      </c>
      <c r="E17">
        <v>0.36240552700000001</v>
      </c>
      <c r="F17">
        <v>0.30928547899999997</v>
      </c>
      <c r="G17">
        <v>0.31305582999999998</v>
      </c>
      <c r="H17">
        <v>0.31448607499999998</v>
      </c>
      <c r="I17">
        <v>0.316279172</v>
      </c>
      <c r="J17">
        <v>0.33545366100000001</v>
      </c>
      <c r="K17">
        <v>0.34119798600000001</v>
      </c>
      <c r="L17">
        <v>0.30936497800000001</v>
      </c>
      <c r="M17">
        <v>0.315431672</v>
      </c>
      <c r="N17">
        <v>0.313711146</v>
      </c>
      <c r="O17">
        <v>0.31877207400000002</v>
      </c>
      <c r="P17">
        <v>0.33174822300000001</v>
      </c>
      <c r="Q17">
        <v>0.31698299000000002</v>
      </c>
      <c r="R17">
        <v>0.31786039199999999</v>
      </c>
      <c r="S17">
        <v>0.31520448099999998</v>
      </c>
      <c r="T17">
        <v>0.31600894899999998</v>
      </c>
      <c r="U17">
        <v>0.313404821</v>
      </c>
      <c r="V17">
        <v>0.32639409800000002</v>
      </c>
      <c r="W17">
        <v>0.34134968999999998</v>
      </c>
    </row>
    <row r="18" spans="2:23" x14ac:dyDescent="0.3">
      <c r="B18" s="1" t="s">
        <v>5</v>
      </c>
      <c r="C18">
        <v>83355</v>
      </c>
      <c r="D18">
        <f>AVERAGE(D12:D17)</f>
        <v>0.52387499966666662</v>
      </c>
      <c r="E18">
        <f t="shared" ref="E18:W18" si="1">AVERAGE(E12:E17)</f>
        <v>0.395463654</v>
      </c>
      <c r="F18">
        <f t="shared" si="1"/>
        <v>0.33308802983333335</v>
      </c>
      <c r="G18">
        <f t="shared" si="1"/>
        <v>0.35998884133333336</v>
      </c>
      <c r="H18">
        <f t="shared" si="1"/>
        <v>0.33926971866666661</v>
      </c>
      <c r="I18">
        <f t="shared" si="1"/>
        <v>0.31025265149999998</v>
      </c>
      <c r="J18">
        <f t="shared" si="1"/>
        <v>0.32940112816666667</v>
      </c>
      <c r="K18">
        <f t="shared" si="1"/>
        <v>0.30869501233333335</v>
      </c>
      <c r="L18">
        <f t="shared" si="1"/>
        <v>0.30473010900000003</v>
      </c>
      <c r="M18">
        <f t="shared" si="1"/>
        <v>0.32341295933333331</v>
      </c>
      <c r="N18">
        <f t="shared" si="1"/>
        <v>0.30983911233333333</v>
      </c>
      <c r="O18">
        <f t="shared" si="1"/>
        <v>0.31222559116666665</v>
      </c>
      <c r="P18">
        <f t="shared" si="1"/>
        <v>0.32865707466666666</v>
      </c>
      <c r="Q18">
        <f t="shared" si="1"/>
        <v>0.31106733000000003</v>
      </c>
      <c r="R18">
        <f t="shared" si="1"/>
        <v>0.30997015133333333</v>
      </c>
      <c r="S18">
        <f t="shared" si="1"/>
        <v>0.30880411050000006</v>
      </c>
      <c r="T18">
        <f t="shared" si="1"/>
        <v>0.32069408150000001</v>
      </c>
      <c r="U18">
        <f t="shared" si="1"/>
        <v>0.30123909700000001</v>
      </c>
      <c r="V18">
        <f t="shared" si="1"/>
        <v>0.31027343766666665</v>
      </c>
      <c r="W18">
        <f t="shared" si="1"/>
        <v>0.31613810399999998</v>
      </c>
    </row>
    <row r="20" spans="2:23" x14ac:dyDescent="0.3">
      <c r="B20" s="2" t="s">
        <v>9</v>
      </c>
      <c r="C20" t="s">
        <v>2</v>
      </c>
      <c r="D20">
        <v>7.9916165389999998</v>
      </c>
      <c r="E20">
        <v>7.1111234290000001</v>
      </c>
      <c r="F20">
        <v>7.2440980460000004</v>
      </c>
      <c r="G20">
        <v>7.2298637760000002</v>
      </c>
      <c r="H20">
        <v>6.7408624880000003</v>
      </c>
    </row>
    <row r="21" spans="2:23" x14ac:dyDescent="0.3">
      <c r="C21" t="s">
        <v>2</v>
      </c>
      <c r="D21">
        <v>7.810020841</v>
      </c>
      <c r="E21">
        <v>7.1073574539999997</v>
      </c>
      <c r="F21">
        <v>7.3013385309999999</v>
      </c>
      <c r="G21">
        <v>7.0892642180000003</v>
      </c>
      <c r="H21">
        <v>6.6762450380000002</v>
      </c>
    </row>
    <row r="22" spans="2:23" x14ac:dyDescent="0.3">
      <c r="C22" t="s">
        <v>3</v>
      </c>
      <c r="D22">
        <v>6.6596513369999997</v>
      </c>
      <c r="E22">
        <v>6.8621157940000002</v>
      </c>
      <c r="F22">
        <v>7.2098406920000002</v>
      </c>
      <c r="G22">
        <v>6.7321398810000002</v>
      </c>
      <c r="H22">
        <v>7.2134097449999999</v>
      </c>
    </row>
    <row r="23" spans="2:23" x14ac:dyDescent="0.3">
      <c r="C23" t="s">
        <v>3</v>
      </c>
      <c r="D23">
        <v>6.4822639610000001</v>
      </c>
      <c r="E23">
        <v>6.7444355500000004</v>
      </c>
      <c r="F23">
        <v>6.5692354819999998</v>
      </c>
      <c r="G23">
        <v>6.8093564070000001</v>
      </c>
      <c r="H23">
        <v>6.6418378049999998</v>
      </c>
    </row>
    <row r="24" spans="2:23" x14ac:dyDescent="0.3">
      <c r="C24" t="s">
        <v>1</v>
      </c>
    </row>
    <row r="25" spans="2:23" x14ac:dyDescent="0.3">
      <c r="C25" t="s">
        <v>4</v>
      </c>
    </row>
    <row r="26" spans="2:23" x14ac:dyDescent="0.3">
      <c r="B26" s="1" t="s">
        <v>8</v>
      </c>
      <c r="C26">
        <v>429785</v>
      </c>
      <c r="D26">
        <f>AVERAGE(D20:D25)</f>
        <v>7.2358881694999999</v>
      </c>
      <c r="E26">
        <f t="shared" ref="E26:W26" si="2">AVERAGE(E20:E25)</f>
        <v>6.9562580567500003</v>
      </c>
      <c r="F26">
        <f t="shared" si="2"/>
        <v>7.0811281877500001</v>
      </c>
      <c r="G26">
        <f t="shared" si="2"/>
        <v>6.9651560705</v>
      </c>
      <c r="H26">
        <f t="shared" si="2"/>
        <v>6.8180887690000009</v>
      </c>
      <c r="I26" t="e">
        <f t="shared" si="2"/>
        <v>#DIV/0!</v>
      </c>
      <c r="J26" t="e">
        <f t="shared" si="2"/>
        <v>#DIV/0!</v>
      </c>
      <c r="K26" t="e">
        <f t="shared" si="2"/>
        <v>#DIV/0!</v>
      </c>
      <c r="L26" t="e">
        <f t="shared" si="2"/>
        <v>#DIV/0!</v>
      </c>
      <c r="M26" t="e">
        <f t="shared" si="2"/>
        <v>#DIV/0!</v>
      </c>
      <c r="N26" t="e">
        <f t="shared" si="2"/>
        <v>#DIV/0!</v>
      </c>
      <c r="O26" t="e">
        <f t="shared" si="2"/>
        <v>#DIV/0!</v>
      </c>
      <c r="P26" t="e">
        <f t="shared" si="2"/>
        <v>#DIV/0!</v>
      </c>
      <c r="Q26" t="e">
        <f t="shared" si="2"/>
        <v>#DIV/0!</v>
      </c>
      <c r="R26" t="e">
        <f t="shared" si="2"/>
        <v>#DIV/0!</v>
      </c>
      <c r="S26" t="e">
        <f t="shared" si="2"/>
        <v>#DIV/0!</v>
      </c>
      <c r="T26" t="e">
        <f t="shared" si="2"/>
        <v>#DIV/0!</v>
      </c>
      <c r="U26" t="e">
        <f t="shared" si="2"/>
        <v>#DIV/0!</v>
      </c>
      <c r="V26" t="e">
        <f t="shared" si="2"/>
        <v>#DIV/0!</v>
      </c>
      <c r="W26" t="e">
        <f t="shared" si="2"/>
        <v>#DIV/0!</v>
      </c>
    </row>
    <row r="28" spans="2:23" x14ac:dyDescent="0.3">
      <c r="B28" s="2" t="s">
        <v>13</v>
      </c>
      <c r="C28" t="s">
        <v>2</v>
      </c>
      <c r="D28">
        <v>9.7675372009999997</v>
      </c>
      <c r="E28">
        <v>8.9203678820000007</v>
      </c>
      <c r="F28">
        <v>8.6392278420000004</v>
      </c>
      <c r="G28">
        <v>9.3136899960000008</v>
      </c>
      <c r="H28">
        <v>8.9969761340000005</v>
      </c>
    </row>
    <row r="29" spans="2:23" x14ac:dyDescent="0.3">
      <c r="C29" t="s">
        <v>2</v>
      </c>
      <c r="D29">
        <v>9.3003976749999993</v>
      </c>
      <c r="E29">
        <v>8.8201777050000008</v>
      </c>
      <c r="F29">
        <v>8.6984521469999994</v>
      </c>
      <c r="G29">
        <v>8.8424912980000006</v>
      </c>
      <c r="H29">
        <v>8.8659065669999997</v>
      </c>
    </row>
    <row r="30" spans="2:23" x14ac:dyDescent="0.3">
      <c r="B30" t="s">
        <v>20</v>
      </c>
      <c r="C30" t="s">
        <v>3</v>
      </c>
    </row>
    <row r="31" spans="2:23" x14ac:dyDescent="0.3">
      <c r="C31" t="s">
        <v>3</v>
      </c>
    </row>
    <row r="32" spans="2:23" x14ac:dyDescent="0.3">
      <c r="C32" t="s">
        <v>4</v>
      </c>
      <c r="D32">
        <v>9.1629846270000002</v>
      </c>
      <c r="E32">
        <v>8.8477053889999997</v>
      </c>
      <c r="F32">
        <v>8.6954220820000003</v>
      </c>
      <c r="G32">
        <v>8.7751424500000006</v>
      </c>
      <c r="H32">
        <v>8.7015938019999997</v>
      </c>
    </row>
    <row r="33" spans="2:23" x14ac:dyDescent="0.3">
      <c r="C33" t="s">
        <v>4</v>
      </c>
      <c r="D33">
        <v>9.0865616280000001</v>
      </c>
      <c r="E33">
        <v>9.0543475359999999</v>
      </c>
      <c r="F33">
        <v>8.7952559729999997</v>
      </c>
      <c r="G33">
        <v>9.0707264460000001</v>
      </c>
      <c r="H33">
        <v>9.5617709959999999</v>
      </c>
    </row>
    <row r="34" spans="2:23" x14ac:dyDescent="0.3">
      <c r="B34" s="1" t="s">
        <v>8</v>
      </c>
      <c r="C34">
        <v>2235680</v>
      </c>
      <c r="D34">
        <f>AVERAGE(D28:D33)</f>
        <v>9.3293702827500002</v>
      </c>
      <c r="E34">
        <f t="shared" ref="E34:W34" si="3">AVERAGE(E28:E33)</f>
        <v>8.9106496279999998</v>
      </c>
      <c r="F34">
        <f t="shared" si="3"/>
        <v>8.7070895109999995</v>
      </c>
      <c r="G34">
        <f t="shared" si="3"/>
        <v>9.0005125474999996</v>
      </c>
      <c r="H34">
        <f t="shared" si="3"/>
        <v>9.0315618747500004</v>
      </c>
      <c r="I34" t="e">
        <f t="shared" si="3"/>
        <v>#DIV/0!</v>
      </c>
      <c r="J34" t="e">
        <f t="shared" si="3"/>
        <v>#DIV/0!</v>
      </c>
      <c r="K34" t="e">
        <f t="shared" si="3"/>
        <v>#DIV/0!</v>
      </c>
      <c r="L34" t="e">
        <f t="shared" si="3"/>
        <v>#DIV/0!</v>
      </c>
      <c r="M34" t="e">
        <f t="shared" si="3"/>
        <v>#DIV/0!</v>
      </c>
      <c r="N34" t="e">
        <f t="shared" si="3"/>
        <v>#DIV/0!</v>
      </c>
      <c r="O34" t="e">
        <f t="shared" si="3"/>
        <v>#DIV/0!</v>
      </c>
      <c r="P34" t="e">
        <f t="shared" si="3"/>
        <v>#DIV/0!</v>
      </c>
      <c r="Q34" t="e">
        <f t="shared" si="3"/>
        <v>#DIV/0!</v>
      </c>
      <c r="R34" t="e">
        <f t="shared" si="3"/>
        <v>#DIV/0!</v>
      </c>
      <c r="S34" t="e">
        <f t="shared" si="3"/>
        <v>#DIV/0!</v>
      </c>
      <c r="T34" t="e">
        <f t="shared" si="3"/>
        <v>#DIV/0!</v>
      </c>
      <c r="U34" t="e">
        <f t="shared" si="3"/>
        <v>#DIV/0!</v>
      </c>
      <c r="V34" t="e">
        <f t="shared" si="3"/>
        <v>#DIV/0!</v>
      </c>
      <c r="W34" t="e">
        <f t="shared" si="3"/>
        <v>#DIV/0!</v>
      </c>
    </row>
    <row r="36" spans="2:23" x14ac:dyDescent="0.3">
      <c r="B36" s="2" t="s">
        <v>14</v>
      </c>
      <c r="C36" t="s">
        <v>2</v>
      </c>
      <c r="D36">
        <v>0.55682275199999998</v>
      </c>
      <c r="E36">
        <v>0.12633575</v>
      </c>
      <c r="F36">
        <v>0.12677153399999999</v>
      </c>
      <c r="G36">
        <v>0.13168148700000001</v>
      </c>
      <c r="H36">
        <v>0.128151821</v>
      </c>
    </row>
    <row r="37" spans="2:23" x14ac:dyDescent="0.3">
      <c r="C37" t="s">
        <v>2</v>
      </c>
      <c r="D37">
        <v>0.33292174000000002</v>
      </c>
      <c r="E37">
        <v>0.10469242600000001</v>
      </c>
      <c r="F37">
        <v>9.9466302000000006E-2</v>
      </c>
      <c r="G37">
        <v>8.8164729999999997E-2</v>
      </c>
      <c r="H37">
        <v>0.114968538</v>
      </c>
    </row>
    <row r="38" spans="2:23" x14ac:dyDescent="0.3">
      <c r="C38" t="s">
        <v>3</v>
      </c>
      <c r="D38">
        <v>0.21589608299999999</v>
      </c>
      <c r="E38">
        <v>7.1719450000000004E-2</v>
      </c>
      <c r="F38">
        <v>6.8772895000000001E-2</v>
      </c>
      <c r="G38">
        <v>6.6222008999999998E-2</v>
      </c>
      <c r="H38">
        <v>6.6385382000000007E-2</v>
      </c>
    </row>
    <row r="39" spans="2:23" x14ac:dyDescent="0.3">
      <c r="C39" t="s">
        <v>3</v>
      </c>
      <c r="D39">
        <v>0.19765004899999999</v>
      </c>
      <c r="E39">
        <v>7.4297321E-2</v>
      </c>
      <c r="F39">
        <v>6.7235434999999996E-2</v>
      </c>
      <c r="G39">
        <v>7.9491719000000002E-2</v>
      </c>
      <c r="H39">
        <v>7.3619030000000002E-2</v>
      </c>
    </row>
    <row r="40" spans="2:23" x14ac:dyDescent="0.3">
      <c r="C40" t="s">
        <v>1</v>
      </c>
      <c r="D40">
        <v>0.23681042699999999</v>
      </c>
      <c r="E40">
        <v>7.1848544E-2</v>
      </c>
      <c r="F40">
        <v>6.3718166000000007E-2</v>
      </c>
      <c r="G40">
        <v>6.3609859000000005E-2</v>
      </c>
      <c r="H40">
        <v>6.0849650999999998E-2</v>
      </c>
    </row>
    <row r="41" spans="2:23" x14ac:dyDescent="0.3">
      <c r="C41" t="s">
        <v>4</v>
      </c>
      <c r="D41">
        <v>0.21223914599999999</v>
      </c>
      <c r="E41">
        <v>7.7076127999999994E-2</v>
      </c>
      <c r="F41">
        <v>7.385862E-2</v>
      </c>
      <c r="G41">
        <v>6.7824746000000005E-2</v>
      </c>
      <c r="H41">
        <v>6.8175924999999998E-2</v>
      </c>
    </row>
    <row r="42" spans="2:23" x14ac:dyDescent="0.3">
      <c r="B42" s="1" t="s">
        <v>8</v>
      </c>
      <c r="C42">
        <v>18334</v>
      </c>
      <c r="D42">
        <f>AVERAGE(D36:D41)</f>
        <v>0.29205669949999996</v>
      </c>
      <c r="E42">
        <f t="shared" ref="E42:W42" si="4">AVERAGE(E36:E41)</f>
        <v>8.7661603166666671E-2</v>
      </c>
      <c r="F42">
        <f t="shared" si="4"/>
        <v>8.3303825333333331E-2</v>
      </c>
      <c r="G42">
        <f t="shared" si="4"/>
        <v>8.2832425000000001E-2</v>
      </c>
      <c r="H42">
        <f t="shared" si="4"/>
        <v>8.5358391166666658E-2</v>
      </c>
      <c r="I42" t="e">
        <f t="shared" si="4"/>
        <v>#DIV/0!</v>
      </c>
      <c r="J42" t="e">
        <f t="shared" si="4"/>
        <v>#DIV/0!</v>
      </c>
      <c r="K42" t="e">
        <f t="shared" si="4"/>
        <v>#DIV/0!</v>
      </c>
      <c r="L42" t="e">
        <f t="shared" si="4"/>
        <v>#DIV/0!</v>
      </c>
      <c r="M42" t="e">
        <f t="shared" si="4"/>
        <v>#DIV/0!</v>
      </c>
      <c r="N42" t="e">
        <f t="shared" si="4"/>
        <v>#DIV/0!</v>
      </c>
      <c r="O42" t="e">
        <f t="shared" si="4"/>
        <v>#DIV/0!</v>
      </c>
      <c r="P42" t="e">
        <f t="shared" si="4"/>
        <v>#DIV/0!</v>
      </c>
      <c r="Q42" t="e">
        <f t="shared" si="4"/>
        <v>#DIV/0!</v>
      </c>
      <c r="R42" t="e">
        <f t="shared" si="4"/>
        <v>#DIV/0!</v>
      </c>
      <c r="S42" t="e">
        <f t="shared" si="4"/>
        <v>#DIV/0!</v>
      </c>
      <c r="T42" t="e">
        <f t="shared" si="4"/>
        <v>#DIV/0!</v>
      </c>
      <c r="U42" t="e">
        <f t="shared" si="4"/>
        <v>#DIV/0!</v>
      </c>
      <c r="V42" t="e">
        <f t="shared" si="4"/>
        <v>#DIV/0!</v>
      </c>
      <c r="W42" t="e">
        <f t="shared" si="4"/>
        <v>#DIV/0!</v>
      </c>
    </row>
    <row r="45" spans="2:23" x14ac:dyDescent="0.3">
      <c r="B45" s="2" t="s">
        <v>15</v>
      </c>
      <c r="C45" t="s">
        <v>4</v>
      </c>
      <c r="D45">
        <v>21.801655614000001</v>
      </c>
      <c r="E45">
        <v>18.000890166000001</v>
      </c>
      <c r="F45">
        <v>19.168226432000001</v>
      </c>
      <c r="G45">
        <v>17.472367108</v>
      </c>
      <c r="H45">
        <v>17.464954771999999</v>
      </c>
    </row>
    <row r="46" spans="2:23" x14ac:dyDescent="0.3">
      <c r="B46" s="2" t="s">
        <v>16</v>
      </c>
      <c r="C46" t="s">
        <v>4</v>
      </c>
      <c r="D46">
        <v>18.737949482000001</v>
      </c>
      <c r="E46">
        <v>18.042776472</v>
      </c>
      <c r="F46">
        <v>17.428672755000001</v>
      </c>
      <c r="G46">
        <v>17.569623129</v>
      </c>
      <c r="H46">
        <v>17.466129381999998</v>
      </c>
    </row>
    <row r="47" spans="2:23" x14ac:dyDescent="0.3">
      <c r="B47" s="1" t="s">
        <v>8</v>
      </c>
      <c r="C47">
        <v>4459088</v>
      </c>
      <c r="D47">
        <f>AVERAGE(D45:D46)</f>
        <v>20.269802548000001</v>
      </c>
      <c r="E47">
        <f t="shared" ref="E47:H47" si="5">AVERAGE(E45:E46)</f>
        <v>18.021833319000002</v>
      </c>
      <c r="F47">
        <f t="shared" si="5"/>
        <v>18.298449593500003</v>
      </c>
      <c r="G47">
        <f t="shared" si="5"/>
        <v>17.5209951185</v>
      </c>
      <c r="H47">
        <f t="shared" si="5"/>
        <v>17.465542076999998</v>
      </c>
    </row>
    <row r="52" spans="1:7" x14ac:dyDescent="0.3">
      <c r="B52" t="s">
        <v>14</v>
      </c>
      <c r="C52" t="s">
        <v>19</v>
      </c>
      <c r="D52">
        <v>0.22976649299999899</v>
      </c>
    </row>
    <row r="53" spans="1:7" x14ac:dyDescent="0.3">
      <c r="B53" t="s">
        <v>6</v>
      </c>
      <c r="C53" t="s">
        <v>19</v>
      </c>
      <c r="D53">
        <v>0.78154894099999805</v>
      </c>
    </row>
    <row r="54" spans="1:7" x14ac:dyDescent="0.3">
      <c r="B54" t="s">
        <v>0</v>
      </c>
      <c r="C54" t="s">
        <v>19</v>
      </c>
      <c r="D54">
        <v>4.0351074179999902</v>
      </c>
    </row>
    <row r="55" spans="1:7" x14ac:dyDescent="0.3">
      <c r="B55" t="s">
        <v>9</v>
      </c>
      <c r="C55" t="s">
        <v>19</v>
      </c>
      <c r="D55">
        <v>9.5310599140000001</v>
      </c>
    </row>
    <row r="56" spans="1:7" x14ac:dyDescent="0.3">
      <c r="B56" t="s">
        <v>13</v>
      </c>
      <c r="C56" t="s">
        <v>19</v>
      </c>
      <c r="D56">
        <v>14.926887474000001</v>
      </c>
    </row>
    <row r="57" spans="1:7" x14ac:dyDescent="0.3">
      <c r="B57" t="s">
        <v>15</v>
      </c>
      <c r="C57" t="s">
        <v>19</v>
      </c>
      <c r="D57">
        <v>36.681757314999899</v>
      </c>
    </row>
    <row r="59" spans="1:7" x14ac:dyDescent="0.3">
      <c r="D59" t="s">
        <v>12</v>
      </c>
    </row>
    <row r="60" spans="1:7" x14ac:dyDescent="0.3">
      <c r="B60" t="s">
        <v>17</v>
      </c>
      <c r="C60" t="s">
        <v>18</v>
      </c>
      <c r="D60" t="s">
        <v>27</v>
      </c>
      <c r="E60" t="s">
        <v>28</v>
      </c>
      <c r="G60" t="s">
        <v>30</v>
      </c>
    </row>
    <row r="61" spans="1:7" x14ac:dyDescent="0.3">
      <c r="A61" s="2" t="s">
        <v>21</v>
      </c>
      <c r="B61">
        <v>18334</v>
      </c>
      <c r="C61" s="3">
        <f>B61/(1024*1024)</f>
        <v>1.7484664916992188E-2</v>
      </c>
      <c r="D61">
        <f>D42</f>
        <v>0.29205669949999996</v>
      </c>
      <c r="E61">
        <f>AVERAGE(D36:W41)</f>
        <v>0.12624258883333331</v>
      </c>
      <c r="G61">
        <f>D61/C61</f>
        <v>16.703591454942291</v>
      </c>
    </row>
    <row r="62" spans="1:7" x14ac:dyDescent="0.3">
      <c r="A62" s="2" t="s">
        <v>22</v>
      </c>
      <c r="B62">
        <v>83355</v>
      </c>
      <c r="C62" s="3">
        <f t="shared" ref="C62:C66" si="6">B62/(1024*1024)</f>
        <v>7.9493522644042969E-2</v>
      </c>
      <c r="D62">
        <f>D18</f>
        <v>0.52387499966666662</v>
      </c>
      <c r="E62">
        <f>AVERAGE(D12:W17)</f>
        <v>0.3328542597000001</v>
      </c>
      <c r="G62">
        <f t="shared" ref="G62:G65" si="7">D62/C62</f>
        <v>6.5901595783153333</v>
      </c>
    </row>
    <row r="63" spans="1:7" x14ac:dyDescent="0.3">
      <c r="A63" s="2" t="s">
        <v>23</v>
      </c>
      <c r="B63">
        <v>208701</v>
      </c>
      <c r="C63" s="3">
        <f t="shared" si="6"/>
        <v>0.19903278350830078</v>
      </c>
      <c r="D63">
        <f>D10</f>
        <v>3.0795879318333337</v>
      </c>
      <c r="E63">
        <f>AVERAGE(D4:H9)</f>
        <v>2.5958358633</v>
      </c>
      <c r="G63">
        <f t="shared" si="7"/>
        <v>15.472767237387792</v>
      </c>
    </row>
    <row r="64" spans="1:7" x14ac:dyDescent="0.3">
      <c r="A64" s="2" t="s">
        <v>24</v>
      </c>
      <c r="B64">
        <v>429785</v>
      </c>
      <c r="C64" s="3">
        <f t="shared" si="6"/>
        <v>0.40987491607666016</v>
      </c>
      <c r="D64">
        <f>D26</f>
        <v>7.2358881694999999</v>
      </c>
      <c r="E64">
        <f>AVERAGE(D20:W25)</f>
        <v>7.0113038507000001</v>
      </c>
      <c r="G64">
        <f t="shared" si="7"/>
        <v>17.653893628725136</v>
      </c>
    </row>
    <row r="65" spans="1:7" x14ac:dyDescent="0.3">
      <c r="A65" s="2" t="s">
        <v>25</v>
      </c>
      <c r="B65">
        <v>2235680</v>
      </c>
      <c r="C65" s="3">
        <f t="shared" si="6"/>
        <v>2.132110595703125</v>
      </c>
      <c r="D65">
        <f>D34</f>
        <v>9.3293702827500002</v>
      </c>
      <c r="E65">
        <f>AVERAGE(D28:H33)</f>
        <v>8.9958367688000003</v>
      </c>
      <c r="G65">
        <f t="shared" si="7"/>
        <v>4.37565026014674</v>
      </c>
    </row>
    <row r="66" spans="1:7" x14ac:dyDescent="0.3">
      <c r="A66" s="2" t="s">
        <v>26</v>
      </c>
      <c r="B66">
        <v>4459088</v>
      </c>
      <c r="C66" s="3">
        <f t="shared" si="6"/>
        <v>4.2525177001953125</v>
      </c>
      <c r="D66">
        <f>D47</f>
        <v>20.269802548000001</v>
      </c>
      <c r="E66">
        <f>AVERAGE(D45:H46)</f>
        <v>18.315324531199998</v>
      </c>
      <c r="G66">
        <f>D66/C66</f>
        <v>4.7665416059453527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6DBB-7F35-419D-860C-13844B16403E}">
  <dimension ref="B2:I23"/>
  <sheetViews>
    <sheetView workbookViewId="0">
      <selection activeCell="B6" sqref="B6"/>
    </sheetView>
  </sheetViews>
  <sheetFormatPr defaultRowHeight="14.4" x14ac:dyDescent="0.3"/>
  <cols>
    <col min="2" max="2" width="33.6640625" customWidth="1"/>
    <col min="3" max="4" width="13.33203125" customWidth="1"/>
  </cols>
  <sheetData>
    <row r="2" spans="2:9" x14ac:dyDescent="0.3">
      <c r="B2" t="s">
        <v>31</v>
      </c>
    </row>
    <row r="3" spans="2:9" x14ac:dyDescent="0.3">
      <c r="B3" t="s">
        <v>35</v>
      </c>
    </row>
    <row r="5" spans="2:9" x14ac:dyDescent="0.3">
      <c r="B5" t="s">
        <v>36</v>
      </c>
    </row>
    <row r="6" spans="2:9" x14ac:dyDescent="0.3">
      <c r="H6" s="4"/>
      <c r="I6" s="4"/>
    </row>
    <row r="8" spans="2:9" x14ac:dyDescent="0.3">
      <c r="E8" t="s">
        <v>33</v>
      </c>
    </row>
    <row r="9" spans="2:9" x14ac:dyDescent="0.3">
      <c r="C9" t="s">
        <v>32</v>
      </c>
      <c r="D9" t="s">
        <v>34</v>
      </c>
      <c r="E9">
        <v>4096</v>
      </c>
      <c r="F9">
        <v>8192</v>
      </c>
      <c r="G9">
        <f>F9*2</f>
        <v>16384</v>
      </c>
      <c r="H9">
        <f>G9*2</f>
        <v>32768</v>
      </c>
    </row>
    <row r="10" spans="2:9" x14ac:dyDescent="0.3">
      <c r="B10" s="2" t="s">
        <v>14</v>
      </c>
      <c r="C10">
        <v>18334</v>
      </c>
      <c r="D10" s="3">
        <f>C10/1024</f>
        <v>17.904296875</v>
      </c>
      <c r="E10">
        <v>3.5864464999999998E-2</v>
      </c>
      <c r="F10">
        <v>9.5809362999999897E-2</v>
      </c>
      <c r="G10">
        <v>7.1679335999999996E-2</v>
      </c>
      <c r="H10">
        <v>3.8184880000000001E-3</v>
      </c>
    </row>
    <row r="11" spans="2:9" x14ac:dyDescent="0.3">
      <c r="B11" s="2" t="s">
        <v>6</v>
      </c>
      <c r="C11">
        <v>83355</v>
      </c>
      <c r="D11" s="3">
        <f>C11/1024</f>
        <v>81.4013671875</v>
      </c>
      <c r="E11">
        <v>-0.17446415900000001</v>
      </c>
      <c r="F11">
        <v>-0.123035463</v>
      </c>
      <c r="G11">
        <v>-9.2796073000000007E-2</v>
      </c>
      <c r="H11">
        <v>-1.8917032E-2</v>
      </c>
    </row>
    <row r="12" spans="2:9" x14ac:dyDescent="0.3">
      <c r="B12" s="2" t="s">
        <v>0</v>
      </c>
      <c r="C12">
        <v>208701</v>
      </c>
      <c r="D12" s="3">
        <f>C12/1024</f>
        <v>203.8095703125</v>
      </c>
      <c r="E12">
        <v>1.47028008599999</v>
      </c>
      <c r="F12">
        <v>1.5684864439999899</v>
      </c>
      <c r="G12">
        <v>1.668954136</v>
      </c>
      <c r="H12">
        <v>1.818705521</v>
      </c>
    </row>
    <row r="13" spans="2:9" x14ac:dyDescent="0.3">
      <c r="B13" s="2" t="s">
        <v>9</v>
      </c>
      <c r="C13">
        <v>429785</v>
      </c>
      <c r="D13" s="3">
        <f>C13/1024</f>
        <v>419.7119140625</v>
      </c>
      <c r="E13">
        <v>4.0400567440000001</v>
      </c>
      <c r="F13">
        <v>3.9186386039999999</v>
      </c>
      <c r="G13">
        <v>4.2498824849999997</v>
      </c>
      <c r="H13">
        <v>4.21583737</v>
      </c>
    </row>
    <row r="14" spans="2:9" x14ac:dyDescent="0.3">
      <c r="B14" s="2" t="s">
        <v>13</v>
      </c>
      <c r="C14">
        <v>2235680</v>
      </c>
      <c r="D14" s="3">
        <f>C14/1024</f>
        <v>2183.28125</v>
      </c>
      <c r="E14">
        <v>-7.730776369</v>
      </c>
      <c r="F14">
        <v>-6.5721298899999896</v>
      </c>
      <c r="G14">
        <v>-5.8561158339999997</v>
      </c>
      <c r="H14">
        <v>-5.6926283239999904</v>
      </c>
    </row>
    <row r="23" spans="2:2" x14ac:dyDescent="0.3">
      <c r="B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data</vt:lpstr>
      <vt:lpstr>data (gmm)</vt:lpstr>
      <vt:lpstr>dataSHA256</vt:lpstr>
      <vt:lpstr>plot_DiffToSHA256</vt:lpstr>
      <vt:lpstr>plot</vt:lpstr>
      <vt:lpstr>Plot_perGB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</cp:lastModifiedBy>
  <dcterms:created xsi:type="dcterms:W3CDTF">2019-05-17T09:52:15Z</dcterms:created>
  <dcterms:modified xsi:type="dcterms:W3CDTF">2019-05-27T14:38:40Z</dcterms:modified>
</cp:coreProperties>
</file>