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081701\Documents\Diplomarbeit\Git-Repo\"/>
    </mc:Choice>
  </mc:AlternateContent>
  <bookViews>
    <workbookView xWindow="0" yWindow="0" windowWidth="28800" windowHeight="12330"/>
  </bookViews>
  <sheets>
    <sheet name="kintex_RESULT_ALL" sheetId="1" r:id="rId1"/>
    <sheet name="Graphs" sheetId="2" r:id="rId2"/>
  </sheets>
  <definedNames>
    <definedName name="_xlnm._FilterDatabase" localSheetId="0" hidden="1">kintex_RESULT_ALL!$A$1:$I$37</definedName>
  </definedNames>
  <calcPr calcId="162913"/>
</workbook>
</file>

<file path=xl/calcChain.xml><?xml version="1.0" encoding="utf-8"?>
<calcChain xmlns="http://schemas.openxmlformats.org/spreadsheetml/2006/main">
  <c r="G2" i="1" l="1"/>
  <c r="G33" i="1"/>
  <c r="G37" i="1"/>
  <c r="G29" i="1"/>
  <c r="G25" i="1"/>
  <c r="G21" i="1"/>
  <c r="G17" i="1"/>
  <c r="G13" i="1"/>
  <c r="G9" i="1"/>
  <c r="G5" i="1"/>
  <c r="G32" i="1"/>
  <c r="G36" i="1"/>
  <c r="G28" i="1"/>
  <c r="G24" i="1"/>
  <c r="G20" i="1"/>
  <c r="G16" i="1"/>
  <c r="G12" i="1"/>
  <c r="G8" i="1"/>
  <c r="G4" i="1"/>
  <c r="G31" i="1"/>
  <c r="G35" i="1"/>
  <c r="G27" i="1"/>
  <c r="G23" i="1"/>
  <c r="G19" i="1"/>
  <c r="G15" i="1"/>
  <c r="G11" i="1"/>
  <c r="G7" i="1"/>
  <c r="G3" i="1"/>
  <c r="G30" i="1"/>
  <c r="G34" i="1"/>
  <c r="G26" i="1"/>
  <c r="G22" i="1"/>
  <c r="G18" i="1"/>
  <c r="G14" i="1"/>
  <c r="G10" i="1"/>
  <c r="G6" i="1"/>
  <c r="H33" i="1"/>
  <c r="H37" i="1"/>
  <c r="H29" i="1"/>
  <c r="H25" i="1"/>
  <c r="H21" i="1"/>
  <c r="H17" i="1"/>
  <c r="H13" i="1"/>
  <c r="H9" i="1"/>
  <c r="H5" i="1"/>
  <c r="H32" i="1"/>
  <c r="H36" i="1"/>
  <c r="H28" i="1"/>
  <c r="H24" i="1"/>
  <c r="H20" i="1"/>
  <c r="H16" i="1"/>
  <c r="H12" i="1"/>
  <c r="H8" i="1"/>
  <c r="H4" i="1"/>
  <c r="H31" i="1"/>
  <c r="H35" i="1"/>
  <c r="H27" i="1"/>
  <c r="H23" i="1"/>
  <c r="H19" i="1"/>
  <c r="H15" i="1"/>
  <c r="H11" i="1"/>
  <c r="H7" i="1"/>
  <c r="H3" i="1"/>
  <c r="H30" i="1"/>
  <c r="H34" i="1"/>
  <c r="H26" i="1"/>
  <c r="H22" i="1"/>
  <c r="H18" i="1"/>
  <c r="H14" i="1"/>
  <c r="H10" i="1"/>
  <c r="H6" i="1"/>
  <c r="H2" i="1"/>
  <c r="I33" i="1"/>
  <c r="I37" i="1"/>
  <c r="I29" i="1"/>
  <c r="I25" i="1"/>
  <c r="I21" i="1"/>
  <c r="I17" i="1"/>
  <c r="I13" i="1"/>
  <c r="I9" i="1"/>
  <c r="I5" i="1"/>
  <c r="I32" i="1"/>
  <c r="I36" i="1"/>
  <c r="I28" i="1"/>
  <c r="I24" i="1"/>
  <c r="I20" i="1"/>
  <c r="I16" i="1"/>
  <c r="I12" i="1"/>
  <c r="I8" i="1"/>
  <c r="I4" i="1"/>
  <c r="I31" i="1"/>
  <c r="I35" i="1"/>
  <c r="I27" i="1"/>
  <c r="I23" i="1"/>
  <c r="I19" i="1"/>
  <c r="I15" i="1"/>
  <c r="I11" i="1"/>
  <c r="I7" i="1"/>
  <c r="I3" i="1"/>
  <c r="I30" i="1"/>
  <c r="I34" i="1"/>
  <c r="I26" i="1"/>
  <c r="I22" i="1"/>
  <c r="I18" i="1"/>
  <c r="I14" i="1"/>
  <c r="I10" i="1"/>
  <c r="I6" i="1"/>
  <c r="I2" i="1"/>
</calcChain>
</file>

<file path=xl/sharedStrings.xml><?xml version="1.0" encoding="utf-8"?>
<sst xmlns="http://schemas.openxmlformats.org/spreadsheetml/2006/main" count="49" uniqueCount="22">
  <si>
    <t>Width</t>
  </si>
  <si>
    <t>Delay</t>
  </si>
  <si>
    <t>LUTs</t>
  </si>
  <si>
    <t>CCs</t>
  </si>
  <si>
    <t>Power</t>
  </si>
  <si>
    <t>Design</t>
  </si>
  <si>
    <t>Area</t>
  </si>
  <si>
    <t>RCA</t>
  </si>
  <si>
    <t>Delay Reduction in %</t>
  </si>
  <si>
    <t>Area Reduction in %</t>
  </si>
  <si>
    <t>Power Reduction in %</t>
  </si>
  <si>
    <t>Power in uW</t>
  </si>
  <si>
    <t>Delay in ns</t>
  </si>
  <si>
    <t>Standard RCA</t>
  </si>
  <si>
    <t>RCA with LUTs</t>
  </si>
  <si>
    <t>RCA with 2 Output LUTs</t>
  </si>
  <si>
    <t>Full KSA</t>
  </si>
  <si>
    <t>KSA-RCA Combination</t>
  </si>
  <si>
    <t>Signed Digit Unconverted</t>
  </si>
  <si>
    <t>Signed Digit</t>
  </si>
  <si>
    <t>Fast CCA</t>
  </si>
  <si>
    <t>Fast CCA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</si>
</sst>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5170603674541"/>
          <c:y val="3.3562166285278416E-2"/>
          <c:w val="0.85916713454296478"/>
          <c:h val="0.70853192550015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kintex_RESULT_ALL!$A$2</c:f>
              <c:strCache>
                <c:ptCount val="1"/>
                <c:pt idx="0">
                  <c:v>Standard RCA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kintex_RESULT_ALL!$B$2:$B$5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kintex_RESULT_ALL!$C$2:$C$5</c:f>
              <c:numCache>
                <c:formatCode>General</c:formatCode>
                <c:ptCount val="4"/>
                <c:pt idx="0">
                  <c:v>5.5350000000000001</c:v>
                </c:pt>
                <c:pt idx="1">
                  <c:v>6.07</c:v>
                </c:pt>
                <c:pt idx="2">
                  <c:v>6.9</c:v>
                </c:pt>
                <c:pt idx="3">
                  <c:v>8.4760000000000009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7C-4023-BC11-A7844FA836F3}"/>
            </c:ext>
          </c:extLst>
        </c:ser>
        <c:ser>
          <c:idx val="1"/>
          <c:order val="1"/>
          <c:tx>
            <c:strRef>
              <c:f>kintex_RESULT_ALL!$A$6</c:f>
              <c:strCache>
                <c:ptCount val="1"/>
                <c:pt idx="0">
                  <c:v>RCA with LUTs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kintex_RESULT_ALL!$B$6:$B$9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kintex_RESULT_ALL!$C$6:$C$9</c:f>
              <c:numCache>
                <c:formatCode>General</c:formatCode>
                <c:ptCount val="4"/>
                <c:pt idx="0">
                  <c:v>5.53</c:v>
                </c:pt>
                <c:pt idx="1">
                  <c:v>5.9939999999999998</c:v>
                </c:pt>
                <c:pt idx="2">
                  <c:v>6.9</c:v>
                </c:pt>
                <c:pt idx="3">
                  <c:v>8.4450000000000003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7C-4023-BC11-A7844FA836F3}"/>
            </c:ext>
          </c:extLst>
        </c:ser>
        <c:ser>
          <c:idx val="2"/>
          <c:order val="2"/>
          <c:tx>
            <c:strRef>
              <c:f>kintex_RESULT_ALL!$A$10</c:f>
              <c:strCache>
                <c:ptCount val="1"/>
                <c:pt idx="0">
                  <c:v>RCA with 2 Output LUTs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kintex_RESULT_ALL!$B$10:$B$13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kintex_RESULT_ALL!$C$10:$C$13</c:f>
              <c:numCache>
                <c:formatCode>General</c:formatCode>
                <c:ptCount val="4"/>
                <c:pt idx="0">
                  <c:v>5.7759999999999998</c:v>
                </c:pt>
                <c:pt idx="1">
                  <c:v>6.1980000000000004</c:v>
                </c:pt>
                <c:pt idx="2">
                  <c:v>6.95</c:v>
                </c:pt>
                <c:pt idx="3">
                  <c:v>8.298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7C-4023-BC11-A7844FA836F3}"/>
            </c:ext>
          </c:extLst>
        </c:ser>
        <c:ser>
          <c:idx val="3"/>
          <c:order val="3"/>
          <c:tx>
            <c:strRef>
              <c:f>kintex_RESULT_ALL!$A$14</c:f>
              <c:strCache>
                <c:ptCount val="1"/>
                <c:pt idx="0">
                  <c:v>Full KSA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kintex_RESULT_ALL!$B$14:$B$17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kintex_RESULT_ALL!$C$14:$C$17</c:f>
              <c:numCache>
                <c:formatCode>General</c:formatCode>
                <c:ptCount val="4"/>
                <c:pt idx="0">
                  <c:v>6.95</c:v>
                </c:pt>
                <c:pt idx="1">
                  <c:v>7.5640000000000001</c:v>
                </c:pt>
                <c:pt idx="2">
                  <c:v>8.4580000000000002</c:v>
                </c:pt>
                <c:pt idx="3">
                  <c:v>10.401999999999999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7C-4023-BC11-A7844FA836F3}"/>
            </c:ext>
          </c:extLst>
        </c:ser>
        <c:ser>
          <c:idx val="4"/>
          <c:order val="4"/>
          <c:tx>
            <c:strRef>
              <c:f>kintex_RESULT_ALL!$A$18</c:f>
              <c:strCache>
                <c:ptCount val="1"/>
                <c:pt idx="0">
                  <c:v>KSA-RCA Combination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kintex_RESULT_ALL!$B$18:$B$21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kintex_RESULT_ALL!$C$18:$C$21</c:f>
              <c:numCache>
                <c:formatCode>General</c:formatCode>
                <c:ptCount val="4"/>
                <c:pt idx="0">
                  <c:v>6.2249999999999996</c:v>
                </c:pt>
                <c:pt idx="1">
                  <c:v>7.2939999999999996</c:v>
                </c:pt>
                <c:pt idx="2">
                  <c:v>8.234</c:v>
                </c:pt>
                <c:pt idx="3">
                  <c:v>10.085000000000001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7C-4023-BC11-A7844FA836F3}"/>
            </c:ext>
          </c:extLst>
        </c:ser>
        <c:ser>
          <c:idx val="5"/>
          <c:order val="5"/>
          <c:tx>
            <c:strRef>
              <c:f>kintex_RESULT_ALL!$A$22</c:f>
              <c:strCache>
                <c:ptCount val="1"/>
                <c:pt idx="0">
                  <c:v>Signed Digit Unconverted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kintex_RESULT_ALL!$B$22:$B$25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kintex_RESULT_ALL!$C$22:$C$25</c:f>
              <c:numCache>
                <c:formatCode>General</c:formatCode>
                <c:ptCount val="4"/>
                <c:pt idx="0">
                  <c:v>5.4</c:v>
                </c:pt>
                <c:pt idx="1">
                  <c:v>5.2450000000000001</c:v>
                </c:pt>
                <c:pt idx="2">
                  <c:v>6.9</c:v>
                </c:pt>
                <c:pt idx="3">
                  <c:v>6.97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7C-4023-BC11-A7844FA836F3}"/>
            </c:ext>
          </c:extLst>
        </c:ser>
        <c:ser>
          <c:idx val="6"/>
          <c:order val="6"/>
          <c:tx>
            <c:strRef>
              <c:f>kintex_RESULT_ALL!$A$26</c:f>
              <c:strCache>
                <c:ptCount val="1"/>
                <c:pt idx="0">
                  <c:v>Signed Digit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kintex_RESULT_ALL!$B$26:$B$29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kintex_RESULT_ALL!$C$26:$C$29</c:f>
              <c:numCache>
                <c:formatCode>General</c:formatCode>
                <c:ptCount val="4"/>
                <c:pt idx="0">
                  <c:v>6.1589999999999998</c:v>
                </c:pt>
                <c:pt idx="1">
                  <c:v>6.9</c:v>
                </c:pt>
                <c:pt idx="2">
                  <c:v>7.4829999999999997</c:v>
                </c:pt>
                <c:pt idx="3">
                  <c:v>8.6630000000000003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7C-4023-BC11-A7844FA836F3}"/>
            </c:ext>
          </c:extLst>
        </c:ser>
        <c:ser>
          <c:idx val="8"/>
          <c:order val="7"/>
          <c:tx>
            <c:strRef>
              <c:f>kintex_RESULT_ALL!$A$30</c:f>
              <c:strCache>
                <c:ptCount val="1"/>
                <c:pt idx="0">
                  <c:v>Fast CCA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kintex_RESULT_ALL!$B$30:$B$33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kintex_RESULT_ALL!$C$30:$C$33</c:f>
              <c:numCache>
                <c:formatCode>General</c:formatCode>
                <c:ptCount val="4"/>
                <c:pt idx="0">
                  <c:v>5.53</c:v>
                </c:pt>
                <c:pt idx="1">
                  <c:v>6.1790000000000003</c:v>
                </c:pt>
                <c:pt idx="2">
                  <c:v>6.98</c:v>
                </c:pt>
                <c:pt idx="3">
                  <c:v>8.0869999999999997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7C-4023-BC11-A7844FA836F3}"/>
            </c:ext>
          </c:extLst>
        </c:ser>
        <c:ser>
          <c:idx val="7"/>
          <c:order val="8"/>
          <c:tx>
            <c:strRef>
              <c:f>kintex_RESULT_ALL!$A$34</c:f>
              <c:strCache>
                <c:ptCount val="1"/>
                <c:pt idx="0">
                  <c:v>Fast CCA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kintex_RESULT_ALL!$B$34:$B$37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kintex_RESULT_ALL!$C$34:$C$37</c:f>
              <c:numCache>
                <c:formatCode>General</c:formatCode>
                <c:ptCount val="4"/>
                <c:pt idx="0">
                  <c:v>6.4669999999999996</c:v>
                </c:pt>
                <c:pt idx="1">
                  <c:v>6.99</c:v>
                </c:pt>
                <c:pt idx="2">
                  <c:v>7.6710000000000003</c:v>
                </c:pt>
                <c:pt idx="3">
                  <c:v>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7C-4023-BC11-A7844FA8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91576"/>
        <c:axId val="336189936"/>
      </c:scatterChart>
      <c:valAx>
        <c:axId val="3361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189936"/>
        <c:crosses val="autoZero"/>
        <c:crossBetween val="midCat"/>
      </c:valAx>
      <c:valAx>
        <c:axId val="33618993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in 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19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06550268172998E-2"/>
          <c:y val="0.85629362691219657"/>
          <c:w val="0.87806787629807159"/>
          <c:h val="0.1223685227771253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304524474694"/>
          <c:y val="3.3333333333333333E-2"/>
          <c:w val="0.85842852661774749"/>
          <c:h val="0.710519207826294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kintex_RESULT_ALL!$A$2</c:f>
              <c:strCache>
                <c:ptCount val="1"/>
                <c:pt idx="0">
                  <c:v>Standard RCA</c:v>
                </c:pt>
              </c:strCache>
            </c:strRef>
          </c:tx>
          <c:spPr>
            <a:solidFill>
              <a:schemeClr val="accent1"/>
            </a:solidFill>
            <a:ln w="63500">
              <a:noFill/>
              <a:prstDash val="sysDot"/>
            </a:ln>
            <a:effectLst/>
          </c:spPr>
          <c:invertIfNegative val="0"/>
          <c:cat>
            <c:numRef>
              <c:f>kintex_RESULT_ALL!$B$2:$B$5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kintex_RESULT_ALL!$D$2:$D$5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A-46B4-BE57-2AC9EAE57B9A}"/>
            </c:ext>
          </c:extLst>
        </c:ser>
        <c:ser>
          <c:idx val="1"/>
          <c:order val="1"/>
          <c:tx>
            <c:strRef>
              <c:f>kintex_RESULT_ALL!$A$6</c:f>
              <c:strCache>
                <c:ptCount val="1"/>
                <c:pt idx="0">
                  <c:v>RCA with LUTs</c:v>
                </c:pt>
              </c:strCache>
            </c:strRef>
          </c:tx>
          <c:spPr>
            <a:solidFill>
              <a:schemeClr val="accent2"/>
            </a:solidFill>
            <a:ln w="50800">
              <a:noFill/>
              <a:prstDash val="sysDot"/>
            </a:ln>
            <a:effectLst/>
          </c:spPr>
          <c:invertIfNegative val="0"/>
          <c:cat>
            <c:numRef>
              <c:f>kintex_RESULT_ALL!$B$6:$B$9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kintex_RESULT_ALL!$D$6:$D$9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A-46B4-BE57-2AC9EAE57B9A}"/>
            </c:ext>
          </c:extLst>
        </c:ser>
        <c:ser>
          <c:idx val="2"/>
          <c:order val="2"/>
          <c:tx>
            <c:strRef>
              <c:f>kintex_RESULT_ALL!$A$10</c:f>
              <c:strCache>
                <c:ptCount val="1"/>
                <c:pt idx="0">
                  <c:v>RCA with 2 Output LUTs</c:v>
                </c:pt>
              </c:strCache>
            </c:strRef>
          </c:tx>
          <c:spPr>
            <a:solidFill>
              <a:schemeClr val="accent3"/>
            </a:solidFill>
            <a:ln w="38100" cmpd="sng">
              <a:noFill/>
              <a:prstDash val="sysDot"/>
            </a:ln>
            <a:effectLst/>
          </c:spPr>
          <c:invertIfNegative val="0"/>
          <c:cat>
            <c:numRef>
              <c:f>kintex_RESULT_ALL!$B$10:$B$13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kintex_RESULT_ALL!$D$10:$D$13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A-46B4-BE57-2AC9EAE57B9A}"/>
            </c:ext>
          </c:extLst>
        </c:ser>
        <c:ser>
          <c:idx val="3"/>
          <c:order val="3"/>
          <c:tx>
            <c:strRef>
              <c:f>kintex_RESULT_ALL!$A$14</c:f>
              <c:strCache>
                <c:ptCount val="1"/>
                <c:pt idx="0">
                  <c:v>Full KSA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kintex_RESULT_ALL!$B$14:$B$17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kintex_RESULT_ALL!$D$14:$D$17</c:f>
              <c:numCache>
                <c:formatCode>General</c:formatCode>
                <c:ptCount val="4"/>
                <c:pt idx="0">
                  <c:v>24</c:v>
                </c:pt>
                <c:pt idx="1">
                  <c:v>64</c:v>
                </c:pt>
                <c:pt idx="2">
                  <c:v>160</c:v>
                </c:pt>
                <c:pt idx="3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9A-46B4-BE57-2AC9EAE57B9A}"/>
            </c:ext>
          </c:extLst>
        </c:ser>
        <c:ser>
          <c:idx val="4"/>
          <c:order val="4"/>
          <c:tx>
            <c:strRef>
              <c:f>kintex_RESULT_ALL!$A$18</c:f>
              <c:strCache>
                <c:ptCount val="1"/>
                <c:pt idx="0">
                  <c:v>KSA-RCA Combination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kintex_RESULT_ALL!$B$18:$B$21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kintex_RESULT_ALL!$D$18:$D$21</c:f>
              <c:numCache>
                <c:formatCode>General</c:formatCode>
                <c:ptCount val="4"/>
                <c:pt idx="0">
                  <c:v>11</c:v>
                </c:pt>
                <c:pt idx="1">
                  <c:v>23</c:v>
                </c:pt>
                <c:pt idx="2">
                  <c:v>47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9A-46B4-BE57-2AC9EAE57B9A}"/>
            </c:ext>
          </c:extLst>
        </c:ser>
        <c:ser>
          <c:idx val="5"/>
          <c:order val="5"/>
          <c:tx>
            <c:strRef>
              <c:f>kintex_RESULT_ALL!$A$22</c:f>
              <c:strCache>
                <c:ptCount val="1"/>
                <c:pt idx="0">
                  <c:v>Signed Digit Unconverted</c:v>
                </c:pt>
              </c:strCache>
            </c:strRef>
          </c:tx>
          <c:spPr>
            <a:solidFill>
              <a:schemeClr val="accent6"/>
            </a:solidFill>
            <a:ln w="19050" cmpd="sng">
              <a:noFill/>
              <a:prstDash val="solid"/>
            </a:ln>
            <a:effectLst/>
          </c:spPr>
          <c:invertIfNegative val="0"/>
          <c:cat>
            <c:numRef>
              <c:f>kintex_RESULT_ALL!$B$22:$B$25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kintex_RESULT_ALL!$D$22:$D$25</c:f>
              <c:numCache>
                <c:formatCode>General</c:formatCode>
                <c:ptCount val="4"/>
                <c:pt idx="0">
                  <c:v>9</c:v>
                </c:pt>
                <c:pt idx="1">
                  <c:v>17</c:v>
                </c:pt>
                <c:pt idx="2">
                  <c:v>33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9A-46B4-BE57-2AC9EAE57B9A}"/>
            </c:ext>
          </c:extLst>
        </c:ser>
        <c:ser>
          <c:idx val="6"/>
          <c:order val="6"/>
          <c:tx>
            <c:strRef>
              <c:f>kintex_RESULT_ALL!$A$26</c:f>
              <c:strCache>
                <c:ptCount val="1"/>
                <c:pt idx="0">
                  <c:v>Signed Digit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kintex_RESULT_ALL!$B$26:$B$29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kintex_RESULT_ALL!$D$26:$D$29</c:f>
              <c:numCache>
                <c:formatCode>General</c:formatCode>
                <c:ptCount val="4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9A-46B4-BE57-2AC9EAE57B9A}"/>
            </c:ext>
          </c:extLst>
        </c:ser>
        <c:ser>
          <c:idx val="8"/>
          <c:order val="7"/>
          <c:tx>
            <c:strRef>
              <c:f>kintex_RESULT_ALL!$A$30</c:f>
              <c:strCache>
                <c:ptCount val="1"/>
                <c:pt idx="0">
                  <c:v>Fast CCA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kintex_RESULT_ALL!$B$30:$B$33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kintex_RESULT_ALL!$D$30:$D$33</c:f>
              <c:numCache>
                <c:formatCode>General</c:formatCode>
                <c:ptCount val="4"/>
                <c:pt idx="0">
                  <c:v>8</c:v>
                </c:pt>
                <c:pt idx="1">
                  <c:v>20</c:v>
                </c:pt>
                <c:pt idx="2">
                  <c:v>44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9A-46B4-BE57-2AC9EAE57B9A}"/>
            </c:ext>
          </c:extLst>
        </c:ser>
        <c:ser>
          <c:idx val="7"/>
          <c:order val="8"/>
          <c:tx>
            <c:strRef>
              <c:f>kintex_RESULT_ALL!$A$34</c:f>
              <c:strCache>
                <c:ptCount val="1"/>
                <c:pt idx="0">
                  <c:v>Fast CCA 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kintex_RESULT_ALL!$B$34:$B$37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kintex_RESULT_ALL!$D$34:$D$37</c:f>
              <c:numCache>
                <c:formatCode>General</c:formatCode>
                <c:ptCount val="4"/>
                <c:pt idx="0">
                  <c:v>13</c:v>
                </c:pt>
                <c:pt idx="1">
                  <c:v>26</c:v>
                </c:pt>
                <c:pt idx="2">
                  <c:v>52</c:v>
                </c:pt>
                <c:pt idx="3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9A-46B4-BE57-2AC9EAE5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191576"/>
        <c:axId val="336189936"/>
      </c:barChart>
      <c:catAx>
        <c:axId val="3361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189936"/>
        <c:crosses val="autoZero"/>
        <c:auto val="1"/>
        <c:lblAlgn val="ctr"/>
        <c:lblOffset val="100"/>
        <c:noMultiLvlLbl val="1"/>
      </c:catAx>
      <c:valAx>
        <c:axId val="3361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Area in LUT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1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400558816409"/>
          <c:y val="0.85113528990694343"/>
          <c:w val="0.73152988427034416"/>
          <c:h val="0.130682891911238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149031721297"/>
          <c:y val="3.3257747543461828E-2"/>
          <c:w val="0.84753257856778408"/>
          <c:h val="0.71117562685616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kintex_RESULT_ALL!$A$2</c:f>
              <c:strCache>
                <c:ptCount val="1"/>
                <c:pt idx="0">
                  <c:v>Standard RCA</c:v>
                </c:pt>
              </c:strCache>
            </c:strRef>
          </c:tx>
          <c:spPr>
            <a:solidFill>
              <a:schemeClr val="accent1"/>
            </a:solidFill>
            <a:ln w="63500">
              <a:noFill/>
              <a:prstDash val="sysDot"/>
            </a:ln>
            <a:effectLst/>
          </c:spPr>
          <c:invertIfNegative val="0"/>
          <c:cat>
            <c:numRef>
              <c:f>kintex_RESULT_ALL!$B$2:$B$5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kintex_RESULT_ALL!$F$2:$F$5</c:f>
              <c:numCache>
                <c:formatCode>General</c:formatCode>
                <c:ptCount val="4"/>
                <c:pt idx="0">
                  <c:v>210.08799999999999</c:v>
                </c:pt>
                <c:pt idx="1">
                  <c:v>453.90199999999999</c:v>
                </c:pt>
                <c:pt idx="2">
                  <c:v>684.37199999999996</c:v>
                </c:pt>
                <c:pt idx="3">
                  <c:v>1770.885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6-4995-A8BC-0113C5E98F09}"/>
            </c:ext>
          </c:extLst>
        </c:ser>
        <c:ser>
          <c:idx val="1"/>
          <c:order val="1"/>
          <c:tx>
            <c:strRef>
              <c:f>kintex_RESULT_ALL!$A$6</c:f>
              <c:strCache>
                <c:ptCount val="1"/>
                <c:pt idx="0">
                  <c:v>RCA with LUTs</c:v>
                </c:pt>
              </c:strCache>
            </c:strRef>
          </c:tx>
          <c:spPr>
            <a:solidFill>
              <a:schemeClr val="accent2"/>
            </a:solidFill>
            <a:ln w="50800">
              <a:noFill/>
              <a:prstDash val="sysDot"/>
            </a:ln>
            <a:effectLst/>
          </c:spPr>
          <c:invertIfNegative val="0"/>
          <c:cat>
            <c:numRef>
              <c:f>kintex_RESULT_ALL!$B$6:$B$9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kintex_RESULT_ALL!$F$6:$F$9</c:f>
              <c:numCache>
                <c:formatCode>General</c:formatCode>
                <c:ptCount val="4"/>
                <c:pt idx="0">
                  <c:v>215.29300000000001</c:v>
                </c:pt>
                <c:pt idx="1">
                  <c:v>465.16800000000001</c:v>
                </c:pt>
                <c:pt idx="2">
                  <c:v>688.43100000000004</c:v>
                </c:pt>
                <c:pt idx="3">
                  <c:v>1776.0840000000001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6-4995-A8BC-0113C5E98F09}"/>
            </c:ext>
          </c:extLst>
        </c:ser>
        <c:ser>
          <c:idx val="2"/>
          <c:order val="2"/>
          <c:tx>
            <c:strRef>
              <c:f>kintex_RESULT_ALL!$A$10</c:f>
              <c:strCache>
                <c:ptCount val="1"/>
                <c:pt idx="0">
                  <c:v>RCA with 2 Output LUTs</c:v>
                </c:pt>
              </c:strCache>
            </c:strRef>
          </c:tx>
          <c:spPr>
            <a:solidFill>
              <a:schemeClr val="accent3"/>
            </a:solidFill>
            <a:ln w="38100">
              <a:noFill/>
              <a:prstDash val="sysDot"/>
            </a:ln>
            <a:effectLst/>
          </c:spPr>
          <c:invertIfNegative val="0"/>
          <c:cat>
            <c:numRef>
              <c:f>kintex_RESULT_ALL!$B$10:$B$13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kintex_RESULT_ALL!$F$10:$F$13</c:f>
              <c:numCache>
                <c:formatCode>General</c:formatCode>
                <c:ptCount val="4"/>
                <c:pt idx="0">
                  <c:v>228.006</c:v>
                </c:pt>
                <c:pt idx="1">
                  <c:v>487.49099999999999</c:v>
                </c:pt>
                <c:pt idx="2">
                  <c:v>712.19600000000003</c:v>
                </c:pt>
                <c:pt idx="3">
                  <c:v>1683.26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6-4995-A8BC-0113C5E98F09}"/>
            </c:ext>
          </c:extLst>
        </c:ser>
        <c:ser>
          <c:idx val="3"/>
          <c:order val="3"/>
          <c:tx>
            <c:strRef>
              <c:f>kintex_RESULT_ALL!$A$14</c:f>
              <c:strCache>
                <c:ptCount val="1"/>
                <c:pt idx="0">
                  <c:v>Full KSA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kintex_RESULT_ALL!$B$14:$B$17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kintex_RESULT_ALL!$F$14:$F$17</c:f>
              <c:numCache>
                <c:formatCode>General</c:formatCode>
                <c:ptCount val="4"/>
                <c:pt idx="0">
                  <c:v>501.37799999999999</c:v>
                </c:pt>
                <c:pt idx="1">
                  <c:v>1312.704</c:v>
                </c:pt>
                <c:pt idx="2">
                  <c:v>2554.5059999999999</c:v>
                </c:pt>
                <c:pt idx="3">
                  <c:v>5591.665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46-4995-A8BC-0113C5E98F09}"/>
            </c:ext>
          </c:extLst>
        </c:ser>
        <c:ser>
          <c:idx val="4"/>
          <c:order val="4"/>
          <c:tx>
            <c:strRef>
              <c:f>kintex_RESULT_ALL!$A$18</c:f>
              <c:strCache>
                <c:ptCount val="1"/>
                <c:pt idx="0">
                  <c:v>KSA-RCA Combination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kintex_RESULT_ALL!$B$18:$B$21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kintex_RESULT_ALL!$F$18:$F$21</c:f>
              <c:numCache>
                <c:formatCode>General</c:formatCode>
                <c:ptCount val="4"/>
                <c:pt idx="0">
                  <c:v>239.791</c:v>
                </c:pt>
                <c:pt idx="1">
                  <c:v>520.79399999999998</c:v>
                </c:pt>
                <c:pt idx="2">
                  <c:v>737.36</c:v>
                </c:pt>
                <c:pt idx="3">
                  <c:v>1679.2429999999999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46-4995-A8BC-0113C5E98F09}"/>
            </c:ext>
          </c:extLst>
        </c:ser>
        <c:ser>
          <c:idx val="5"/>
          <c:order val="5"/>
          <c:tx>
            <c:strRef>
              <c:f>kintex_RESULT_ALL!$A$22</c:f>
              <c:strCache>
                <c:ptCount val="1"/>
                <c:pt idx="0">
                  <c:v>Signed Digit Unconverted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kintex_RESULT_ALL!$B$22:$B$25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kintex_RESULT_ALL!$F$22:$F$25</c:f>
              <c:numCache>
                <c:formatCode>General</c:formatCode>
                <c:ptCount val="4"/>
                <c:pt idx="0">
                  <c:v>147.404</c:v>
                </c:pt>
                <c:pt idx="1">
                  <c:v>291.28800000000001</c:v>
                </c:pt>
                <c:pt idx="2">
                  <c:v>904.72500000000002</c:v>
                </c:pt>
                <c:pt idx="3">
                  <c:v>900.02099999999996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46-4995-A8BC-0113C5E98F09}"/>
            </c:ext>
          </c:extLst>
        </c:ser>
        <c:ser>
          <c:idx val="6"/>
          <c:order val="6"/>
          <c:tx>
            <c:strRef>
              <c:f>kintex_RESULT_ALL!$A$26</c:f>
              <c:strCache>
                <c:ptCount val="1"/>
                <c:pt idx="0">
                  <c:v>Signed Digit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kintex_RESULT_ALL!$B$26:$B$29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kintex_RESULT_ALL!$F$26:$F$29</c:f>
              <c:numCache>
                <c:formatCode>General</c:formatCode>
                <c:ptCount val="4"/>
                <c:pt idx="0">
                  <c:v>376.51600000000002</c:v>
                </c:pt>
                <c:pt idx="1">
                  <c:v>739.90099999999995</c:v>
                </c:pt>
                <c:pt idx="2">
                  <c:v>2121.6030000000001</c:v>
                </c:pt>
                <c:pt idx="3">
                  <c:v>2604.913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46-4995-A8BC-0113C5E98F09}"/>
            </c:ext>
          </c:extLst>
        </c:ser>
        <c:ser>
          <c:idx val="8"/>
          <c:order val="7"/>
          <c:tx>
            <c:strRef>
              <c:f>kintex_RESULT_ALL!$A$30</c:f>
              <c:strCache>
                <c:ptCount val="1"/>
                <c:pt idx="0">
                  <c:v>Fast CCA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kintex_RESULT_ALL!$B$30:$B$33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kintex_RESULT_ALL!$F$30:$F$33</c:f>
              <c:numCache>
                <c:formatCode>General</c:formatCode>
                <c:ptCount val="4"/>
                <c:pt idx="0">
                  <c:v>214.99299999999999</c:v>
                </c:pt>
                <c:pt idx="1">
                  <c:v>507.47300000000001</c:v>
                </c:pt>
                <c:pt idx="2">
                  <c:v>779.37300000000005</c:v>
                </c:pt>
                <c:pt idx="3">
                  <c:v>1879.066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46-4995-A8BC-0113C5E98F09}"/>
            </c:ext>
          </c:extLst>
        </c:ser>
        <c:ser>
          <c:idx val="7"/>
          <c:order val="8"/>
          <c:tx>
            <c:strRef>
              <c:f>kintex_RESULT_ALL!$A$34</c:f>
              <c:strCache>
                <c:ptCount val="1"/>
                <c:pt idx="0">
                  <c:v>Fast CCA 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kintex_RESULT_ALL!$B$34:$B$37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kintex_RESULT_ALL!$F$34:$F$37</c:f>
              <c:numCache>
                <c:formatCode>General</c:formatCode>
                <c:ptCount val="4"/>
                <c:pt idx="0">
                  <c:v>246.99199999999999</c:v>
                </c:pt>
                <c:pt idx="1">
                  <c:v>541.00400000000002</c:v>
                </c:pt>
                <c:pt idx="2">
                  <c:v>1435.44</c:v>
                </c:pt>
                <c:pt idx="3">
                  <c:v>2033.6559999999999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46-4995-A8BC-0113C5E98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191576"/>
        <c:axId val="336189936"/>
      </c:barChart>
      <c:catAx>
        <c:axId val="3361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189936"/>
        <c:crosses val="autoZero"/>
        <c:auto val="1"/>
        <c:lblAlgn val="ctr"/>
        <c:lblOffset val="100"/>
        <c:noMultiLvlLbl val="1"/>
      </c:catAx>
      <c:valAx>
        <c:axId val="3361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in uW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1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09179456771056"/>
          <c:y val="0.86054314639241525"/>
          <c:w val="0.73047607227730516"/>
          <c:h val="0.1213162640384237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600075</xdr:colOff>
      <xdr:row>21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</xdr:colOff>
      <xdr:row>0</xdr:row>
      <xdr:rowOff>0</xdr:rowOff>
    </xdr:from>
    <xdr:to>
      <xdr:col>17</xdr:col>
      <xdr:colOff>600075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0</xdr:row>
      <xdr:rowOff>0</xdr:rowOff>
    </xdr:from>
    <xdr:to>
      <xdr:col>26</xdr:col>
      <xdr:colOff>590550</xdr:colOff>
      <xdr:row>22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C30" sqref="C30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2.85546875" bestFit="1" customWidth="1"/>
    <col min="4" max="4" width="7.28515625" bestFit="1" customWidth="1"/>
    <col min="5" max="5" width="6.42578125" bestFit="1" customWidth="1"/>
    <col min="6" max="6" width="14.5703125" bestFit="1" customWidth="1"/>
    <col min="7" max="7" width="22.140625" bestFit="1" customWidth="1"/>
    <col min="8" max="8" width="21.28515625" bestFit="1" customWidth="1"/>
    <col min="9" max="9" width="22.85546875" bestFit="1" customWidth="1"/>
  </cols>
  <sheetData>
    <row r="1" spans="1:14" x14ac:dyDescent="0.25">
      <c r="A1" t="s">
        <v>5</v>
      </c>
      <c r="B1" t="s">
        <v>0</v>
      </c>
      <c r="C1" t="s">
        <v>12</v>
      </c>
      <c r="D1" t="s">
        <v>2</v>
      </c>
      <c r="E1" t="s">
        <v>3</v>
      </c>
      <c r="F1" t="s">
        <v>11</v>
      </c>
      <c r="G1" t="s">
        <v>8</v>
      </c>
      <c r="H1" t="s">
        <v>9</v>
      </c>
      <c r="I1" t="s">
        <v>10</v>
      </c>
      <c r="K1" t="s">
        <v>7</v>
      </c>
      <c r="L1" t="s">
        <v>1</v>
      </c>
      <c r="M1" t="s">
        <v>6</v>
      </c>
      <c r="N1" t="s">
        <v>4</v>
      </c>
    </row>
    <row r="2" spans="1:14" x14ac:dyDescent="0.25">
      <c r="A2" t="s">
        <v>13</v>
      </c>
      <c r="B2">
        <v>8</v>
      </c>
      <c r="C2">
        <v>5.5350000000000001</v>
      </c>
      <c r="D2">
        <v>8</v>
      </c>
      <c r="E2">
        <v>3</v>
      </c>
      <c r="F2">
        <v>210.08799999999999</v>
      </c>
      <c r="G2">
        <f t="shared" ref="G2:G37" si="0">100-C2/IF($B2=8,L$2,IF($B2=16,L$3,IF($B2=32,L$4,L$5)))*100</f>
        <v>0</v>
      </c>
      <c r="H2">
        <f t="shared" ref="H2:H37" si="1">100-(D2+4*E2)/IF($B2=8,M$2,IF($B2=16,M$3,IF($B2=32,M$4,M$5)))*100</f>
        <v>0</v>
      </c>
      <c r="I2">
        <f t="shared" ref="I2:I37" si="2">100-F2/IF(B2=8,$N$2,IF(B2=16,$N$3,IF(B2=32,$N$4,$N$5)))*100</f>
        <v>0</v>
      </c>
      <c r="K2">
        <v>8</v>
      </c>
      <c r="L2">
        <v>5.5350000000000001</v>
      </c>
      <c r="M2">
        <v>20</v>
      </c>
      <c r="N2">
        <v>210.08799999999999</v>
      </c>
    </row>
    <row r="3" spans="1:14" x14ac:dyDescent="0.25">
      <c r="A3" t="s">
        <v>13</v>
      </c>
      <c r="B3">
        <v>16</v>
      </c>
      <c r="C3">
        <v>6.07</v>
      </c>
      <c r="D3">
        <v>16</v>
      </c>
      <c r="E3">
        <v>5</v>
      </c>
      <c r="F3">
        <v>453.90199999999999</v>
      </c>
      <c r="G3">
        <f t="shared" si="0"/>
        <v>0</v>
      </c>
      <c r="H3">
        <f t="shared" si="1"/>
        <v>0</v>
      </c>
      <c r="I3">
        <f t="shared" si="2"/>
        <v>0</v>
      </c>
      <c r="K3">
        <v>16</v>
      </c>
      <c r="L3">
        <v>6.07</v>
      </c>
      <c r="M3">
        <v>36</v>
      </c>
      <c r="N3">
        <v>453.90199999999999</v>
      </c>
    </row>
    <row r="4" spans="1:14" x14ac:dyDescent="0.25">
      <c r="A4" t="s">
        <v>13</v>
      </c>
      <c r="B4">
        <v>32</v>
      </c>
      <c r="C4">
        <v>6.9</v>
      </c>
      <c r="D4">
        <v>32</v>
      </c>
      <c r="E4">
        <v>9</v>
      </c>
      <c r="F4">
        <v>684.37199999999996</v>
      </c>
      <c r="G4">
        <f t="shared" si="0"/>
        <v>0</v>
      </c>
      <c r="H4">
        <f t="shared" si="1"/>
        <v>0</v>
      </c>
      <c r="I4">
        <f t="shared" si="2"/>
        <v>0</v>
      </c>
      <c r="K4">
        <v>32</v>
      </c>
      <c r="L4">
        <v>6.9</v>
      </c>
      <c r="M4">
        <v>68</v>
      </c>
      <c r="N4">
        <v>684.37199999999996</v>
      </c>
    </row>
    <row r="5" spans="1:14" x14ac:dyDescent="0.25">
      <c r="A5" t="s">
        <v>13</v>
      </c>
      <c r="B5">
        <v>64</v>
      </c>
      <c r="C5">
        <v>8.4760000000000009</v>
      </c>
      <c r="D5">
        <v>64</v>
      </c>
      <c r="E5">
        <v>17</v>
      </c>
      <c r="F5">
        <v>1770.885</v>
      </c>
      <c r="G5">
        <f t="shared" si="0"/>
        <v>0</v>
      </c>
      <c r="H5">
        <f t="shared" si="1"/>
        <v>0</v>
      </c>
      <c r="I5">
        <f t="shared" si="2"/>
        <v>0</v>
      </c>
      <c r="K5">
        <v>64</v>
      </c>
      <c r="L5">
        <v>8.4760000000000009</v>
      </c>
      <c r="M5">
        <v>132</v>
      </c>
      <c r="N5">
        <v>1770.885</v>
      </c>
    </row>
    <row r="6" spans="1:14" x14ac:dyDescent="0.25">
      <c r="A6" t="s">
        <v>14</v>
      </c>
      <c r="B6">
        <v>8</v>
      </c>
      <c r="C6">
        <v>5.53</v>
      </c>
      <c r="D6">
        <v>8</v>
      </c>
      <c r="E6">
        <v>2</v>
      </c>
      <c r="F6">
        <v>215.29300000000001</v>
      </c>
      <c r="G6">
        <f t="shared" si="0"/>
        <v>9.0334236675687407E-2</v>
      </c>
      <c r="H6">
        <f t="shared" si="1"/>
        <v>20</v>
      </c>
      <c r="I6">
        <f t="shared" si="2"/>
        <v>-2.477533224172717</v>
      </c>
    </row>
    <row r="7" spans="1:14" x14ac:dyDescent="0.25">
      <c r="A7" t="s">
        <v>14</v>
      </c>
      <c r="B7">
        <v>16</v>
      </c>
      <c r="C7">
        <v>5.9939999999999998</v>
      </c>
      <c r="D7">
        <v>16</v>
      </c>
      <c r="E7">
        <v>4</v>
      </c>
      <c r="F7">
        <v>465.16800000000001</v>
      </c>
      <c r="G7">
        <f t="shared" si="0"/>
        <v>1.2520593080724893</v>
      </c>
      <c r="H7">
        <f t="shared" si="1"/>
        <v>11.111111111111114</v>
      </c>
      <c r="I7">
        <f t="shared" si="2"/>
        <v>-2.4820335667170639</v>
      </c>
    </row>
    <row r="8" spans="1:14" x14ac:dyDescent="0.25">
      <c r="A8" t="s">
        <v>14</v>
      </c>
      <c r="B8">
        <v>32</v>
      </c>
      <c r="C8">
        <v>6.9</v>
      </c>
      <c r="D8">
        <v>32</v>
      </c>
      <c r="E8">
        <v>8</v>
      </c>
      <c r="F8">
        <v>688.43100000000004</v>
      </c>
      <c r="G8">
        <f t="shared" si="0"/>
        <v>0</v>
      </c>
      <c r="H8">
        <f t="shared" si="1"/>
        <v>5.8823529411764781</v>
      </c>
      <c r="I8">
        <f t="shared" si="2"/>
        <v>-0.59309849029476425</v>
      </c>
    </row>
    <row r="9" spans="1:14" x14ac:dyDescent="0.25">
      <c r="A9" t="s">
        <v>14</v>
      </c>
      <c r="B9">
        <v>64</v>
      </c>
      <c r="C9">
        <v>8.4450000000000003</v>
      </c>
      <c r="D9">
        <v>64</v>
      </c>
      <c r="E9">
        <v>16</v>
      </c>
      <c r="F9">
        <v>1776.0840000000001</v>
      </c>
      <c r="G9">
        <f t="shared" si="0"/>
        <v>0.3657385559226185</v>
      </c>
      <c r="H9">
        <f t="shared" si="1"/>
        <v>3.0303030303030312</v>
      </c>
      <c r="I9">
        <f t="shared" si="2"/>
        <v>-0.29358202254805121</v>
      </c>
    </row>
    <row r="10" spans="1:14" x14ac:dyDescent="0.25">
      <c r="A10" t="s">
        <v>15</v>
      </c>
      <c r="B10">
        <v>8</v>
      </c>
      <c r="C10">
        <v>5.7759999999999998</v>
      </c>
      <c r="D10">
        <v>8</v>
      </c>
      <c r="E10">
        <v>2</v>
      </c>
      <c r="F10">
        <v>228.006</v>
      </c>
      <c r="G10">
        <f t="shared" si="0"/>
        <v>-4.3541102077687412</v>
      </c>
      <c r="H10">
        <f t="shared" si="1"/>
        <v>20</v>
      </c>
      <c r="I10">
        <f t="shared" si="2"/>
        <v>-8.5288069761243008</v>
      </c>
    </row>
    <row r="11" spans="1:14" x14ac:dyDescent="0.25">
      <c r="A11" t="s">
        <v>15</v>
      </c>
      <c r="B11">
        <v>16</v>
      </c>
      <c r="C11">
        <v>6.1980000000000004</v>
      </c>
      <c r="D11">
        <v>16</v>
      </c>
      <c r="E11">
        <v>4</v>
      </c>
      <c r="F11">
        <v>487.49099999999999</v>
      </c>
      <c r="G11">
        <f t="shared" si="0"/>
        <v>-2.10873146622734</v>
      </c>
      <c r="H11">
        <f t="shared" si="1"/>
        <v>11.111111111111114</v>
      </c>
      <c r="I11">
        <f t="shared" si="2"/>
        <v>-7.4000555185921115</v>
      </c>
    </row>
    <row r="12" spans="1:14" x14ac:dyDescent="0.25">
      <c r="A12" t="s">
        <v>15</v>
      </c>
      <c r="B12">
        <v>32</v>
      </c>
      <c r="C12">
        <v>6.95</v>
      </c>
      <c r="D12">
        <v>32</v>
      </c>
      <c r="E12">
        <v>8</v>
      </c>
      <c r="F12">
        <v>712.19600000000003</v>
      </c>
      <c r="G12">
        <f t="shared" si="0"/>
        <v>-0.72463768115942173</v>
      </c>
      <c r="H12">
        <f t="shared" si="1"/>
        <v>5.8823529411764781</v>
      </c>
      <c r="I12">
        <f t="shared" si="2"/>
        <v>-4.065625127854446</v>
      </c>
    </row>
    <row r="13" spans="1:14" x14ac:dyDescent="0.25">
      <c r="A13" t="s">
        <v>15</v>
      </c>
      <c r="B13">
        <v>64</v>
      </c>
      <c r="C13">
        <v>8.298</v>
      </c>
      <c r="D13">
        <v>64</v>
      </c>
      <c r="E13">
        <v>16</v>
      </c>
      <c r="F13">
        <v>1683.26</v>
      </c>
      <c r="G13">
        <f t="shared" si="0"/>
        <v>2.1000471920717416</v>
      </c>
      <c r="H13">
        <f t="shared" si="1"/>
        <v>3.0303030303030312</v>
      </c>
      <c r="I13">
        <f t="shared" si="2"/>
        <v>4.9480909262882733</v>
      </c>
    </row>
    <row r="14" spans="1:14" x14ac:dyDescent="0.25">
      <c r="A14" t="s">
        <v>16</v>
      </c>
      <c r="B14">
        <v>8</v>
      </c>
      <c r="C14">
        <v>6.95</v>
      </c>
      <c r="D14">
        <v>24</v>
      </c>
      <c r="E14">
        <v>0</v>
      </c>
      <c r="F14">
        <v>501.37799999999999</v>
      </c>
      <c r="G14">
        <f t="shared" si="0"/>
        <v>-25.564588979223132</v>
      </c>
      <c r="H14">
        <f t="shared" si="1"/>
        <v>-20</v>
      </c>
      <c r="I14">
        <f t="shared" si="2"/>
        <v>-138.65142226114773</v>
      </c>
    </row>
    <row r="15" spans="1:14" x14ac:dyDescent="0.25">
      <c r="A15" t="s">
        <v>16</v>
      </c>
      <c r="B15">
        <v>16</v>
      </c>
      <c r="C15">
        <v>7.5640000000000001</v>
      </c>
      <c r="D15">
        <v>64</v>
      </c>
      <c r="E15">
        <v>0</v>
      </c>
      <c r="F15">
        <v>1312.704</v>
      </c>
      <c r="G15">
        <f t="shared" si="0"/>
        <v>-24.612850082372333</v>
      </c>
      <c r="H15">
        <f t="shared" si="1"/>
        <v>-77.777777777777771</v>
      </c>
      <c r="I15">
        <f t="shared" si="2"/>
        <v>-189.2042775753356</v>
      </c>
    </row>
    <row r="16" spans="1:14" x14ac:dyDescent="0.25">
      <c r="A16" t="s">
        <v>16</v>
      </c>
      <c r="B16">
        <v>32</v>
      </c>
      <c r="C16">
        <v>8.4580000000000002</v>
      </c>
      <c r="D16">
        <v>160</v>
      </c>
      <c r="E16">
        <v>0</v>
      </c>
      <c r="F16">
        <v>2554.5059999999999</v>
      </c>
      <c r="G16">
        <f t="shared" si="0"/>
        <v>-22.579710144927517</v>
      </c>
      <c r="H16">
        <f t="shared" si="1"/>
        <v>-135.29411764705884</v>
      </c>
      <c r="I16">
        <f t="shared" si="2"/>
        <v>-273.26278690536725</v>
      </c>
    </row>
    <row r="17" spans="1:9" x14ac:dyDescent="0.25">
      <c r="A17" t="s">
        <v>16</v>
      </c>
      <c r="B17">
        <v>64</v>
      </c>
      <c r="C17">
        <v>10.401999999999999</v>
      </c>
      <c r="D17">
        <v>384</v>
      </c>
      <c r="E17">
        <v>0</v>
      </c>
      <c r="F17">
        <v>5591.665</v>
      </c>
      <c r="G17">
        <f t="shared" si="0"/>
        <v>-22.722982538933437</v>
      </c>
      <c r="H17">
        <f t="shared" si="1"/>
        <v>-190.90909090909093</v>
      </c>
      <c r="I17">
        <f t="shared" si="2"/>
        <v>-215.75539913658986</v>
      </c>
    </row>
    <row r="18" spans="1:9" x14ac:dyDescent="0.25">
      <c r="A18" t="s">
        <v>17</v>
      </c>
      <c r="B18">
        <v>8</v>
      </c>
      <c r="C18">
        <v>6.2249999999999996</v>
      </c>
      <c r="D18">
        <v>11</v>
      </c>
      <c r="E18">
        <v>2</v>
      </c>
      <c r="F18">
        <v>239.791</v>
      </c>
      <c r="G18">
        <f t="shared" si="0"/>
        <v>-12.46612466124661</v>
      </c>
      <c r="H18">
        <f t="shared" si="1"/>
        <v>5</v>
      </c>
      <c r="I18">
        <f t="shared" si="2"/>
        <v>-14.138361067743048</v>
      </c>
    </row>
    <row r="19" spans="1:9" x14ac:dyDescent="0.25">
      <c r="A19" t="s">
        <v>17</v>
      </c>
      <c r="B19">
        <v>16</v>
      </c>
      <c r="C19">
        <v>7.2939999999999996</v>
      </c>
      <c r="D19">
        <v>23</v>
      </c>
      <c r="E19">
        <v>4</v>
      </c>
      <c r="F19">
        <v>520.79399999999998</v>
      </c>
      <c r="G19">
        <f t="shared" si="0"/>
        <v>-20.164744645799004</v>
      </c>
      <c r="H19">
        <f t="shared" si="1"/>
        <v>-8.3333333333333286</v>
      </c>
      <c r="I19">
        <f t="shared" si="2"/>
        <v>-14.737101841366623</v>
      </c>
    </row>
    <row r="20" spans="1:9" x14ac:dyDescent="0.25">
      <c r="A20" t="s">
        <v>17</v>
      </c>
      <c r="B20">
        <v>32</v>
      </c>
      <c r="C20">
        <v>8.234</v>
      </c>
      <c r="D20">
        <v>47</v>
      </c>
      <c r="E20">
        <v>8</v>
      </c>
      <c r="F20">
        <v>737.36</v>
      </c>
      <c r="G20">
        <f t="shared" si="0"/>
        <v>-19.333333333333343</v>
      </c>
      <c r="H20">
        <f t="shared" si="1"/>
        <v>-16.176470588235304</v>
      </c>
      <c r="I20">
        <f t="shared" si="2"/>
        <v>-7.7425727528303412</v>
      </c>
    </row>
    <row r="21" spans="1:9" x14ac:dyDescent="0.25">
      <c r="A21" t="s">
        <v>17</v>
      </c>
      <c r="B21">
        <v>64</v>
      </c>
      <c r="C21">
        <v>10.085000000000001</v>
      </c>
      <c r="D21">
        <v>95</v>
      </c>
      <c r="E21">
        <v>16</v>
      </c>
      <c r="F21">
        <v>1679.2429999999999</v>
      </c>
      <c r="G21">
        <f t="shared" si="0"/>
        <v>-18.983010854176484</v>
      </c>
      <c r="H21">
        <f t="shared" si="1"/>
        <v>-20.454545454545453</v>
      </c>
      <c r="I21">
        <f t="shared" si="2"/>
        <v>5.1749266609633082</v>
      </c>
    </row>
    <row r="22" spans="1:9" x14ac:dyDescent="0.25">
      <c r="A22" t="s">
        <v>18</v>
      </c>
      <c r="B22">
        <v>8</v>
      </c>
      <c r="C22">
        <v>5.4</v>
      </c>
      <c r="D22">
        <v>9</v>
      </c>
      <c r="E22">
        <v>0</v>
      </c>
      <c r="F22">
        <v>147.404</v>
      </c>
      <c r="G22">
        <f t="shared" si="0"/>
        <v>2.4390243902438868</v>
      </c>
      <c r="H22">
        <f t="shared" si="1"/>
        <v>55</v>
      </c>
      <c r="I22">
        <f t="shared" si="2"/>
        <v>29.837020677049622</v>
      </c>
    </row>
    <row r="23" spans="1:9" x14ac:dyDescent="0.25">
      <c r="A23" t="s">
        <v>18</v>
      </c>
      <c r="B23">
        <v>16</v>
      </c>
      <c r="C23">
        <v>5.2450000000000001</v>
      </c>
      <c r="D23">
        <v>17</v>
      </c>
      <c r="E23">
        <v>0</v>
      </c>
      <c r="F23">
        <v>291.28800000000001</v>
      </c>
      <c r="G23">
        <f t="shared" si="0"/>
        <v>13.59143327841845</v>
      </c>
      <c r="H23">
        <f t="shared" si="1"/>
        <v>52.777777777777779</v>
      </c>
      <c r="I23">
        <f t="shared" si="2"/>
        <v>35.825794995395484</v>
      </c>
    </row>
    <row r="24" spans="1:9" x14ac:dyDescent="0.25">
      <c r="A24" t="s">
        <v>18</v>
      </c>
      <c r="B24">
        <v>32</v>
      </c>
      <c r="C24">
        <v>6.9</v>
      </c>
      <c r="D24">
        <v>33</v>
      </c>
      <c r="E24">
        <v>0</v>
      </c>
      <c r="F24">
        <v>904.72500000000002</v>
      </c>
      <c r="G24">
        <f t="shared" si="0"/>
        <v>0</v>
      </c>
      <c r="H24">
        <f t="shared" si="1"/>
        <v>51.470588235294116</v>
      </c>
      <c r="I24">
        <f t="shared" si="2"/>
        <v>-32.197839771352449</v>
      </c>
    </row>
    <row r="25" spans="1:9" x14ac:dyDescent="0.25">
      <c r="A25" t="s">
        <v>18</v>
      </c>
      <c r="B25">
        <v>64</v>
      </c>
      <c r="C25">
        <v>6.97</v>
      </c>
      <c r="D25">
        <v>65</v>
      </c>
      <c r="E25">
        <v>0</v>
      </c>
      <c r="F25">
        <v>900.02099999999996</v>
      </c>
      <c r="G25">
        <f t="shared" si="0"/>
        <v>17.767815007078823</v>
      </c>
      <c r="H25">
        <f t="shared" si="1"/>
        <v>50.757575757575758</v>
      </c>
      <c r="I25">
        <f t="shared" si="2"/>
        <v>49.176767548429176</v>
      </c>
    </row>
    <row r="26" spans="1:9" x14ac:dyDescent="0.25">
      <c r="A26" t="s">
        <v>19</v>
      </c>
      <c r="B26">
        <v>8</v>
      </c>
      <c r="C26">
        <v>6.1589999999999998</v>
      </c>
      <c r="D26">
        <v>18</v>
      </c>
      <c r="E26">
        <v>3</v>
      </c>
      <c r="F26">
        <v>376.51600000000002</v>
      </c>
      <c r="G26">
        <f t="shared" si="0"/>
        <v>-11.273712737127369</v>
      </c>
      <c r="H26">
        <f t="shared" si="1"/>
        <v>-50</v>
      </c>
      <c r="I26">
        <f t="shared" si="2"/>
        <v>-79.218232359773054</v>
      </c>
    </row>
    <row r="27" spans="1:9" x14ac:dyDescent="0.25">
      <c r="A27" t="s">
        <v>19</v>
      </c>
      <c r="B27">
        <v>16</v>
      </c>
      <c r="C27">
        <v>6.9</v>
      </c>
      <c r="D27">
        <v>34</v>
      </c>
      <c r="E27">
        <v>5</v>
      </c>
      <c r="F27">
        <v>739.90099999999995</v>
      </c>
      <c r="G27">
        <f t="shared" si="0"/>
        <v>-13.673805601317966</v>
      </c>
      <c r="H27">
        <f t="shared" si="1"/>
        <v>-50</v>
      </c>
      <c r="I27">
        <f t="shared" si="2"/>
        <v>-63.008975505725914</v>
      </c>
    </row>
    <row r="28" spans="1:9" x14ac:dyDescent="0.25">
      <c r="A28" t="s">
        <v>19</v>
      </c>
      <c r="B28">
        <v>32</v>
      </c>
      <c r="C28">
        <v>7.4829999999999997</v>
      </c>
      <c r="D28">
        <v>66</v>
      </c>
      <c r="E28">
        <v>9</v>
      </c>
      <c r="F28">
        <v>2121.6030000000001</v>
      </c>
      <c r="G28">
        <f t="shared" si="0"/>
        <v>-8.4492753623188293</v>
      </c>
      <c r="H28">
        <f t="shared" si="1"/>
        <v>-50</v>
      </c>
      <c r="I28">
        <f t="shared" si="2"/>
        <v>-210.00727674422683</v>
      </c>
    </row>
    <row r="29" spans="1:9" x14ac:dyDescent="0.25">
      <c r="A29" t="s">
        <v>19</v>
      </c>
      <c r="B29">
        <v>64</v>
      </c>
      <c r="C29">
        <v>8.6630000000000003</v>
      </c>
      <c r="D29">
        <v>130</v>
      </c>
      <c r="E29">
        <v>17</v>
      </c>
      <c r="F29">
        <v>2604.913</v>
      </c>
      <c r="G29">
        <f t="shared" si="0"/>
        <v>-2.2062293534686148</v>
      </c>
      <c r="H29">
        <f t="shared" si="1"/>
        <v>-50</v>
      </c>
      <c r="I29">
        <f t="shared" si="2"/>
        <v>-47.09667764987563</v>
      </c>
    </row>
    <row r="30" spans="1:9" x14ac:dyDescent="0.25">
      <c r="A30" t="s">
        <v>20</v>
      </c>
      <c r="B30">
        <v>8</v>
      </c>
      <c r="C30">
        <v>5.53</v>
      </c>
      <c r="D30">
        <v>8</v>
      </c>
      <c r="E30">
        <v>2</v>
      </c>
      <c r="F30">
        <v>214.99299999999999</v>
      </c>
      <c r="G30">
        <f>100-C30/IF($B30=8,L$2,IF($B30=16,L$3,IF($B30=32,L$4,L$5)))*100</f>
        <v>9.0334236675687407E-2</v>
      </c>
      <c r="H30">
        <f>100-(D30+4*E30)/IF($B30=8,M$2,IF($B30=16,M$3,IF($B30=32,M$4,M$5)))*100</f>
        <v>20</v>
      </c>
      <c r="I30">
        <f>100-F30/IF(B30=8,$N$2,IF(B30=16,$N$3,IF(B30=32,$N$4,$N$5)))*100</f>
        <v>-2.3347359201858211</v>
      </c>
    </row>
    <row r="31" spans="1:9" x14ac:dyDescent="0.25">
      <c r="A31" t="s">
        <v>20</v>
      </c>
      <c r="B31">
        <v>16</v>
      </c>
      <c r="C31">
        <v>6.1790000000000003</v>
      </c>
      <c r="D31">
        <v>20</v>
      </c>
      <c r="E31">
        <v>5</v>
      </c>
      <c r="F31">
        <v>507.47300000000001</v>
      </c>
      <c r="G31">
        <f>100-C31/IF($B31=8,L$2,IF($B31=16,L$3,IF($B31=32,L$4,L$5)))*100</f>
        <v>-1.7957166392092319</v>
      </c>
      <c r="H31">
        <f>100-(D31+4*E31)/IF($B31=8,M$2,IF($B31=16,M$3,IF($B31=32,M$4,M$5)))*100</f>
        <v>-11.111111111111114</v>
      </c>
      <c r="I31">
        <f>100-F31/IF(B31=8,$N$2,IF(B31=16,$N$3,IF(B31=32,$N$4,$N$5)))*100</f>
        <v>-11.802327374631545</v>
      </c>
    </row>
    <row r="32" spans="1:9" x14ac:dyDescent="0.25">
      <c r="A32" t="s">
        <v>20</v>
      </c>
      <c r="B32">
        <v>32</v>
      </c>
      <c r="C32">
        <v>6.98</v>
      </c>
      <c r="D32">
        <v>44</v>
      </c>
      <c r="E32">
        <v>11</v>
      </c>
      <c r="F32">
        <v>779.37300000000005</v>
      </c>
      <c r="G32">
        <f>100-C32/IF($B32=8,L$2,IF($B32=16,L$3,IF($B32=32,L$4,L$5)))*100</f>
        <v>-1.1594202898550776</v>
      </c>
      <c r="H32">
        <f>100-(D32+4*E32)/IF($B32=8,M$2,IF($B32=16,M$3,IF($B32=32,M$4,M$5)))*100</f>
        <v>-29.411764705882348</v>
      </c>
      <c r="I32">
        <f>100-F32/IF(B32=8,$N$2,IF(B32=16,$N$3,IF(B32=32,$N$4,$N$5)))*100</f>
        <v>-13.881485507881692</v>
      </c>
    </row>
    <row r="33" spans="1:9" x14ac:dyDescent="0.25">
      <c r="A33" t="s">
        <v>20</v>
      </c>
      <c r="B33">
        <v>64</v>
      </c>
      <c r="C33">
        <v>8.0869999999999997</v>
      </c>
      <c r="D33">
        <v>88</v>
      </c>
      <c r="E33">
        <v>22</v>
      </c>
      <c r="F33">
        <v>1879.066</v>
      </c>
      <c r="G33">
        <f>100-C33/IF($B33=8,L$2,IF($B33=16,L$3,IF($B33=32,L$4,L$5)))*100</f>
        <v>4.5894289759320515</v>
      </c>
      <c r="H33">
        <f>100-(D33+4*E33)/IF($B33=8,M$2,IF($B33=16,M$3,IF($B33=32,M$4,M$5)))*100</f>
        <v>-33.333333333333314</v>
      </c>
      <c r="I33">
        <f>100-F33/IF(B33=8,$N$2,IF(B33=16,$N$3,IF(B33=32,$N$4,$N$5)))*100</f>
        <v>-6.1088664707194482</v>
      </c>
    </row>
    <row r="34" spans="1:9" x14ac:dyDescent="0.25">
      <c r="A34" t="s">
        <v>21</v>
      </c>
      <c r="B34">
        <v>8</v>
      </c>
      <c r="C34">
        <v>6.4669999999999996</v>
      </c>
      <c r="D34">
        <v>13</v>
      </c>
      <c r="E34">
        <v>4</v>
      </c>
      <c r="F34">
        <v>246.99199999999999</v>
      </c>
      <c r="G34">
        <f t="shared" si="0"/>
        <v>-16.838301716350486</v>
      </c>
      <c r="H34">
        <f t="shared" si="1"/>
        <v>-45</v>
      </c>
      <c r="I34">
        <f t="shared" si="2"/>
        <v>-17.565972354441953</v>
      </c>
    </row>
    <row r="35" spans="1:9" x14ac:dyDescent="0.25">
      <c r="A35" t="s">
        <v>21</v>
      </c>
      <c r="B35">
        <v>16</v>
      </c>
      <c r="C35">
        <v>6.99</v>
      </c>
      <c r="D35">
        <v>26</v>
      </c>
      <c r="E35">
        <v>7</v>
      </c>
      <c r="F35">
        <v>541.00400000000002</v>
      </c>
      <c r="G35">
        <f t="shared" si="0"/>
        <v>-15.156507413509075</v>
      </c>
      <c r="H35">
        <f t="shared" si="1"/>
        <v>-50</v>
      </c>
      <c r="I35">
        <f t="shared" si="2"/>
        <v>-19.189604804561355</v>
      </c>
    </row>
    <row r="36" spans="1:9" x14ac:dyDescent="0.25">
      <c r="A36" t="s">
        <v>21</v>
      </c>
      <c r="B36">
        <v>32</v>
      </c>
      <c r="C36">
        <v>7.6710000000000003</v>
      </c>
      <c r="D36">
        <v>52</v>
      </c>
      <c r="E36">
        <v>14</v>
      </c>
      <c r="F36">
        <v>1435.44</v>
      </c>
      <c r="G36">
        <f t="shared" si="0"/>
        <v>-11.173913043478251</v>
      </c>
      <c r="H36">
        <f t="shared" si="1"/>
        <v>-58.823529411764696</v>
      </c>
      <c r="I36">
        <f t="shared" si="2"/>
        <v>-109.74557696691275</v>
      </c>
    </row>
    <row r="37" spans="1:9" x14ac:dyDescent="0.25">
      <c r="A37" t="s">
        <v>21</v>
      </c>
      <c r="B37">
        <v>64</v>
      </c>
      <c r="C37">
        <v>9.92</v>
      </c>
      <c r="D37">
        <v>106</v>
      </c>
      <c r="E37">
        <v>27</v>
      </c>
      <c r="F37">
        <v>2033.6559999999999</v>
      </c>
      <c r="G37">
        <f t="shared" si="0"/>
        <v>-17.036337895233572</v>
      </c>
      <c r="H37">
        <f t="shared" si="1"/>
        <v>-62.121212121212125</v>
      </c>
      <c r="I37">
        <f t="shared" si="2"/>
        <v>-14.838400009035027</v>
      </c>
    </row>
  </sheetData>
  <autoFilter ref="A1:I37">
    <sortState ref="A2:I37">
      <sortCondition ref="A1"/>
    </sortState>
  </autoFilter>
  <conditionalFormatting sqref="G1:I3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{21A84A07-E505-4412-8E2D-E58355055973}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A84A07-E505-4412-8E2D-E58355055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G1:I37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F29" sqref="F29"/>
    </sheetView>
  </sheetViews>
  <sheetFormatPr defaultRowHeight="15" x14ac:dyDescent="0.25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kintex_RESULT_ALL</vt:lpstr>
      <vt:lpstr>Graphs</vt:lpstr>
    </vt:vector>
  </TitlesOfParts>
  <Company>TUD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Krause</dc:creator>
  <cp:lastModifiedBy>Markus Krause</cp:lastModifiedBy>
  <cp:lastPrinted>2018-03-05T09:44:41Z</cp:lastPrinted>
  <dcterms:modified xsi:type="dcterms:W3CDTF">2018-03-07T12:25:40Z</dcterms:modified>
</cp:coreProperties>
</file>