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55" windowHeight="7995"/>
  </bookViews>
  <sheets>
    <sheet name="Sheet1" sheetId="1" r:id="rId1"/>
    <sheet name="Sheet2" sheetId="2" r:id="rId2"/>
    <sheet name="Sheet3" sheetId="3" r:id="rId3"/>
  </sheets>
  <definedNames>
    <definedName name="Infl">Sheet1!$B$14</definedName>
    <definedName name="maxval">Sheet1!$B$16</definedName>
    <definedName name="stdev">Sheet1!$B$15</definedName>
  </definedNames>
  <calcPr calcId="145621"/>
</workbook>
</file>

<file path=xl/calcChain.xml><?xml version="1.0" encoding="utf-8"?>
<calcChain xmlns="http://schemas.openxmlformats.org/spreadsheetml/2006/main">
  <c r="B41" i="1" l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42" i="1"/>
  <c r="C18" i="1"/>
  <c r="C17" i="1"/>
  <c r="B19" i="1" l="1"/>
  <c r="C39" i="1" s="1"/>
  <c r="C27" i="1"/>
  <c r="C26" i="1"/>
  <c r="C36" i="1"/>
  <c r="C38" i="1"/>
  <c r="C29" i="1"/>
  <c r="C37" i="1" l="1"/>
  <c r="C24" i="1"/>
  <c r="C40" i="1"/>
  <c r="C34" i="1"/>
  <c r="C31" i="1"/>
  <c r="C22" i="1"/>
  <c r="D23" i="1" s="1"/>
  <c r="D24" i="1" s="1"/>
  <c r="D25" i="1" s="1"/>
  <c r="D26" i="1" s="1"/>
  <c r="D27" i="1" s="1"/>
  <c r="D28" i="1" s="1"/>
  <c r="D29" i="1" s="1"/>
  <c r="D30" i="1" s="1"/>
  <c r="D31" i="1" s="1"/>
  <c r="C28" i="1"/>
  <c r="C33" i="1"/>
  <c r="C42" i="1"/>
  <c r="C35" i="1"/>
  <c r="C25" i="1"/>
  <c r="C30" i="1"/>
  <c r="C32" i="1"/>
  <c r="C41" i="1"/>
  <c r="C23" i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D32" i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E33" i="1" l="1"/>
  <c r="E34" i="1" s="1"/>
  <c r="E35" i="1" s="1"/>
  <c r="E36" i="1" s="1"/>
  <c r="E37" i="1" s="1"/>
  <c r="E38" i="1" s="1"/>
  <c r="E39" i="1" s="1"/>
  <c r="E40" i="1" s="1"/>
  <c r="E41" i="1" s="1"/>
  <c r="E42" i="1" s="1"/>
</calcChain>
</file>

<file path=xl/sharedStrings.xml><?xml version="1.0" encoding="utf-8"?>
<sst xmlns="http://schemas.openxmlformats.org/spreadsheetml/2006/main" count="10" uniqueCount="10">
  <si>
    <t>Infl</t>
  </si>
  <si>
    <t>stdev</t>
  </si>
  <si>
    <t>maxval</t>
  </si>
  <si>
    <t>temp2</t>
  </si>
  <si>
    <t>temp</t>
  </si>
  <si>
    <t>age</t>
  </si>
  <si>
    <t>cumnorm</t>
  </si>
  <si>
    <t>SS_herma</t>
  </si>
  <si>
    <t>%Male</t>
  </si>
  <si>
    <t>%Female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</si>
</sst>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8902475940507436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cumnorm</c:v>
                </c:pt>
              </c:strCache>
            </c:strRef>
          </c:tx>
          <c:marker>
            <c:symbol val="none"/>
          </c:marker>
          <c:xVal>
            <c:numRef>
              <c:f>Sheet1!$A$22:$A$42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Sheet1!$B$22:$B$42</c:f>
              <c:numCache>
                <c:formatCode>General</c:formatCode>
                <c:ptCount val="21"/>
                <c:pt idx="0">
                  <c:v>2.2750131948179191E-2</c:v>
                </c:pt>
                <c:pt idx="1">
                  <c:v>6.6807201268858057E-2</c:v>
                </c:pt>
                <c:pt idx="2">
                  <c:v>0.15865525393145699</c:v>
                </c:pt>
                <c:pt idx="3">
                  <c:v>0.30853753872598688</c:v>
                </c:pt>
                <c:pt idx="4">
                  <c:v>0.5</c:v>
                </c:pt>
                <c:pt idx="5">
                  <c:v>0.69146246127401312</c:v>
                </c:pt>
                <c:pt idx="6">
                  <c:v>0.84134474606854304</c:v>
                </c:pt>
                <c:pt idx="7">
                  <c:v>0.93319279873114191</c:v>
                </c:pt>
                <c:pt idx="8">
                  <c:v>0.97724986805182079</c:v>
                </c:pt>
                <c:pt idx="9">
                  <c:v>0.99379033467422384</c:v>
                </c:pt>
                <c:pt idx="10">
                  <c:v>0.9986501019683699</c:v>
                </c:pt>
                <c:pt idx="11">
                  <c:v>0.99976737092096446</c:v>
                </c:pt>
                <c:pt idx="12">
                  <c:v>0.99996832875816688</c:v>
                </c:pt>
                <c:pt idx="13">
                  <c:v>0.99999660232687526</c:v>
                </c:pt>
                <c:pt idx="14">
                  <c:v>0.99999971334842808</c:v>
                </c:pt>
                <c:pt idx="15">
                  <c:v>0.99999998101043752</c:v>
                </c:pt>
                <c:pt idx="16">
                  <c:v>0.9999999990134123</c:v>
                </c:pt>
                <c:pt idx="17">
                  <c:v>0.99999999995984001</c:v>
                </c:pt>
                <c:pt idx="18">
                  <c:v>0.99999999999872013</c:v>
                </c:pt>
                <c:pt idx="19">
                  <c:v>0.99999999999996814</c:v>
                </c:pt>
                <c:pt idx="20">
                  <c:v>0.99999999999999933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SS_herma</c:v>
                </c:pt>
              </c:strCache>
            </c:strRef>
          </c:tx>
          <c:marker>
            <c:symbol val="none"/>
          </c:marker>
          <c:xVal>
            <c:numRef>
              <c:f>Sheet1!$A$22:$A$42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Sheet1!$C$22:$C$42</c:f>
              <c:numCache>
                <c:formatCode>General</c:formatCode>
                <c:ptCount val="21"/>
                <c:pt idx="0">
                  <c:v>0</c:v>
                </c:pt>
                <c:pt idx="1">
                  <c:v>4.0574436165089767E-2</c:v>
                </c:pt>
                <c:pt idx="2">
                  <c:v>0.1251620632385331</c:v>
                </c:pt>
                <c:pt idx="3">
                  <c:v>0.26319641936895921</c:v>
                </c:pt>
                <c:pt idx="4">
                  <c:v>0.43952411280741405</c:v>
                </c:pt>
                <c:pt idx="5">
                  <c:v>0.61585180624586888</c:v>
                </c:pt>
                <c:pt idx="6">
                  <c:v>0.75388616237629513</c:v>
                </c:pt>
                <c:pt idx="7">
                  <c:v>0.83847378944973838</c:v>
                </c:pt>
                <c:pt idx="8">
                  <c:v>0.87904822561482809</c:v>
                </c:pt>
                <c:pt idx="9">
                  <c:v>0.89428119769988901</c:v>
                </c:pt>
                <c:pt idx="10">
                  <c:v>0.89875680901253185</c:v>
                </c:pt>
                <c:pt idx="11">
                  <c:v>0.89978575983688924</c:v>
                </c:pt>
                <c:pt idx="12">
                  <c:v>0.89997083231363739</c:v>
                </c:pt>
                <c:pt idx="13">
                  <c:v>0.89999687090690761</c:v>
                </c:pt>
                <c:pt idx="14">
                  <c:v>0.89999973600772676</c:v>
                </c:pt>
                <c:pt idx="15">
                  <c:v>0.89999998251152935</c:v>
                </c:pt>
                <c:pt idx="16">
                  <c:v>0.89999999909140094</c:v>
                </c:pt>
                <c:pt idx="17">
                  <c:v>0.89999999996301516</c:v>
                </c:pt>
                <c:pt idx="18">
                  <c:v>0.89999999999882196</c:v>
                </c:pt>
                <c:pt idx="19">
                  <c:v>0.89999999999997127</c:v>
                </c:pt>
                <c:pt idx="20">
                  <c:v>0.9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Sheet1!$E$21</c:f>
              <c:strCache>
                <c:ptCount val="1"/>
                <c:pt idx="0">
                  <c:v>%Male</c:v>
                </c:pt>
              </c:strCache>
            </c:strRef>
          </c:tx>
          <c:marker>
            <c:symbol val="none"/>
          </c:marker>
          <c:xVal>
            <c:numRef>
              <c:f>Sheet1!$A$22:$A$42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Sheet1!$E$22:$E$42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4.0574436165089767E-2</c:v>
                </c:pt>
                <c:pt idx="3">
                  <c:v>0.16065811925846007</c:v>
                </c:pt>
                <c:pt idx="4">
                  <c:v>0.38156989689604137</c:v>
                </c:pt>
                <c:pt idx="5">
                  <c:v>0.6533848392962065</c:v>
                </c:pt>
                <c:pt idx="6">
                  <c:v>0.86684841208783991</c:v>
                </c:pt>
                <c:pt idx="7">
                  <c:v>0.96722955171324831</c:v>
                </c:pt>
                <c:pt idx="8">
                  <c:v>0.9947067136702078</c:v>
                </c:pt>
                <c:pt idx="9">
                  <c:v>0.99935976762608303</c:v>
                </c:pt>
                <c:pt idx="10">
                  <c:v>0.99993231540023586</c:v>
                </c:pt>
                <c:pt idx="11">
                  <c:v>0.99999314739513934</c:v>
                </c:pt>
                <c:pt idx="12">
                  <c:v>0.99999931327141089</c:v>
                </c:pt>
                <c:pt idx="13">
                  <c:v>0.99999993130711096</c:v>
                </c:pt>
                <c:pt idx="14">
                  <c:v>0.99999999313049626</c:v>
                </c:pt>
                <c:pt idx="15">
                  <c:v>0.99999999931304795</c:v>
                </c:pt>
                <c:pt idx="16">
                  <c:v>0.99999999993130495</c:v>
                </c:pt>
                <c:pt idx="17">
                  <c:v>0.99999999999313061</c:v>
                </c:pt>
                <c:pt idx="18">
                  <c:v>0.99999999999931322</c:v>
                </c:pt>
                <c:pt idx="19">
                  <c:v>0.9999999999999315</c:v>
                </c:pt>
                <c:pt idx="20">
                  <c:v>0.99999999999999334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3936"/>
        <c:axId val="51302400"/>
      </c:scatterChart>
      <c:valAx>
        <c:axId val="51303936"/>
        <c:scaling>
          <c:orientation val="minMax"/>
          <c:max val="2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1302400"/>
        <c:crosses val="autoZero"/>
        <c:crossBetween val="midCat"/>
      </c:valAx>
      <c:valAx>
        <c:axId val="51302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303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537445319335079"/>
          <c:y val="0.61053514144065335"/>
          <c:w val="0.1962922134733158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104776</xdr:rowOff>
    </xdr:from>
    <xdr:to>
      <xdr:col>19</xdr:col>
      <xdr:colOff>123825</xdr:colOff>
      <xdr:row>10</xdr:row>
      <xdr:rowOff>28576</xdr:rowOff>
    </xdr:to>
    <xdr:sp macro="" textlink="">
      <xdr:nvSpPr>
        <xdr:cNvPr id="2" name="TextBox 1"/>
        <xdr:cNvSpPr txBox="1"/>
      </xdr:nvSpPr>
      <xdr:spPr>
        <a:xfrm>
          <a:off x="4686300" y="104776"/>
          <a:ext cx="7019925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infl=mgp_adj(MGparm_Hermaphro);  // inflection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stdev=mgp_adj(MGparm_Hermaphro+1);  // standard deviation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maxval=mgp_adj(MGparm_Hermaphro+2);  // max value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temp2=cumd_norm((0.0-infl)/stdev);     //  cum_norm at age 0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temp=maxval / (cumd_norm((r_ages(nages)-infl)/stdev)-temp2);   //  delta in cum_norm between styr and endyr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for (a=0; a&lt;=nages; a++)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{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Hermaphro_val(1,a)=0.0 + temp * (cumd_norm((r_ages(a)-infl)/stdev)-temp2);</a:t>
          </a:r>
        </a:p>
        <a:p>
          <a:r>
            <a:rPr lang="en-US"/>
            <a:t/>
          </a:r>
          <a:br>
            <a:rPr lang="en-US"/>
          </a:br>
          <a:endParaRPr lang="en-US" sz="1100"/>
        </a:p>
      </xdr:txBody>
    </xdr:sp>
    <xdr:clientData/>
  </xdr:twoCellAnchor>
  <xdr:twoCellAnchor>
    <xdr:from>
      <xdr:col>9</xdr:col>
      <xdr:colOff>180975</xdr:colOff>
      <xdr:row>21</xdr:row>
      <xdr:rowOff>9525</xdr:rowOff>
    </xdr:from>
    <xdr:to>
      <xdr:col>16</xdr:col>
      <xdr:colOff>485775</xdr:colOff>
      <xdr:row>35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E42"/>
  <sheetViews>
    <sheetView tabSelected="1" topLeftCell="A20" workbookViewId="0">
      <selection activeCell="I28" sqref="I28"/>
    </sheetView>
  </sheetViews>
  <sheetFormatPr defaultRowHeight="15" x14ac:dyDescent="0.25"/>
  <cols>
    <col min="2" max="3" width="12" bestFit="1" customWidth="1"/>
  </cols>
  <sheetData>
    <row r="14" spans="1:2" x14ac:dyDescent="0.25">
      <c r="A14" t="s">
        <v>0</v>
      </c>
      <c r="B14">
        <v>4</v>
      </c>
    </row>
    <row r="15" spans="1:2" x14ac:dyDescent="0.25">
      <c r="A15" t="s">
        <v>1</v>
      </c>
      <c r="B15">
        <v>2</v>
      </c>
    </row>
    <row r="16" spans="1:2" x14ac:dyDescent="0.25">
      <c r="A16" t="s">
        <v>2</v>
      </c>
      <c r="B16">
        <v>0.9</v>
      </c>
    </row>
    <row r="17" spans="1:5" x14ac:dyDescent="0.25">
      <c r="A17" t="s">
        <v>3</v>
      </c>
      <c r="B17">
        <v>0</v>
      </c>
      <c r="C17">
        <f>_xlfn.NORM.DIST(B17,Infl,stdev,TRUE)</f>
        <v>2.2750131948179191E-2</v>
      </c>
    </row>
    <row r="18" spans="1:5" x14ac:dyDescent="0.25">
      <c r="B18">
        <v>20</v>
      </c>
      <c r="C18">
        <f>_xlfn.NORM.DIST(B18,Infl,stdev,TRUE)</f>
        <v>0.99999999999999933</v>
      </c>
    </row>
    <row r="19" spans="1:5" x14ac:dyDescent="0.25">
      <c r="A19" t="s">
        <v>4</v>
      </c>
      <c r="B19">
        <f>maxval/(C18-C17)</f>
        <v>0.92095177438517306</v>
      </c>
    </row>
    <row r="21" spans="1:5" x14ac:dyDescent="0.25">
      <c r="A21" t="s">
        <v>5</v>
      </c>
      <c r="B21" t="s">
        <v>6</v>
      </c>
      <c r="C21" t="s">
        <v>7</v>
      </c>
      <c r="D21" t="s">
        <v>9</v>
      </c>
      <c r="E21" t="s">
        <v>8</v>
      </c>
    </row>
    <row r="22" spans="1:5" x14ac:dyDescent="0.25">
      <c r="A22">
        <v>0</v>
      </c>
      <c r="B22">
        <f>_xlfn.NORM.DIST(A22,Infl,stdev,TRUE)</f>
        <v>2.2750131948179191E-2</v>
      </c>
      <c r="C22">
        <f>0+$B$19*(B22-$C$17)</f>
        <v>0</v>
      </c>
      <c r="D22">
        <v>1</v>
      </c>
      <c r="E22">
        <v>0</v>
      </c>
    </row>
    <row r="23" spans="1:5" x14ac:dyDescent="0.25">
      <c r="A23">
        <v>1</v>
      </c>
      <c r="B23">
        <f>_xlfn.NORM.DIST(A23,Infl,stdev,TRUE)</f>
        <v>6.6807201268858057E-2</v>
      </c>
      <c r="C23">
        <f t="shared" ref="C23:C42" si="0">0+$B$19*(B23-$C$17)</f>
        <v>4.0574436165089767E-2</v>
      </c>
      <c r="D23">
        <f>D22*(1-C22)</f>
        <v>1</v>
      </c>
      <c r="E23">
        <f>E22+D22*C22</f>
        <v>0</v>
      </c>
    </row>
    <row r="24" spans="1:5" x14ac:dyDescent="0.25">
      <c r="A24">
        <v>2</v>
      </c>
      <c r="B24">
        <f>_xlfn.NORM.DIST(A24,Infl,stdev,TRUE)</f>
        <v>0.15865525393145699</v>
      </c>
      <c r="C24">
        <f t="shared" si="0"/>
        <v>0.1251620632385331</v>
      </c>
      <c r="D24">
        <f t="shared" ref="D24:D42" si="1">D23*(1-C23)</f>
        <v>0.95942556383491029</v>
      </c>
      <c r="E24">
        <f t="shared" ref="E24:E42" si="2">E23+D23*C23</f>
        <v>4.0574436165089767E-2</v>
      </c>
    </row>
    <row r="25" spans="1:5" x14ac:dyDescent="0.25">
      <c r="A25">
        <v>3</v>
      </c>
      <c r="B25">
        <f>_xlfn.NORM.DIST(A25,Infl,stdev,TRUE)</f>
        <v>0.30853753872598688</v>
      </c>
      <c r="C25">
        <f t="shared" si="0"/>
        <v>0.26319641936895921</v>
      </c>
      <c r="D25">
        <f t="shared" si="1"/>
        <v>0.83934188074154004</v>
      </c>
      <c r="E25">
        <f t="shared" si="2"/>
        <v>0.16065811925846007</v>
      </c>
    </row>
    <row r="26" spans="1:5" x14ac:dyDescent="0.25">
      <c r="A26">
        <v>4</v>
      </c>
      <c r="B26">
        <f>_xlfn.NORM.DIST(A26,Infl,stdev,TRUE)</f>
        <v>0.5</v>
      </c>
      <c r="C26">
        <f t="shared" si="0"/>
        <v>0.43952411280741405</v>
      </c>
      <c r="D26">
        <f t="shared" si="1"/>
        <v>0.61843010310395874</v>
      </c>
      <c r="E26">
        <f t="shared" si="2"/>
        <v>0.38156989689604137</v>
      </c>
    </row>
    <row r="27" spans="1:5" x14ac:dyDescent="0.25">
      <c r="A27">
        <v>5</v>
      </c>
      <c r="B27">
        <f>_xlfn.NORM.DIST(A27,Infl,stdev,TRUE)</f>
        <v>0.69146246127401312</v>
      </c>
      <c r="C27">
        <f t="shared" si="0"/>
        <v>0.61585180624586888</v>
      </c>
      <c r="D27">
        <f t="shared" si="1"/>
        <v>0.34661516070379367</v>
      </c>
      <c r="E27">
        <f t="shared" si="2"/>
        <v>0.6533848392962065</v>
      </c>
    </row>
    <row r="28" spans="1:5" x14ac:dyDescent="0.25">
      <c r="A28">
        <v>6</v>
      </c>
      <c r="B28">
        <f>_xlfn.NORM.DIST(A28,Infl,stdev,TRUE)</f>
        <v>0.84134474606854304</v>
      </c>
      <c r="C28">
        <f t="shared" si="0"/>
        <v>0.75388616237629513</v>
      </c>
      <c r="D28">
        <f t="shared" si="1"/>
        <v>0.13315158791216022</v>
      </c>
      <c r="E28">
        <f t="shared" si="2"/>
        <v>0.86684841208783991</v>
      </c>
    </row>
    <row r="29" spans="1:5" x14ac:dyDescent="0.25">
      <c r="A29">
        <v>7</v>
      </c>
      <c r="B29">
        <f>_xlfn.NORM.DIST(A29,Infl,stdev,TRUE)</f>
        <v>0.93319279873114191</v>
      </c>
      <c r="C29">
        <f t="shared" si="0"/>
        <v>0.83847378944973838</v>
      </c>
      <c r="D29">
        <f t="shared" si="1"/>
        <v>3.2770448286751866E-2</v>
      </c>
      <c r="E29">
        <f t="shared" si="2"/>
        <v>0.96722955171324831</v>
      </c>
    </row>
    <row r="30" spans="1:5" x14ac:dyDescent="0.25">
      <c r="A30">
        <v>8</v>
      </c>
      <c r="B30">
        <f>_xlfn.NORM.DIST(A30,Infl,stdev,TRUE)</f>
        <v>0.97724986805182079</v>
      </c>
      <c r="C30">
        <f t="shared" si="0"/>
        <v>0.87904822561482809</v>
      </c>
      <c r="D30">
        <f t="shared" si="1"/>
        <v>5.2932863297923422E-3</v>
      </c>
      <c r="E30">
        <f t="shared" si="2"/>
        <v>0.9947067136702078</v>
      </c>
    </row>
    <row r="31" spans="1:5" x14ac:dyDescent="0.25">
      <c r="A31">
        <v>9</v>
      </c>
      <c r="B31">
        <f>_xlfn.NORM.DIST(A31,Infl,stdev,TRUE)</f>
        <v>0.99379033467422384</v>
      </c>
      <c r="C31">
        <f t="shared" si="0"/>
        <v>0.89428119769988901</v>
      </c>
      <c r="D31">
        <f t="shared" si="1"/>
        <v>6.40232373917158E-4</v>
      </c>
      <c r="E31">
        <f t="shared" si="2"/>
        <v>0.99935976762608303</v>
      </c>
    </row>
    <row r="32" spans="1:5" x14ac:dyDescent="0.25">
      <c r="A32">
        <v>10</v>
      </c>
      <c r="B32">
        <f>_xlfn.NORM.DIST(A32,Infl,stdev,TRUE)</f>
        <v>0.9986501019683699</v>
      </c>
      <c r="C32">
        <f t="shared" si="0"/>
        <v>0.89875680901253185</v>
      </c>
      <c r="D32">
        <f t="shared" si="1"/>
        <v>6.7684599764278766E-5</v>
      </c>
      <c r="E32">
        <f t="shared" si="2"/>
        <v>0.99993231540023586</v>
      </c>
    </row>
    <row r="33" spans="1:5" x14ac:dyDescent="0.25">
      <c r="A33">
        <v>11</v>
      </c>
      <c r="B33">
        <f>_xlfn.NORM.DIST(A33,Infl,stdev,TRUE)</f>
        <v>0.99976737092096446</v>
      </c>
      <c r="C33">
        <f t="shared" si="0"/>
        <v>0.89978575983688924</v>
      </c>
      <c r="D33">
        <f t="shared" si="1"/>
        <v>6.8526048608452166E-6</v>
      </c>
      <c r="E33">
        <f t="shared" si="2"/>
        <v>0.99999314739513934</v>
      </c>
    </row>
    <row r="34" spans="1:5" x14ac:dyDescent="0.25">
      <c r="A34">
        <v>12</v>
      </c>
      <c r="B34">
        <f>_xlfn.NORM.DIST(A34,Infl,stdev,TRUE)</f>
        <v>0.99996832875816688</v>
      </c>
      <c r="C34">
        <f t="shared" si="0"/>
        <v>0.89997083231363739</v>
      </c>
      <c r="D34">
        <f t="shared" si="1"/>
        <v>6.8672858926764269E-7</v>
      </c>
      <c r="E34">
        <f t="shared" si="2"/>
        <v>0.99999931327141089</v>
      </c>
    </row>
    <row r="35" spans="1:5" x14ac:dyDescent="0.25">
      <c r="A35">
        <v>13</v>
      </c>
      <c r="B35">
        <f>_xlfn.NORM.DIST(A35,Infl,stdev,TRUE)</f>
        <v>0.99999660232687526</v>
      </c>
      <c r="C35">
        <f t="shared" si="0"/>
        <v>0.89999687090690761</v>
      </c>
      <c r="D35">
        <f t="shared" si="1"/>
        <v>6.8692889210872266E-8</v>
      </c>
      <c r="E35">
        <f t="shared" si="2"/>
        <v>0.99999993130711096</v>
      </c>
    </row>
    <row r="36" spans="1:5" x14ac:dyDescent="0.25">
      <c r="A36">
        <v>14</v>
      </c>
      <c r="B36">
        <f>_xlfn.NORM.DIST(A36,Infl,stdev,TRUE)</f>
        <v>0.99999971334842808</v>
      </c>
      <c r="C36">
        <f t="shared" si="0"/>
        <v>0.89999973600772676</v>
      </c>
      <c r="D36">
        <f t="shared" si="1"/>
        <v>6.8695038675323531E-9</v>
      </c>
      <c r="E36">
        <f t="shared" si="2"/>
        <v>0.99999999313049626</v>
      </c>
    </row>
    <row r="37" spans="1:5" x14ac:dyDescent="0.25">
      <c r="A37">
        <v>15</v>
      </c>
      <c r="B37">
        <f>_xlfn.NORM.DIST(A37,Infl,stdev,TRUE)</f>
        <v>0.99999998101043752</v>
      </c>
      <c r="C37">
        <f t="shared" si="0"/>
        <v>0.89999998251152935</v>
      </c>
      <c r="D37">
        <f t="shared" si="1"/>
        <v>6.8695220024917737E-10</v>
      </c>
      <c r="E37">
        <f t="shared" si="2"/>
        <v>0.99999999931304795</v>
      </c>
    </row>
    <row r="38" spans="1:5" x14ac:dyDescent="0.25">
      <c r="A38">
        <v>16</v>
      </c>
      <c r="B38">
        <f>_xlfn.NORM.DIST(A38,Infl,stdev,TRUE)</f>
        <v>0.9999999990134123</v>
      </c>
      <c r="C38">
        <f t="shared" si="0"/>
        <v>0.89999999909140094</v>
      </c>
      <c r="D38">
        <f t="shared" si="1"/>
        <v>6.8695232038661123E-11</v>
      </c>
      <c r="E38">
        <f t="shared" si="2"/>
        <v>0.99999999993130495</v>
      </c>
    </row>
    <row r="39" spans="1:5" x14ac:dyDescent="0.25">
      <c r="A39">
        <v>17</v>
      </c>
      <c r="B39">
        <f>_xlfn.NORM.DIST(A39,Infl,stdev,TRUE)</f>
        <v>0.99999999995984001</v>
      </c>
      <c r="C39">
        <f t="shared" si="0"/>
        <v>0.89999999996301516</v>
      </c>
      <c r="D39">
        <f t="shared" si="1"/>
        <v>6.8695232662825356E-12</v>
      </c>
      <c r="E39">
        <f t="shared" si="2"/>
        <v>0.99999999999313061</v>
      </c>
    </row>
    <row r="40" spans="1:5" x14ac:dyDescent="0.25">
      <c r="A40">
        <v>18</v>
      </c>
      <c r="B40">
        <f>_xlfn.NORM.DIST(A40,Infl,stdev,TRUE)</f>
        <v>0.99999999999872013</v>
      </c>
      <c r="C40">
        <f t="shared" si="0"/>
        <v>0.89999999999882196</v>
      </c>
      <c r="D40">
        <f t="shared" si="1"/>
        <v>6.8695232688232173E-13</v>
      </c>
      <c r="E40">
        <f t="shared" si="2"/>
        <v>0.99999999999931322</v>
      </c>
    </row>
    <row r="41" spans="1:5" x14ac:dyDescent="0.25">
      <c r="A41">
        <v>19</v>
      </c>
      <c r="B41">
        <f>_xlfn.NORM.DIST(A41,Infl,stdev,TRUE)</f>
        <v>0.99999999999996814</v>
      </c>
      <c r="C41">
        <f t="shared" si="0"/>
        <v>0.89999999999997127</v>
      </c>
      <c r="D41">
        <f t="shared" si="1"/>
        <v>6.8695232689041425E-14</v>
      </c>
      <c r="E41">
        <f t="shared" si="2"/>
        <v>0.9999999999999315</v>
      </c>
    </row>
    <row r="42" spans="1:5" x14ac:dyDescent="0.25">
      <c r="A42">
        <v>20</v>
      </c>
      <c r="B42">
        <f>_xlfn.NORM.DIST(A42,Infl,stdev,TRUE)</f>
        <v>0.99999999999999933</v>
      </c>
      <c r="C42">
        <f t="shared" si="0"/>
        <v>0.9</v>
      </c>
      <c r="D42">
        <f t="shared" si="1"/>
        <v>6.8695232689061164E-15</v>
      </c>
      <c r="E42">
        <f t="shared" si="2"/>
        <v>0.99999999999999334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Infl</vt:lpstr>
      <vt:lpstr>maxval</vt:lpstr>
      <vt:lpstr>stdev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Methot, Richard</dc:creator>
  <cp:lastModifiedBy>Methot, Richard</cp:lastModifiedBy>
  <dcterms:created xsi:type="dcterms:W3CDTF">2015-05-18T19:12:22Z</dcterms:created>
  <dcterms:modified xsi:type="dcterms:W3CDTF">2015-05-18T19:30:41Z</dcterms:modified>
</cp:coreProperties>
</file>