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7115" windowHeight="8955" activeTab="1"/>
  </bookViews>
  <sheets>
    <sheet name="Sheet1" sheetId="1" r:id="rId1"/>
    <sheet name="Sheet2" sheetId="2" r:id="rId2"/>
    <sheet name="Sheet3" sheetId="3" r:id="rId3"/>
  </sheets>
  <definedNames>
    <definedName name="bias_1">Sheet2!$L$38</definedName>
    <definedName name="bias_2">Sheet2!$L$41</definedName>
    <definedName name="mean">Sheet2!$L$44</definedName>
    <definedName name="SD__R">Sheet2!$L$31</definedName>
    <definedName name="SE_Ry">Sheet2!$L$29</definedName>
    <definedName name="sigmaR">Sheet2!$L$33</definedName>
    <definedName name="sigmaR_hat">Sheet2!$L$35</definedName>
  </definedNames>
  <calcPr calcId="145621"/>
</workbook>
</file>

<file path=xl/calcChain.xml><?xml version="1.0" encoding="utf-8"?>
<calcChain xmlns="http://schemas.openxmlformats.org/spreadsheetml/2006/main">
  <c r="L35" i="2" l="1"/>
  <c r="L29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L41" i="2" s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L31" i="2"/>
  <c r="L38" i="2" s="1"/>
  <c r="L44" i="2" l="1"/>
</calcChain>
</file>

<file path=xl/sharedStrings.xml><?xml version="1.0" encoding="utf-8"?>
<sst xmlns="http://schemas.openxmlformats.org/spreadsheetml/2006/main" count="2012" uniqueCount="124">
  <si>
    <t>Main_RecrDev_1971</t>
  </si>
  <si>
    <t>Main_RecrDev_1972</t>
  </si>
  <si>
    <t>Main_RecrDev_1973</t>
  </si>
  <si>
    <t>Main_RecrDev_1974</t>
  </si>
  <si>
    <t>Main_RecrDev_1975</t>
  </si>
  <si>
    <t>Main_RecrDev_1976</t>
  </si>
  <si>
    <t>Main_RecrDev_1977</t>
  </si>
  <si>
    <t>Main_RecrDev_1978</t>
  </si>
  <si>
    <t>Main_RecrDev_1979</t>
  </si>
  <si>
    <t>Main_RecrDev_1980</t>
  </si>
  <si>
    <t>Main_RecrDev_1981</t>
  </si>
  <si>
    <t>Main_RecrDev_1982</t>
  </si>
  <si>
    <t>Main_RecrDev_1983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</si>
  <si>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</si>
  <si>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</si>
  <si>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</si>
  <si>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</si>
  <si>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</si>
  <si>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</si>
  <si>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</si>
  <si>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</si>
  <si>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</si>
  <si>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</si>
  <si>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</si>
  <si>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</si>
  <si>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</si>
  <si>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</si>
  <si>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</si>
  <si>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</si>
  <si>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</si>
  <si>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</si>
  <si>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ForeRecr_2002</t>
  </si>
  <si>
    <t>ForeRecr_2003</t>
  </si>
  <si>
    <t>ForeRecr_2004</t>
  </si>
  <si>
    <t>ForeRecr_2005</t>
  </si>
  <si>
    <t>ForeRecr_2006</t>
  </si>
  <si>
    <t>ForeRecr_2007</t>
  </si>
  <si>
    <t>ForeRecr_2008</t>
  </si>
  <si>
    <t>ForeRecr_2009</t>
  </si>
  <si>
    <t>ForeRecr_2010</t>
  </si>
  <si>
    <t>ForeRecr_2011</t>
  </si>
  <si>
    <t>SPAWN_RECRUIT</t>
  </si>
  <si>
    <t>NA</t>
  </si>
  <si>
    <t>_</t>
  </si>
  <si>
    <t>offset</t>
  </si>
  <si>
    <t>Init</t>
  </si>
  <si>
    <t>act</t>
  </si>
  <si>
    <t>Impl_err_2002</t>
  </si>
  <si>
    <t>Impl_err_2003</t>
  </si>
  <si>
    <t>Impl_err_2004</t>
  </si>
  <si>
    <t>Impl_err_2005</t>
  </si>
  <si>
    <t>Impl_err_2006</t>
  </si>
  <si>
    <t>Impl_err_2007</t>
  </si>
  <si>
    <t>Impl_err_2008</t>
  </si>
  <si>
    <t>Impl_err_2009</t>
  </si>
  <si>
    <t>Impl_err_2010</t>
  </si>
  <si>
    <t>Impl_err_2011</t>
  </si>
  <si>
    <t>Function:</t>
  </si>
  <si>
    <t>Ln(R0)</t>
  </si>
  <si>
    <t>steep</t>
  </si>
  <si>
    <t>sigmaR</t>
  </si>
  <si>
    <t>year</t>
  </si>
  <si>
    <t>spawn_bio</t>
  </si>
  <si>
    <t>exp_recr</t>
  </si>
  <si>
    <t>with_env</t>
  </si>
  <si>
    <t>adjusted</t>
  </si>
  <si>
    <t>pred_recr</t>
  </si>
  <si>
    <t>dev</t>
  </si>
  <si>
    <t>biasadj</t>
  </si>
  <si>
    <t>era</t>
  </si>
  <si>
    <t>S/Rcurve</t>
  </si>
  <si>
    <t>Virg</t>
  </si>
  <si>
    <t>-</t>
  </si>
  <si>
    <t>Main</t>
  </si>
  <si>
    <t>Forecast</t>
  </si>
  <si>
    <t>Main_InitAge_20</t>
  </si>
  <si>
    <t>Main_InitAge_19</t>
  </si>
  <si>
    <t>Main_InitAge_18</t>
  </si>
  <si>
    <t>Main_InitAge_17</t>
  </si>
  <si>
    <t>Main_InitAge_16</t>
  </si>
  <si>
    <t>Main_InitAge_15</t>
  </si>
  <si>
    <t>Main_InitAge_14</t>
  </si>
  <si>
    <t>Main_InitAge_13</t>
  </si>
  <si>
    <t>Main_InitAge_12</t>
  </si>
  <si>
    <t>Main_InitAge_11</t>
  </si>
  <si>
    <t>Main_InitAge_10</t>
  </si>
  <si>
    <t>Main_InitAge_9</t>
  </si>
  <si>
    <t>Main_InitAge_8</t>
  </si>
  <si>
    <t>Main_InitAge_7</t>
  </si>
  <si>
    <t>Main_InitAge_6</t>
  </si>
  <si>
    <t>Main_InitAge_5</t>
  </si>
  <si>
    <t>Main_InitAge_4</t>
  </si>
  <si>
    <t>Main_InitAge_3</t>
  </si>
  <si>
    <t>Main_InitAge_2</t>
  </si>
  <si>
    <t>Main_InitAge_1</t>
  </si>
  <si>
    <t>Init_age</t>
  </si>
  <si>
    <t>SE(Ry)</t>
  </si>
  <si>
    <t>SD( R)</t>
  </si>
  <si>
    <t>Main_InitAge_39</t>
  </si>
  <si>
    <t>Main_InitAge_38</t>
  </si>
  <si>
    <t>Main_InitAge_37</t>
  </si>
  <si>
    <t>Main_InitAge_36</t>
  </si>
  <si>
    <t>Main_InitAge_35</t>
  </si>
  <si>
    <t>Main_InitAge_34</t>
  </si>
  <si>
    <t>Main_InitAge_33</t>
  </si>
  <si>
    <t>Main_InitAge_32</t>
  </si>
  <si>
    <t>Main_InitAge_31</t>
  </si>
  <si>
    <t>Main_InitAge_30</t>
  </si>
  <si>
    <t>Main_InitAge_29</t>
  </si>
  <si>
    <t>Main_InitAge_28</t>
  </si>
  <si>
    <t>Main_InitAge_27</t>
  </si>
  <si>
    <t>Main_InitAge_26</t>
  </si>
  <si>
    <t>Main_InitAge_25</t>
  </si>
  <si>
    <t>Main_InitAge_24</t>
  </si>
  <si>
    <t>Main_InitAge_23</t>
  </si>
  <si>
    <t>Main_InitAge_22</t>
  </si>
  <si>
    <t>Main_InitAge_21</t>
  </si>
  <si>
    <t>SE( Rhat)</t>
  </si>
  <si>
    <t>mean</t>
  </si>
  <si>
    <t>bias_1</t>
  </si>
  <si>
    <t>bias_2</t>
  </si>
  <si>
    <t>sigmaR_hat</t>
  </si>
  <si>
    <t>stdev of the recruitment deviations</t>
  </si>
  <si>
    <t>average (1970-1997) se of each recruitment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</si>
</sst>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35391076115485"/>
          <c:y val="5.1400554097404488E-2"/>
          <c:w val="0.76197711286089242"/>
          <c:h val="0.89719889180519097"/>
        </c:manualLayout>
      </c:layout>
      <c:scatterChart>
        <c:scatterStyle val="lineMarker"/>
        <c:varyColors val="0"/>
        <c:ser>
          <c:idx val="2"/>
          <c:order val="2"/>
          <c:tx>
            <c:strRef>
              <c:f>Sheet2!$J$6</c:f>
              <c:strCache>
                <c:ptCount val="1"/>
                <c:pt idx="0">
                  <c:v>SE( Rhat)</c:v>
                </c:pt>
              </c:strCache>
            </c:strRef>
          </c:tx>
          <c:marker>
            <c:symbol val="none"/>
          </c:marker>
          <c:xVal>
            <c:numRef>
              <c:f>Sheet2!$A$10:$A$89</c:f>
              <c:numCache>
                <c:formatCode>General</c:formatCode>
                <c:ptCount val="80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</c:numCache>
            </c:numRef>
          </c:xVal>
          <c:yVal>
            <c:numRef>
              <c:f>Sheet2!$J$10:$J$89</c:f>
              <c:numCache>
                <c:formatCode>General</c:formatCode>
                <c:ptCount val="80"/>
                <c:pt idx="0">
                  <c:v>0.48432799999999998</c:v>
                </c:pt>
                <c:pt idx="1">
                  <c:v>0.48307099999999997</c:v>
                </c:pt>
                <c:pt idx="2">
                  <c:v>0.48167900000000002</c:v>
                </c:pt>
                <c:pt idx="3">
                  <c:v>0.48015200000000002</c:v>
                </c:pt>
                <c:pt idx="4">
                  <c:v>0.47845900000000002</c:v>
                </c:pt>
                <c:pt idx="5">
                  <c:v>0.47662300000000002</c:v>
                </c:pt>
                <c:pt idx="6">
                  <c:v>0.474603</c:v>
                </c:pt>
                <c:pt idx="7">
                  <c:v>0.47240199999999999</c:v>
                </c:pt>
                <c:pt idx="8">
                  <c:v>0.470051</c:v>
                </c:pt>
                <c:pt idx="9">
                  <c:v>0.46765600000000002</c:v>
                </c:pt>
                <c:pt idx="10">
                  <c:v>0.46537000000000001</c:v>
                </c:pt>
                <c:pt idx="11">
                  <c:v>0.46346399999999999</c:v>
                </c:pt>
                <c:pt idx="12">
                  <c:v>0.46228399999999997</c:v>
                </c:pt>
                <c:pt idx="13">
                  <c:v>0.46218700000000001</c:v>
                </c:pt>
                <c:pt idx="14">
                  <c:v>0.46339900000000001</c:v>
                </c:pt>
                <c:pt idx="15">
                  <c:v>0.46571499999999999</c:v>
                </c:pt>
                <c:pt idx="16">
                  <c:v>0.470223</c:v>
                </c:pt>
                <c:pt idx="17">
                  <c:v>0.47659000000000001</c:v>
                </c:pt>
                <c:pt idx="18">
                  <c:v>0.48506700000000003</c:v>
                </c:pt>
                <c:pt idx="19">
                  <c:v>0.49363899999999999</c:v>
                </c:pt>
                <c:pt idx="20">
                  <c:v>0.50422299999999998</c:v>
                </c:pt>
                <c:pt idx="21">
                  <c:v>0.503328</c:v>
                </c:pt>
                <c:pt idx="22">
                  <c:v>0.49212499999999998</c:v>
                </c:pt>
                <c:pt idx="23">
                  <c:v>0.48333900000000002</c:v>
                </c:pt>
                <c:pt idx="24">
                  <c:v>0.47836299999999998</c:v>
                </c:pt>
                <c:pt idx="25">
                  <c:v>0.481097</c:v>
                </c:pt>
                <c:pt idx="26">
                  <c:v>0.46444200000000002</c:v>
                </c:pt>
                <c:pt idx="27">
                  <c:v>0.445801</c:v>
                </c:pt>
                <c:pt idx="28">
                  <c:v>0.43861899999999998</c:v>
                </c:pt>
                <c:pt idx="29">
                  <c:v>0.41903299999999999</c:v>
                </c:pt>
                <c:pt idx="30">
                  <c:v>0.41524100000000003</c:v>
                </c:pt>
                <c:pt idx="31">
                  <c:v>0.39535500000000001</c:v>
                </c:pt>
                <c:pt idx="32">
                  <c:v>0.38289099999999998</c:v>
                </c:pt>
                <c:pt idx="33">
                  <c:v>0.38465500000000002</c:v>
                </c:pt>
                <c:pt idx="34">
                  <c:v>0.37484200000000001</c:v>
                </c:pt>
                <c:pt idx="35">
                  <c:v>0.35653099999999999</c:v>
                </c:pt>
                <c:pt idx="36">
                  <c:v>0.35759200000000002</c:v>
                </c:pt>
                <c:pt idx="37">
                  <c:v>0.35686400000000001</c:v>
                </c:pt>
                <c:pt idx="38">
                  <c:v>0.25226900000000002</c:v>
                </c:pt>
                <c:pt idx="39">
                  <c:v>0.23782400000000001</c:v>
                </c:pt>
                <c:pt idx="40">
                  <c:v>0.34814600000000001</c:v>
                </c:pt>
                <c:pt idx="41">
                  <c:v>0.31334899999999999</c:v>
                </c:pt>
                <c:pt idx="42">
                  <c:v>0.34244799999999997</c:v>
                </c:pt>
                <c:pt idx="43">
                  <c:v>0.32915499999999998</c:v>
                </c:pt>
                <c:pt idx="44">
                  <c:v>0.22985</c:v>
                </c:pt>
                <c:pt idx="45">
                  <c:v>0.34628999999999999</c:v>
                </c:pt>
                <c:pt idx="46">
                  <c:v>0.328123</c:v>
                </c:pt>
                <c:pt idx="47">
                  <c:v>0.29066599999999998</c:v>
                </c:pt>
                <c:pt idx="48">
                  <c:v>0.298099</c:v>
                </c:pt>
                <c:pt idx="49">
                  <c:v>0.28823900000000002</c:v>
                </c:pt>
                <c:pt idx="50">
                  <c:v>0.29741499999999998</c:v>
                </c:pt>
                <c:pt idx="51">
                  <c:v>0.30635099999999998</c:v>
                </c:pt>
                <c:pt idx="52">
                  <c:v>0.310643</c:v>
                </c:pt>
                <c:pt idx="53">
                  <c:v>0.23941899999999999</c:v>
                </c:pt>
                <c:pt idx="54">
                  <c:v>0.23417299999999999</c:v>
                </c:pt>
                <c:pt idx="55">
                  <c:v>0.29697000000000001</c:v>
                </c:pt>
                <c:pt idx="56">
                  <c:v>0.28248800000000002</c:v>
                </c:pt>
                <c:pt idx="57">
                  <c:v>0.34311900000000001</c:v>
                </c:pt>
                <c:pt idx="58">
                  <c:v>0.195164</c:v>
                </c:pt>
                <c:pt idx="59">
                  <c:v>0.329067</c:v>
                </c:pt>
                <c:pt idx="60">
                  <c:v>0.266434</c:v>
                </c:pt>
                <c:pt idx="61">
                  <c:v>0.32414799999999999</c:v>
                </c:pt>
                <c:pt idx="62">
                  <c:v>0.20416899999999999</c:v>
                </c:pt>
                <c:pt idx="63">
                  <c:v>0.31599899999999997</c:v>
                </c:pt>
                <c:pt idx="64">
                  <c:v>0.24360399999999999</c:v>
                </c:pt>
                <c:pt idx="65">
                  <c:v>0.21051800000000001</c:v>
                </c:pt>
                <c:pt idx="66">
                  <c:v>0.35427999999999998</c:v>
                </c:pt>
                <c:pt idx="67">
                  <c:v>0.35763800000000001</c:v>
                </c:pt>
                <c:pt idx="68">
                  <c:v>0.32991999999999999</c:v>
                </c:pt>
                <c:pt idx="69">
                  <c:v>0.40922799999999998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904"/>
        <c:axId val="141729792"/>
      </c:scatterChart>
      <c:scatterChart>
        <c:scatterStyle val="lineMarker"/>
        <c:varyColors val="0"/>
        <c:ser>
          <c:idx val="0"/>
          <c:order val="0"/>
          <c:tx>
            <c:strRef>
              <c:f>Sheet2!$G$6</c:f>
              <c:strCache>
                <c:ptCount val="1"/>
                <c:pt idx="0">
                  <c:v>dev</c:v>
                </c:pt>
              </c:strCache>
            </c:strRef>
          </c:tx>
          <c:marker>
            <c:symbol val="none"/>
          </c:marker>
          <c:xVal>
            <c:numRef>
              <c:f>Sheet2!$A$10:$A$89</c:f>
              <c:numCache>
                <c:formatCode>General</c:formatCode>
                <c:ptCount val="80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</c:numCache>
            </c:numRef>
          </c:xVal>
          <c:yVal>
            <c:numRef>
              <c:f>Sheet2!$G$10:$G$89</c:f>
              <c:numCache>
                <c:formatCode>General</c:formatCode>
                <c:ptCount val="80"/>
                <c:pt idx="0">
                  <c:v>-5.32013E-2</c:v>
                </c:pt>
                <c:pt idx="1">
                  <c:v>-5.78573E-2</c:v>
                </c:pt>
                <c:pt idx="2">
                  <c:v>-6.3006900000000005E-2</c:v>
                </c:pt>
                <c:pt idx="3">
                  <c:v>-6.8640300000000001E-2</c:v>
                </c:pt>
                <c:pt idx="4">
                  <c:v>-7.4890899999999996E-2</c:v>
                </c:pt>
                <c:pt idx="5">
                  <c:v>-8.1640099999999993E-2</c:v>
                </c:pt>
                <c:pt idx="6">
                  <c:v>-8.9078599999999994E-2</c:v>
                </c:pt>
                <c:pt idx="7">
                  <c:v>-9.7204399999999996E-2</c:v>
                </c:pt>
                <c:pt idx="8">
                  <c:v>-0.10592500000000001</c:v>
                </c:pt>
                <c:pt idx="9">
                  <c:v>-0.11484</c:v>
                </c:pt>
                <c:pt idx="10">
                  <c:v>-0.123401</c:v>
                </c:pt>
                <c:pt idx="11">
                  <c:v>-0.13050700000000001</c:v>
                </c:pt>
                <c:pt idx="12">
                  <c:v>-0.134599</c:v>
                </c:pt>
                <c:pt idx="13">
                  <c:v>-0.13374</c:v>
                </c:pt>
                <c:pt idx="14">
                  <c:v>-0.12618099999999999</c:v>
                </c:pt>
                <c:pt idx="15">
                  <c:v>-0.112812</c:v>
                </c:pt>
                <c:pt idx="16">
                  <c:v>-8.3497799999999997E-2</c:v>
                </c:pt>
                <c:pt idx="17">
                  <c:v>-3.6200900000000001E-2</c:v>
                </c:pt>
                <c:pt idx="18">
                  <c:v>3.0903099999999999E-2</c:v>
                </c:pt>
                <c:pt idx="19">
                  <c:v>0.104654</c:v>
                </c:pt>
                <c:pt idx="20">
                  <c:v>0.16714300000000001</c:v>
                </c:pt>
                <c:pt idx="21">
                  <c:v>0.16037299999999999</c:v>
                </c:pt>
                <c:pt idx="22">
                  <c:v>0.115728</c:v>
                </c:pt>
                <c:pt idx="23">
                  <c:v>8.5071599999999997E-2</c:v>
                </c:pt>
                <c:pt idx="24">
                  <c:v>8.6988399999999994E-2</c:v>
                </c:pt>
                <c:pt idx="25">
                  <c:v>0.173814</c:v>
                </c:pt>
                <c:pt idx="26">
                  <c:v>0.144481</c:v>
                </c:pt>
                <c:pt idx="27">
                  <c:v>4.0241899999999997E-2</c:v>
                </c:pt>
                <c:pt idx="28">
                  <c:v>-4.4242800000000001E-3</c:v>
                </c:pt>
                <c:pt idx="29">
                  <c:v>0.121036</c:v>
                </c:pt>
                <c:pt idx="30">
                  <c:v>0.11151700000000001</c:v>
                </c:pt>
                <c:pt idx="31">
                  <c:v>1.6972399999999999E-2</c:v>
                </c:pt>
                <c:pt idx="32">
                  <c:v>-5.3953300000000003E-2</c:v>
                </c:pt>
                <c:pt idx="33">
                  <c:v>-9.0421000000000001E-2</c:v>
                </c:pt>
                <c:pt idx="34">
                  <c:v>8.7713200000000005E-2</c:v>
                </c:pt>
                <c:pt idx="35">
                  <c:v>0.24543899999999999</c:v>
                </c:pt>
                <c:pt idx="36">
                  <c:v>0.103064</c:v>
                </c:pt>
                <c:pt idx="37">
                  <c:v>-0.103923</c:v>
                </c:pt>
                <c:pt idx="38">
                  <c:v>7.5092600000000002E-3</c:v>
                </c:pt>
                <c:pt idx="39">
                  <c:v>0.116227</c:v>
                </c:pt>
                <c:pt idx="40">
                  <c:v>-0.105878</c:v>
                </c:pt>
                <c:pt idx="41">
                  <c:v>-3.9195099999999997E-2</c:v>
                </c:pt>
                <c:pt idx="42">
                  <c:v>-0.22136</c:v>
                </c:pt>
                <c:pt idx="43">
                  <c:v>-1.32135E-2</c:v>
                </c:pt>
                <c:pt idx="44">
                  <c:v>0.56968200000000002</c:v>
                </c:pt>
                <c:pt idx="45">
                  <c:v>-3.9082100000000002E-2</c:v>
                </c:pt>
                <c:pt idx="46">
                  <c:v>-6.9566199999999995E-2</c:v>
                </c:pt>
                <c:pt idx="47">
                  <c:v>0.156444</c:v>
                </c:pt>
                <c:pt idx="48">
                  <c:v>0.11558400000000001</c:v>
                </c:pt>
                <c:pt idx="49">
                  <c:v>3.5468800000000001E-3</c:v>
                </c:pt>
                <c:pt idx="50">
                  <c:v>-0.28226800000000002</c:v>
                </c:pt>
                <c:pt idx="51">
                  <c:v>-0.47170800000000002</c:v>
                </c:pt>
                <c:pt idx="52">
                  <c:v>-0.32785999999999998</c:v>
                </c:pt>
                <c:pt idx="53">
                  <c:v>0.32972899999999999</c:v>
                </c:pt>
                <c:pt idx="54">
                  <c:v>0.52735699999999996</c:v>
                </c:pt>
                <c:pt idx="55">
                  <c:v>0.218336</c:v>
                </c:pt>
                <c:pt idx="56">
                  <c:v>0.12798100000000001</c:v>
                </c:pt>
                <c:pt idx="57">
                  <c:v>-0.26186500000000001</c:v>
                </c:pt>
                <c:pt idx="58">
                  <c:v>0.58632600000000001</c:v>
                </c:pt>
                <c:pt idx="59">
                  <c:v>-0.52548700000000004</c:v>
                </c:pt>
                <c:pt idx="60">
                  <c:v>-0.249445</c:v>
                </c:pt>
                <c:pt idx="61">
                  <c:v>-0.66423699999999997</c:v>
                </c:pt>
                <c:pt idx="62">
                  <c:v>0.37692599999999998</c:v>
                </c:pt>
                <c:pt idx="63">
                  <c:v>-0.44836100000000001</c:v>
                </c:pt>
                <c:pt idx="64">
                  <c:v>0.50913900000000001</c:v>
                </c:pt>
                <c:pt idx="65">
                  <c:v>1.1547700000000001</c:v>
                </c:pt>
                <c:pt idx="66">
                  <c:v>-0.40337200000000001</c:v>
                </c:pt>
                <c:pt idx="67">
                  <c:v>-0.51392899999999997</c:v>
                </c:pt>
                <c:pt idx="68">
                  <c:v>0.171017</c:v>
                </c:pt>
                <c:pt idx="69">
                  <c:v>-0.18893799999999999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offset</c:v>
                </c:pt>
              </c:strCache>
            </c:strRef>
          </c:tx>
          <c:marker>
            <c:symbol val="none"/>
          </c:marker>
          <c:xVal>
            <c:numRef>
              <c:f>Sheet2!$A$10:$A$89</c:f>
              <c:numCache>
                <c:formatCode>General</c:formatCode>
                <c:ptCount val="80"/>
                <c:pt idx="0">
                  <c:v>1932</c:v>
                </c:pt>
                <c:pt idx="1">
                  <c:v>1933</c:v>
                </c:pt>
                <c:pt idx="2">
                  <c:v>1934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1938</c:v>
                </c:pt>
                <c:pt idx="7">
                  <c:v>1939</c:v>
                </c:pt>
                <c:pt idx="8">
                  <c:v>1940</c:v>
                </c:pt>
                <c:pt idx="9">
                  <c:v>1941</c:v>
                </c:pt>
                <c:pt idx="10">
                  <c:v>1942</c:v>
                </c:pt>
                <c:pt idx="11">
                  <c:v>1943</c:v>
                </c:pt>
                <c:pt idx="12">
                  <c:v>1944</c:v>
                </c:pt>
                <c:pt idx="13">
                  <c:v>1945</c:v>
                </c:pt>
                <c:pt idx="14">
                  <c:v>1946</c:v>
                </c:pt>
                <c:pt idx="15">
                  <c:v>1947</c:v>
                </c:pt>
                <c:pt idx="16">
                  <c:v>1948</c:v>
                </c:pt>
                <c:pt idx="17">
                  <c:v>1949</c:v>
                </c:pt>
                <c:pt idx="18">
                  <c:v>1950</c:v>
                </c:pt>
                <c:pt idx="19">
                  <c:v>1951</c:v>
                </c:pt>
                <c:pt idx="20">
                  <c:v>1952</c:v>
                </c:pt>
                <c:pt idx="21">
                  <c:v>1953</c:v>
                </c:pt>
                <c:pt idx="22">
                  <c:v>1954</c:v>
                </c:pt>
                <c:pt idx="23">
                  <c:v>1955</c:v>
                </c:pt>
                <c:pt idx="24">
                  <c:v>1956</c:v>
                </c:pt>
                <c:pt idx="25">
                  <c:v>1957</c:v>
                </c:pt>
                <c:pt idx="26">
                  <c:v>1958</c:v>
                </c:pt>
                <c:pt idx="27">
                  <c:v>1959</c:v>
                </c:pt>
                <c:pt idx="28">
                  <c:v>1960</c:v>
                </c:pt>
                <c:pt idx="29">
                  <c:v>1961</c:v>
                </c:pt>
                <c:pt idx="30">
                  <c:v>1962</c:v>
                </c:pt>
                <c:pt idx="31">
                  <c:v>1963</c:v>
                </c:pt>
                <c:pt idx="32">
                  <c:v>1964</c:v>
                </c:pt>
                <c:pt idx="33">
                  <c:v>1965</c:v>
                </c:pt>
                <c:pt idx="34">
                  <c:v>1966</c:v>
                </c:pt>
                <c:pt idx="35">
                  <c:v>1967</c:v>
                </c:pt>
                <c:pt idx="36">
                  <c:v>1968</c:v>
                </c:pt>
                <c:pt idx="37">
                  <c:v>1969</c:v>
                </c:pt>
                <c:pt idx="38">
                  <c:v>1970</c:v>
                </c:pt>
                <c:pt idx="39">
                  <c:v>1971</c:v>
                </c:pt>
                <c:pt idx="40">
                  <c:v>1972</c:v>
                </c:pt>
                <c:pt idx="41">
                  <c:v>1973</c:v>
                </c:pt>
                <c:pt idx="42">
                  <c:v>1974</c:v>
                </c:pt>
                <c:pt idx="43">
                  <c:v>1975</c:v>
                </c:pt>
                <c:pt idx="44">
                  <c:v>1976</c:v>
                </c:pt>
                <c:pt idx="45">
                  <c:v>1977</c:v>
                </c:pt>
                <c:pt idx="46">
                  <c:v>1978</c:v>
                </c:pt>
                <c:pt idx="47">
                  <c:v>1979</c:v>
                </c:pt>
                <c:pt idx="48">
                  <c:v>1980</c:v>
                </c:pt>
                <c:pt idx="49">
                  <c:v>1981</c:v>
                </c:pt>
                <c:pt idx="50">
                  <c:v>1982</c:v>
                </c:pt>
                <c:pt idx="51">
                  <c:v>1983</c:v>
                </c:pt>
                <c:pt idx="52">
                  <c:v>1984</c:v>
                </c:pt>
                <c:pt idx="53">
                  <c:v>1985</c:v>
                </c:pt>
                <c:pt idx="54">
                  <c:v>1986</c:v>
                </c:pt>
                <c:pt idx="55">
                  <c:v>1987</c:v>
                </c:pt>
                <c:pt idx="56">
                  <c:v>1988</c:v>
                </c:pt>
                <c:pt idx="57">
                  <c:v>1989</c:v>
                </c:pt>
                <c:pt idx="58">
                  <c:v>1990</c:v>
                </c:pt>
                <c:pt idx="59">
                  <c:v>1991</c:v>
                </c:pt>
                <c:pt idx="60">
                  <c:v>1992</c:v>
                </c:pt>
                <c:pt idx="61">
                  <c:v>1993</c:v>
                </c:pt>
                <c:pt idx="62">
                  <c:v>1994</c:v>
                </c:pt>
                <c:pt idx="63">
                  <c:v>1995</c:v>
                </c:pt>
                <c:pt idx="64">
                  <c:v>1996</c:v>
                </c:pt>
                <c:pt idx="65">
                  <c:v>1997</c:v>
                </c:pt>
                <c:pt idx="66">
                  <c:v>1998</c:v>
                </c:pt>
                <c:pt idx="67">
                  <c:v>1999</c:v>
                </c:pt>
                <c:pt idx="68">
                  <c:v>2000</c:v>
                </c:pt>
                <c:pt idx="69">
                  <c:v>2001</c:v>
                </c:pt>
                <c:pt idx="70">
                  <c:v>2002</c:v>
                </c:pt>
                <c:pt idx="71">
                  <c:v>2003</c:v>
                </c:pt>
                <c:pt idx="72">
                  <c:v>2004</c:v>
                </c:pt>
                <c:pt idx="73">
                  <c:v>2005</c:v>
                </c:pt>
                <c:pt idx="74">
                  <c:v>2006</c:v>
                </c:pt>
                <c:pt idx="75">
                  <c:v>2007</c:v>
                </c:pt>
                <c:pt idx="76">
                  <c:v>2008</c:v>
                </c:pt>
                <c:pt idx="77">
                  <c:v>2009</c:v>
                </c:pt>
                <c:pt idx="78">
                  <c:v>2010</c:v>
                </c:pt>
                <c:pt idx="79">
                  <c:v>2011</c:v>
                </c:pt>
              </c:numCache>
            </c:numRef>
          </c:xVal>
          <c:yVal>
            <c:numRef>
              <c:f>Sheet2!$H$10:$H$89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4.46154E-2</c:v>
                </c:pt>
                <c:pt idx="27">
                  <c:v>8.9230799999999999E-2</c:v>
                </c:pt>
                <c:pt idx="28">
                  <c:v>0.13384599999999999</c:v>
                </c:pt>
                <c:pt idx="29">
                  <c:v>0.17846200000000001</c:v>
                </c:pt>
                <c:pt idx="30">
                  <c:v>0.223077</c:v>
                </c:pt>
                <c:pt idx="31">
                  <c:v>0.26769199999999999</c:v>
                </c:pt>
                <c:pt idx="32">
                  <c:v>0.31230799999999997</c:v>
                </c:pt>
                <c:pt idx="33">
                  <c:v>0.35692299999999999</c:v>
                </c:pt>
                <c:pt idx="34">
                  <c:v>0.40153800000000001</c:v>
                </c:pt>
                <c:pt idx="35">
                  <c:v>0.446154</c:v>
                </c:pt>
                <c:pt idx="36">
                  <c:v>0.49076900000000001</c:v>
                </c:pt>
                <c:pt idx="37">
                  <c:v>0.535385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0.57999999999999996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0.46400000000000002</c:v>
                </c:pt>
                <c:pt idx="67">
                  <c:v>0.34799999999999998</c:v>
                </c:pt>
                <c:pt idx="68">
                  <c:v>0.23200000000000001</c:v>
                </c:pt>
                <c:pt idx="69">
                  <c:v>0.11600000000000001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/>
          </c:tx>
          <c:spPr>
            <a:ln w="19050"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Sheet2!$T$14:$T$15</c:f>
              <c:numCache>
                <c:formatCode>General</c:formatCode>
                <c:ptCount val="2"/>
                <c:pt idx="0">
                  <c:v>1930</c:v>
                </c:pt>
                <c:pt idx="1">
                  <c:v>2010</c:v>
                </c:pt>
              </c:numCache>
            </c:numRef>
          </c:xVal>
          <c:yVal>
            <c:numRef>
              <c:f>Sheet2!$U$14:$U$15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2864"/>
        <c:axId val="141731328"/>
      </c:scatterChart>
      <c:valAx>
        <c:axId val="14172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29792"/>
        <c:crosses val="autoZero"/>
        <c:crossBetween val="midCat"/>
      </c:valAx>
      <c:valAx>
        <c:axId val="141729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se(Rhat)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23904"/>
        <c:crosses val="autoZero"/>
        <c:crossBetween val="midCat"/>
      </c:valAx>
      <c:valAx>
        <c:axId val="1417313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rec_dev &amp; offset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32864"/>
        <c:crosses val="max"/>
        <c:crossBetween val="midCat"/>
      </c:valAx>
      <c:valAx>
        <c:axId val="14173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4173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157313290384157"/>
          <c:y val="0.27155523189659098"/>
          <c:w val="0.22462133142448104"/>
          <c:h val="0.2787346957352874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85725</xdr:rowOff>
    </xdr:from>
    <xdr:to>
      <xdr:col>19</xdr:col>
      <xdr:colOff>152400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19050</xdr:colOff>
          <xdr:row>36</xdr:row>
          <xdr:rowOff>133350</xdr:rowOff>
        </xdr:from>
        <xdr:to>
          <xdr:col>15</xdr:col>
          <xdr:colOff>457200</xdr:colOff>
          <xdr:row>39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40</xdr:row>
          <xdr:rowOff>38100</xdr:rowOff>
        </xdr:from>
        <xdr:to>
          <xdr:col>17</xdr:col>
          <xdr:colOff>66675</xdr:colOff>
          <xdr:row>42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314325</xdr:colOff>
          <xdr:row>32</xdr:row>
          <xdr:rowOff>123825</xdr:rowOff>
        </xdr:from>
        <xdr:to>
          <xdr:col>20</xdr:col>
          <xdr:colOff>57150</xdr:colOff>
          <xdr:row>36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75"/>
  <sheetViews>
    <sheetView topLeftCell="G1" workbookViewId="0">
      <selection activeCell="X1" sqref="X1"/>
    </sheetView>
  </sheetViews>
  <sheetFormatPr defaultRowHeight="15" x14ac:dyDescent="0.25"/>
  <sheetData>
    <row r="1" spans="1:24" x14ac:dyDescent="0.25">
      <c r="A1" s="1"/>
      <c r="P1" t="s">
        <v>41</v>
      </c>
      <c r="Q1" t="s">
        <v>57</v>
      </c>
      <c r="R1">
        <v>3</v>
      </c>
      <c r="S1" t="s">
        <v>43</v>
      </c>
      <c r="T1" t="s">
        <v>43</v>
      </c>
      <c r="U1" t="s">
        <v>43</v>
      </c>
      <c r="V1" t="s">
        <v>43</v>
      </c>
      <c r="W1" t="s">
        <v>43</v>
      </c>
      <c r="X1" t="s">
        <v>43</v>
      </c>
    </row>
    <row r="2" spans="1:24" x14ac:dyDescent="0.25">
      <c r="D2" s="2"/>
      <c r="P2">
        <v>8.7955199999999998</v>
      </c>
      <c r="Q2" t="s">
        <v>58</v>
      </c>
      <c r="R2">
        <v>6604.56</v>
      </c>
    </row>
    <row r="3" spans="1:24" x14ac:dyDescent="0.25">
      <c r="P3">
        <v>0.53152100000000002</v>
      </c>
      <c r="Q3" t="s">
        <v>59</v>
      </c>
    </row>
    <row r="4" spans="1:24" x14ac:dyDescent="0.25">
      <c r="A4">
        <v>31</v>
      </c>
      <c r="B4" t="s">
        <v>98</v>
      </c>
      <c r="C4">
        <v>-6.8732100000000004E-2</v>
      </c>
      <c r="D4">
        <v>8</v>
      </c>
      <c r="E4" t="s">
        <v>43</v>
      </c>
      <c r="F4" t="s">
        <v>43</v>
      </c>
      <c r="G4" t="s">
        <v>43</v>
      </c>
      <c r="H4" t="s">
        <v>43</v>
      </c>
      <c r="I4" t="s">
        <v>43</v>
      </c>
      <c r="J4" t="s">
        <v>43</v>
      </c>
      <c r="K4" t="s">
        <v>43</v>
      </c>
      <c r="L4" t="s">
        <v>43</v>
      </c>
      <c r="M4">
        <v>0.57738500000000004</v>
      </c>
      <c r="N4" t="s">
        <v>46</v>
      </c>
      <c r="P4">
        <v>1932</v>
      </c>
      <c r="Q4">
        <v>48953.7</v>
      </c>
      <c r="R4">
        <v>6604.56</v>
      </c>
      <c r="S4">
        <v>6604.56</v>
      </c>
      <c r="T4">
        <v>6604.56</v>
      </c>
      <c r="U4">
        <v>6165.86</v>
      </c>
      <c r="V4">
        <v>-6.8732100000000004E-2</v>
      </c>
      <c r="W4">
        <v>0</v>
      </c>
      <c r="X4" t="s">
        <v>95</v>
      </c>
    </row>
    <row r="5" spans="1:24" x14ac:dyDescent="0.25">
      <c r="A5">
        <v>32</v>
      </c>
      <c r="B5" t="s">
        <v>99</v>
      </c>
      <c r="C5">
        <v>-7.4613700000000005E-2</v>
      </c>
      <c r="D5">
        <v>9</v>
      </c>
      <c r="E5" t="s">
        <v>43</v>
      </c>
      <c r="F5" t="s">
        <v>43</v>
      </c>
      <c r="G5" t="s">
        <v>43</v>
      </c>
      <c r="H5" t="s">
        <v>43</v>
      </c>
      <c r="I5" t="s">
        <v>43</v>
      </c>
      <c r="J5" t="s">
        <v>43</v>
      </c>
      <c r="K5" t="s">
        <v>43</v>
      </c>
      <c r="L5" t="s">
        <v>43</v>
      </c>
      <c r="M5">
        <v>0.57552499999999995</v>
      </c>
      <c r="N5" t="s">
        <v>46</v>
      </c>
      <c r="P5">
        <v>1933</v>
      </c>
      <c r="Q5">
        <v>48953.7</v>
      </c>
      <c r="R5">
        <v>6604.56</v>
      </c>
      <c r="S5">
        <v>6604.56</v>
      </c>
      <c r="T5">
        <v>6604.56</v>
      </c>
      <c r="U5">
        <v>6129.71</v>
      </c>
      <c r="V5">
        <v>-7.4613700000000005E-2</v>
      </c>
      <c r="W5">
        <v>0</v>
      </c>
      <c r="X5" t="s">
        <v>95</v>
      </c>
    </row>
    <row r="6" spans="1:24" x14ac:dyDescent="0.25">
      <c r="A6">
        <v>33</v>
      </c>
      <c r="B6" t="s">
        <v>100</v>
      </c>
      <c r="C6">
        <v>-8.1112699999999996E-2</v>
      </c>
      <c r="D6">
        <v>10</v>
      </c>
      <c r="E6" t="s">
        <v>43</v>
      </c>
      <c r="F6" t="s">
        <v>43</v>
      </c>
      <c r="G6" t="s">
        <v>43</v>
      </c>
      <c r="H6" t="s">
        <v>43</v>
      </c>
      <c r="I6" t="s">
        <v>43</v>
      </c>
      <c r="J6" t="s">
        <v>43</v>
      </c>
      <c r="K6" t="s">
        <v>43</v>
      </c>
      <c r="L6" t="s">
        <v>43</v>
      </c>
      <c r="M6">
        <v>0.57347300000000001</v>
      </c>
      <c r="N6" t="s">
        <v>46</v>
      </c>
      <c r="P6">
        <v>1934</v>
      </c>
      <c r="Q6">
        <v>48953.7</v>
      </c>
      <c r="R6">
        <v>6604.56</v>
      </c>
      <c r="S6">
        <v>6604.56</v>
      </c>
      <c r="T6">
        <v>6604.56</v>
      </c>
      <c r="U6">
        <v>6090</v>
      </c>
      <c r="V6">
        <v>-8.1112699999999996E-2</v>
      </c>
      <c r="W6">
        <v>0</v>
      </c>
      <c r="X6" t="s">
        <v>95</v>
      </c>
    </row>
    <row r="7" spans="1:24" x14ac:dyDescent="0.25">
      <c r="A7">
        <v>34</v>
      </c>
      <c r="B7" t="s">
        <v>101</v>
      </c>
      <c r="C7">
        <v>-8.8206699999999999E-2</v>
      </c>
      <c r="D7">
        <v>11</v>
      </c>
      <c r="E7" s="3" t="s">
        <v>43</v>
      </c>
      <c r="F7" t="s">
        <v>43</v>
      </c>
      <c r="G7" t="s">
        <v>43</v>
      </c>
      <c r="H7" t="s">
        <v>43</v>
      </c>
      <c r="I7" t="s">
        <v>43</v>
      </c>
      <c r="J7" t="s">
        <v>43</v>
      </c>
      <c r="K7" t="s">
        <v>43</v>
      </c>
      <c r="L7" t="s">
        <v>43</v>
      </c>
      <c r="M7">
        <v>0.57123400000000002</v>
      </c>
      <c r="N7" t="s">
        <v>46</v>
      </c>
      <c r="P7">
        <v>1935</v>
      </c>
      <c r="Q7">
        <v>48953.7</v>
      </c>
      <c r="R7">
        <v>6604.56</v>
      </c>
      <c r="S7">
        <v>6604.56</v>
      </c>
      <c r="T7">
        <v>6604.56</v>
      </c>
      <c r="U7">
        <v>6046.95</v>
      </c>
      <c r="V7">
        <v>-8.8206699999999999E-2</v>
      </c>
      <c r="W7">
        <v>0</v>
      </c>
      <c r="X7" t="s">
        <v>95</v>
      </c>
    </row>
    <row r="8" spans="1:24" x14ac:dyDescent="0.25">
      <c r="A8">
        <v>35</v>
      </c>
      <c r="B8" t="s">
        <v>102</v>
      </c>
      <c r="C8">
        <v>-9.6071400000000001E-2</v>
      </c>
      <c r="D8">
        <v>12</v>
      </c>
      <c r="E8" s="3" t="s">
        <v>43</v>
      </c>
      <c r="F8" t="s">
        <v>43</v>
      </c>
      <c r="G8" t="s">
        <v>43</v>
      </c>
      <c r="H8" t="s">
        <v>43</v>
      </c>
      <c r="I8" t="s">
        <v>43</v>
      </c>
      <c r="J8" t="s">
        <v>43</v>
      </c>
      <c r="K8" t="s">
        <v>43</v>
      </c>
      <c r="L8" t="s">
        <v>43</v>
      </c>
      <c r="M8">
        <v>0.56876000000000004</v>
      </c>
      <c r="N8" t="s">
        <v>46</v>
      </c>
      <c r="P8">
        <v>1936</v>
      </c>
      <c r="Q8">
        <v>48953.7</v>
      </c>
      <c r="R8">
        <v>6604.56</v>
      </c>
      <c r="S8">
        <v>6604.56</v>
      </c>
      <c r="T8">
        <v>6604.56</v>
      </c>
      <c r="U8">
        <v>5999.58</v>
      </c>
      <c r="V8">
        <v>-9.6071400000000001E-2</v>
      </c>
      <c r="W8">
        <v>0</v>
      </c>
      <c r="X8" t="s">
        <v>95</v>
      </c>
    </row>
    <row r="9" spans="1:24" x14ac:dyDescent="0.25">
      <c r="A9">
        <v>36</v>
      </c>
      <c r="B9" t="s">
        <v>103</v>
      </c>
      <c r="C9">
        <v>-0.104533</v>
      </c>
      <c r="D9">
        <v>13</v>
      </c>
      <c r="E9" t="s">
        <v>43</v>
      </c>
      <c r="F9" t="s">
        <v>43</v>
      </c>
      <c r="G9" t="s">
        <v>43</v>
      </c>
      <c r="H9" t="s">
        <v>43</v>
      </c>
      <c r="I9" t="s">
        <v>43</v>
      </c>
      <c r="J9" t="s">
        <v>43</v>
      </c>
      <c r="K9" t="s">
        <v>43</v>
      </c>
      <c r="L9" t="s">
        <v>43</v>
      </c>
      <c r="M9">
        <v>0.56609600000000004</v>
      </c>
      <c r="N9" t="s">
        <v>46</v>
      </c>
      <c r="P9">
        <v>1937</v>
      </c>
      <c r="Q9">
        <v>48953.7</v>
      </c>
      <c r="R9">
        <v>6604.56</v>
      </c>
      <c r="S9">
        <v>6604.56</v>
      </c>
      <c r="T9">
        <v>6604.56</v>
      </c>
      <c r="U9">
        <v>5949.02</v>
      </c>
      <c r="V9">
        <v>-0.104533</v>
      </c>
      <c r="W9">
        <v>0</v>
      </c>
      <c r="X9" t="s">
        <v>95</v>
      </c>
    </row>
    <row r="10" spans="1:24" x14ac:dyDescent="0.25">
      <c r="A10">
        <v>37</v>
      </c>
      <c r="B10" t="s">
        <v>104</v>
      </c>
      <c r="C10">
        <v>-0.11384900000000001</v>
      </c>
      <c r="D10">
        <v>14</v>
      </c>
      <c r="E10" t="s">
        <v>43</v>
      </c>
      <c r="F10" t="s">
        <v>43</v>
      </c>
      <c r="G10" t="s">
        <v>43</v>
      </c>
      <c r="H10" t="s">
        <v>43</v>
      </c>
      <c r="I10" t="s">
        <v>43</v>
      </c>
      <c r="J10" t="s">
        <v>43</v>
      </c>
      <c r="K10" t="s">
        <v>43</v>
      </c>
      <c r="L10" t="s">
        <v>43</v>
      </c>
      <c r="M10">
        <v>0.56317899999999999</v>
      </c>
      <c r="N10" t="s">
        <v>46</v>
      </c>
      <c r="P10">
        <v>1938</v>
      </c>
      <c r="Q10">
        <v>48953.7</v>
      </c>
      <c r="R10">
        <v>6604.56</v>
      </c>
      <c r="S10">
        <v>6604.56</v>
      </c>
      <c r="T10">
        <v>6604.56</v>
      </c>
      <c r="U10">
        <v>5893.86</v>
      </c>
      <c r="V10">
        <v>-0.11384900000000001</v>
      </c>
      <c r="W10">
        <v>0</v>
      </c>
      <c r="X10" t="s">
        <v>95</v>
      </c>
    </row>
    <row r="11" spans="1:24" x14ac:dyDescent="0.25">
      <c r="A11">
        <v>38</v>
      </c>
      <c r="B11" t="s">
        <v>105</v>
      </c>
      <c r="C11">
        <v>-0.124013</v>
      </c>
      <c r="D11">
        <v>15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>
        <v>0.56001900000000004</v>
      </c>
      <c r="N11" t="s">
        <v>46</v>
      </c>
      <c r="P11">
        <v>1939</v>
      </c>
      <c r="Q11" s="2">
        <v>48953.7</v>
      </c>
      <c r="R11" s="2">
        <v>6604.56</v>
      </c>
      <c r="S11" s="2">
        <v>6604.56</v>
      </c>
      <c r="T11" s="2">
        <v>6604.56</v>
      </c>
      <c r="U11" s="2">
        <v>5834.26</v>
      </c>
      <c r="V11" s="2">
        <v>-0.124013</v>
      </c>
      <c r="W11" s="2">
        <v>0</v>
      </c>
      <c r="X11" s="2" t="s">
        <v>95</v>
      </c>
    </row>
    <row r="12" spans="1:24" x14ac:dyDescent="0.25">
      <c r="A12">
        <v>39</v>
      </c>
      <c r="B12" t="s">
        <v>106</v>
      </c>
      <c r="C12">
        <v>-0.134908</v>
      </c>
      <c r="D12">
        <v>16</v>
      </c>
      <c r="E12" t="s">
        <v>43</v>
      </c>
      <c r="F12" t="s">
        <v>43</v>
      </c>
      <c r="G12" t="s">
        <v>43</v>
      </c>
      <c r="H12" t="s">
        <v>43</v>
      </c>
      <c r="I12" t="s">
        <v>43</v>
      </c>
      <c r="J12" t="s">
        <v>43</v>
      </c>
      <c r="K12" t="s">
        <v>43</v>
      </c>
      <c r="L12" t="s">
        <v>43</v>
      </c>
      <c r="M12">
        <v>0.55666599999999999</v>
      </c>
      <c r="N12" t="s">
        <v>46</v>
      </c>
      <c r="P12">
        <v>1940</v>
      </c>
      <c r="Q12" s="2">
        <v>48953.7</v>
      </c>
      <c r="R12" s="2">
        <v>6604.56</v>
      </c>
      <c r="S12" s="2">
        <v>6604.56</v>
      </c>
      <c r="T12" s="2">
        <v>6604.56</v>
      </c>
      <c r="U12">
        <v>5771.04</v>
      </c>
      <c r="V12">
        <v>-0.134908</v>
      </c>
      <c r="W12">
        <v>0</v>
      </c>
      <c r="X12" t="s">
        <v>95</v>
      </c>
    </row>
    <row r="13" spans="1:24" x14ac:dyDescent="0.25">
      <c r="A13">
        <v>40</v>
      </c>
      <c r="B13" s="2" t="s">
        <v>107</v>
      </c>
      <c r="C13">
        <v>-0.14602599999999999</v>
      </c>
      <c r="D13">
        <v>17</v>
      </c>
      <c r="E13" t="s">
        <v>43</v>
      </c>
      <c r="F13" t="s">
        <v>43</v>
      </c>
      <c r="G13" t="s">
        <v>43</v>
      </c>
      <c r="H13" t="s">
        <v>43</v>
      </c>
      <c r="I13" t="s">
        <v>43</v>
      </c>
      <c r="J13" t="s">
        <v>43</v>
      </c>
      <c r="K13" t="s">
        <v>43</v>
      </c>
      <c r="L13" t="s">
        <v>43</v>
      </c>
      <c r="M13">
        <v>0.55327899999999997</v>
      </c>
      <c r="N13" t="s">
        <v>46</v>
      </c>
      <c r="P13">
        <v>1941</v>
      </c>
      <c r="Q13">
        <v>48953.7</v>
      </c>
      <c r="R13">
        <v>6604.56</v>
      </c>
      <c r="S13">
        <v>6604.56</v>
      </c>
      <c r="T13" s="2">
        <v>6604.56</v>
      </c>
      <c r="U13">
        <v>5707.23</v>
      </c>
      <c r="V13">
        <v>-0.14602599999999999</v>
      </c>
      <c r="W13">
        <v>0</v>
      </c>
      <c r="X13" t="s">
        <v>95</v>
      </c>
    </row>
    <row r="14" spans="1:24" x14ac:dyDescent="0.25">
      <c r="A14">
        <v>41</v>
      </c>
      <c r="B14" s="2" t="s">
        <v>108</v>
      </c>
      <c r="C14">
        <v>-0.15670500000000001</v>
      </c>
      <c r="D14">
        <v>18</v>
      </c>
      <c r="E14" t="s">
        <v>43</v>
      </c>
      <c r="F14" t="s">
        <v>43</v>
      </c>
      <c r="G14" t="s">
        <v>43</v>
      </c>
      <c r="H14" t="s">
        <v>43</v>
      </c>
      <c r="I14" t="s">
        <v>43</v>
      </c>
      <c r="J14" t="s">
        <v>43</v>
      </c>
      <c r="K14" t="s">
        <v>43</v>
      </c>
      <c r="L14" t="s">
        <v>43</v>
      </c>
      <c r="M14">
        <v>0.55007099999999998</v>
      </c>
      <c r="N14" t="s">
        <v>46</v>
      </c>
      <c r="P14">
        <v>1942</v>
      </c>
      <c r="Q14">
        <v>48953.7</v>
      </c>
      <c r="R14">
        <v>6604.56</v>
      </c>
      <c r="S14">
        <v>6604.56</v>
      </c>
      <c r="T14">
        <v>6604.56</v>
      </c>
      <c r="U14">
        <v>5646.61</v>
      </c>
      <c r="V14">
        <v>-0.15670500000000001</v>
      </c>
      <c r="W14">
        <v>0</v>
      </c>
      <c r="X14" t="s">
        <v>95</v>
      </c>
    </row>
    <row r="15" spans="1:24" x14ac:dyDescent="0.25">
      <c r="A15">
        <v>42</v>
      </c>
      <c r="B15" t="s">
        <v>109</v>
      </c>
      <c r="C15">
        <v>-0.165599</v>
      </c>
      <c r="D15">
        <v>19</v>
      </c>
      <c r="E15" t="s">
        <v>43</v>
      </c>
      <c r="F15" t="s">
        <v>43</v>
      </c>
      <c r="G15" t="s">
        <v>43</v>
      </c>
      <c r="H15" t="s">
        <v>43</v>
      </c>
      <c r="I15" t="s">
        <v>43</v>
      </c>
      <c r="J15" t="s">
        <v>43</v>
      </c>
      <c r="K15" t="s">
        <v>43</v>
      </c>
      <c r="L15" t="s">
        <v>43</v>
      </c>
      <c r="M15">
        <v>0.54742599999999997</v>
      </c>
      <c r="N15" t="s">
        <v>46</v>
      </c>
      <c r="P15">
        <v>1943</v>
      </c>
      <c r="Q15">
        <v>48953.7</v>
      </c>
      <c r="R15">
        <v>6604.56</v>
      </c>
      <c r="S15">
        <v>6604.56</v>
      </c>
      <c r="T15">
        <v>6604.56</v>
      </c>
      <c r="U15">
        <v>5596.61</v>
      </c>
      <c r="V15">
        <v>-0.165599</v>
      </c>
      <c r="W15">
        <v>0</v>
      </c>
      <c r="X15" t="s">
        <v>95</v>
      </c>
    </row>
    <row r="16" spans="1:24" x14ac:dyDescent="0.25">
      <c r="A16">
        <v>43</v>
      </c>
      <c r="B16" t="s">
        <v>110</v>
      </c>
      <c r="C16">
        <v>-0.17083000000000001</v>
      </c>
      <c r="D16">
        <v>20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>
        <v>0.54581599999999997</v>
      </c>
      <c r="N16" t="s">
        <v>46</v>
      </c>
      <c r="P16">
        <v>1944</v>
      </c>
      <c r="Q16">
        <v>48953.7</v>
      </c>
      <c r="R16">
        <v>6604.56</v>
      </c>
      <c r="S16">
        <v>6604.56</v>
      </c>
      <c r="T16">
        <v>6604.56</v>
      </c>
      <c r="U16">
        <v>5567.41</v>
      </c>
      <c r="V16">
        <v>-0.17083000000000001</v>
      </c>
      <c r="W16">
        <v>0</v>
      </c>
      <c r="X16" t="s">
        <v>95</v>
      </c>
    </row>
    <row r="17" spans="1:47" x14ac:dyDescent="0.25">
      <c r="A17">
        <v>44</v>
      </c>
      <c r="B17" t="s">
        <v>111</v>
      </c>
      <c r="C17">
        <v>-0.17006099999999999</v>
      </c>
      <c r="D17">
        <v>21</v>
      </c>
      <c r="E17" t="s">
        <v>43</v>
      </c>
      <c r="F17" t="s">
        <v>43</v>
      </c>
      <c r="G17" t="s">
        <v>43</v>
      </c>
      <c r="H17" t="s">
        <v>43</v>
      </c>
      <c r="I17" t="s">
        <v>43</v>
      </c>
      <c r="J17" t="s">
        <v>43</v>
      </c>
      <c r="K17" t="s">
        <v>43</v>
      </c>
      <c r="L17" t="s">
        <v>43</v>
      </c>
      <c r="M17">
        <v>0.54572900000000002</v>
      </c>
      <c r="N17" t="s">
        <v>46</v>
      </c>
      <c r="P17">
        <v>1945</v>
      </c>
      <c r="Q17">
        <v>48953.7</v>
      </c>
      <c r="R17">
        <v>6604.56</v>
      </c>
      <c r="S17">
        <v>6604.56</v>
      </c>
      <c r="T17">
        <v>6604.56</v>
      </c>
      <c r="U17">
        <v>5571.69</v>
      </c>
      <c r="V17">
        <v>-0.17006099999999999</v>
      </c>
      <c r="W17">
        <v>0</v>
      </c>
      <c r="X17" t="s">
        <v>95</v>
      </c>
    </row>
    <row r="18" spans="1:47" x14ac:dyDescent="0.25">
      <c r="A18">
        <v>45</v>
      </c>
      <c r="B18" t="s">
        <v>112</v>
      </c>
      <c r="C18">
        <v>-0.16123000000000001</v>
      </c>
      <c r="D18">
        <v>22</v>
      </c>
      <c r="E18" t="s">
        <v>43</v>
      </c>
      <c r="F18" t="s">
        <v>43</v>
      </c>
      <c r="G18" t="s">
        <v>43</v>
      </c>
      <c r="H18" t="s">
        <v>43</v>
      </c>
      <c r="I18" t="s">
        <v>43</v>
      </c>
      <c r="J18" t="s">
        <v>43</v>
      </c>
      <c r="K18" t="s">
        <v>43</v>
      </c>
      <c r="L18" t="s">
        <v>43</v>
      </c>
      <c r="M18">
        <v>0.54747199999999996</v>
      </c>
      <c r="N18" t="s">
        <v>46</v>
      </c>
      <c r="P18">
        <v>1946</v>
      </c>
      <c r="Q18">
        <v>48953.7</v>
      </c>
      <c r="R18">
        <v>6604.56</v>
      </c>
      <c r="S18">
        <v>6604.56</v>
      </c>
      <c r="T18">
        <v>6604.56</v>
      </c>
      <c r="U18">
        <v>5621.12</v>
      </c>
      <c r="V18">
        <v>-0.16123000000000001</v>
      </c>
      <c r="W18">
        <v>0</v>
      </c>
      <c r="X18" t="s">
        <v>95</v>
      </c>
    </row>
    <row r="19" spans="1:47" x14ac:dyDescent="0.25">
      <c r="A19">
        <v>46</v>
      </c>
      <c r="B19" t="s">
        <v>113</v>
      </c>
      <c r="C19">
        <v>-0.14508799999999999</v>
      </c>
      <c r="D19">
        <v>23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43</v>
      </c>
      <c r="K19" t="s">
        <v>43</v>
      </c>
      <c r="L19" t="s">
        <v>43</v>
      </c>
      <c r="M19">
        <v>0.55077399999999999</v>
      </c>
      <c r="N19" t="s">
        <v>46</v>
      </c>
      <c r="P19">
        <v>1947</v>
      </c>
      <c r="Q19">
        <v>48953.7</v>
      </c>
      <c r="R19">
        <v>6604.56</v>
      </c>
      <c r="S19">
        <v>6604.56</v>
      </c>
      <c r="T19">
        <v>6604.56</v>
      </c>
      <c r="U19">
        <v>5712.59</v>
      </c>
      <c r="V19">
        <v>-0.14508799999999999</v>
      </c>
      <c r="W19">
        <v>0</v>
      </c>
      <c r="X19" t="s">
        <v>95</v>
      </c>
    </row>
    <row r="20" spans="1:47" x14ac:dyDescent="0.25">
      <c r="A20">
        <v>47</v>
      </c>
      <c r="B20" t="s">
        <v>114</v>
      </c>
      <c r="C20">
        <v>-0.109489</v>
      </c>
      <c r="D20">
        <v>24</v>
      </c>
      <c r="E20" t="s">
        <v>43</v>
      </c>
      <c r="F20" t="s">
        <v>43</v>
      </c>
      <c r="G20" t="s">
        <v>43</v>
      </c>
      <c r="H20" t="s">
        <v>43</v>
      </c>
      <c r="I20" t="s">
        <v>43</v>
      </c>
      <c r="J20" t="s">
        <v>43</v>
      </c>
      <c r="K20" t="s">
        <v>43</v>
      </c>
      <c r="L20" t="s">
        <v>43</v>
      </c>
      <c r="M20">
        <v>0.55734899999999998</v>
      </c>
      <c r="N20" t="s">
        <v>46</v>
      </c>
      <c r="P20">
        <v>1948</v>
      </c>
      <c r="Q20">
        <v>48953.7</v>
      </c>
      <c r="R20">
        <v>6604.56</v>
      </c>
      <c r="S20">
        <v>6604.56</v>
      </c>
      <c r="T20">
        <v>6604.56</v>
      </c>
      <c r="U20">
        <v>5919.62</v>
      </c>
      <c r="V20">
        <v>-0.109489</v>
      </c>
      <c r="W20">
        <v>0</v>
      </c>
      <c r="X20" t="s">
        <v>95</v>
      </c>
    </row>
    <row r="21" spans="1:47" x14ac:dyDescent="0.25">
      <c r="A21">
        <v>48</v>
      </c>
      <c r="B21" t="s">
        <v>115</v>
      </c>
      <c r="C21">
        <v>-5.0607800000000001E-2</v>
      </c>
      <c r="D21">
        <v>25</v>
      </c>
      <c r="E21" t="s">
        <v>43</v>
      </c>
      <c r="F21" t="s">
        <v>43</v>
      </c>
      <c r="G21" t="s">
        <v>43</v>
      </c>
      <c r="H21" t="s">
        <v>43</v>
      </c>
      <c r="I21" t="s">
        <v>43</v>
      </c>
      <c r="J21" t="s">
        <v>43</v>
      </c>
      <c r="K21" t="s">
        <v>43</v>
      </c>
      <c r="L21" t="s">
        <v>43</v>
      </c>
      <c r="M21">
        <v>0.56693400000000005</v>
      </c>
      <c r="N21" t="s">
        <v>46</v>
      </c>
      <c r="P21">
        <v>1949</v>
      </c>
      <c r="Q21">
        <v>48953.7</v>
      </c>
      <c r="R21">
        <v>6604.56</v>
      </c>
      <c r="S21">
        <v>6604.56</v>
      </c>
      <c r="T21">
        <v>6604.56</v>
      </c>
      <c r="U21">
        <v>6278.63</v>
      </c>
      <c r="V21">
        <v>-5.0607800000000001E-2</v>
      </c>
      <c r="W21">
        <v>0</v>
      </c>
      <c r="X21" t="s">
        <v>95</v>
      </c>
    </row>
    <row r="22" spans="1:47" x14ac:dyDescent="0.25">
      <c r="A22">
        <v>49</v>
      </c>
      <c r="B22" t="s">
        <v>116</v>
      </c>
      <c r="C22">
        <v>3.5634899999999997E-2</v>
      </c>
      <c r="D22">
        <v>26</v>
      </c>
      <c r="E22" t="s">
        <v>43</v>
      </c>
      <c r="F22" t="s">
        <v>43</v>
      </c>
      <c r="G22" t="s">
        <v>43</v>
      </c>
      <c r="H22" t="s">
        <v>43</v>
      </c>
      <c r="I22" t="s">
        <v>43</v>
      </c>
      <c r="J22" t="s">
        <v>43</v>
      </c>
      <c r="K22" t="s">
        <v>43</v>
      </c>
      <c r="L22" t="s">
        <v>43</v>
      </c>
      <c r="M22">
        <v>0.58006599999999997</v>
      </c>
      <c r="N22" t="s">
        <v>46</v>
      </c>
      <c r="P22">
        <v>1950</v>
      </c>
      <c r="Q22">
        <v>48953.7</v>
      </c>
      <c r="R22">
        <v>6604.56</v>
      </c>
      <c r="S22">
        <v>6604.56</v>
      </c>
      <c r="T22">
        <v>6604.56</v>
      </c>
      <c r="U22">
        <v>6844.16</v>
      </c>
      <c r="V22">
        <v>3.5634899999999997E-2</v>
      </c>
      <c r="W22">
        <v>0</v>
      </c>
      <c r="X22" t="s">
        <v>95</v>
      </c>
    </row>
    <row r="23" spans="1:47" x14ac:dyDescent="0.25">
      <c r="A23" s="1">
        <v>50</v>
      </c>
      <c r="B23" t="s">
        <v>75</v>
      </c>
      <c r="C23">
        <v>0.13266800000000001</v>
      </c>
      <c r="D23">
        <v>27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43</v>
      </c>
      <c r="L23" t="s">
        <v>43</v>
      </c>
      <c r="M23">
        <v>0.59277400000000002</v>
      </c>
      <c r="N23" t="s">
        <v>46</v>
      </c>
      <c r="P23">
        <v>1951</v>
      </c>
      <c r="Q23">
        <v>48953.7</v>
      </c>
      <c r="R23">
        <v>6604.56</v>
      </c>
      <c r="S23">
        <v>6604.56</v>
      </c>
      <c r="T23">
        <v>6604.56</v>
      </c>
      <c r="U23">
        <v>7541.55</v>
      </c>
      <c r="V23">
        <v>0.13266800000000001</v>
      </c>
      <c r="W23">
        <v>0</v>
      </c>
      <c r="X23" t="s">
        <v>95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spans="1:47" x14ac:dyDescent="0.25">
      <c r="A24" s="1">
        <v>51</v>
      </c>
      <c r="B24" t="s">
        <v>76</v>
      </c>
      <c r="C24">
        <v>0.213675</v>
      </c>
      <c r="D24">
        <v>28</v>
      </c>
      <c r="E24" t="s">
        <v>43</v>
      </c>
      <c r="F24" t="s">
        <v>43</v>
      </c>
      <c r="G24" t="s">
        <v>43</v>
      </c>
      <c r="H24" t="s">
        <v>43</v>
      </c>
      <c r="I24" t="s">
        <v>43</v>
      </c>
      <c r="J24" t="s">
        <v>43</v>
      </c>
      <c r="K24" t="s">
        <v>43</v>
      </c>
      <c r="L24" t="s">
        <v>43</v>
      </c>
      <c r="M24">
        <v>0.60895100000000002</v>
      </c>
      <c r="N24" t="s">
        <v>46</v>
      </c>
      <c r="P24">
        <v>1952</v>
      </c>
      <c r="Q24">
        <v>48953.7</v>
      </c>
      <c r="R24">
        <v>6604.56</v>
      </c>
      <c r="S24">
        <v>6604.56</v>
      </c>
      <c r="T24">
        <v>6604.56</v>
      </c>
      <c r="U24">
        <v>8177.9</v>
      </c>
      <c r="V24">
        <v>0.213675</v>
      </c>
      <c r="W24">
        <v>0</v>
      </c>
      <c r="X24" t="s">
        <v>95</v>
      </c>
      <c r="Z24" s="2"/>
      <c r="AI24" s="2"/>
      <c r="AJ24" s="2"/>
      <c r="AR24" s="2"/>
      <c r="AT24" s="2"/>
      <c r="AU24" s="2"/>
    </row>
    <row r="25" spans="1:47" x14ac:dyDescent="0.25">
      <c r="A25" s="1">
        <v>52</v>
      </c>
      <c r="B25" t="s">
        <v>77</v>
      </c>
      <c r="C25">
        <v>0.19044800000000001</v>
      </c>
      <c r="D25">
        <v>29</v>
      </c>
      <c r="E25" t="s">
        <v>43</v>
      </c>
      <c r="F25" t="s">
        <v>43</v>
      </c>
      <c r="G25" t="s">
        <v>43</v>
      </c>
      <c r="H25" t="s">
        <v>43</v>
      </c>
      <c r="I25" t="s">
        <v>43</v>
      </c>
      <c r="J25" t="s">
        <v>43</v>
      </c>
      <c r="K25" t="s">
        <v>43</v>
      </c>
      <c r="L25" t="s">
        <v>43</v>
      </c>
      <c r="M25">
        <v>0.60589700000000002</v>
      </c>
      <c r="N25" t="s">
        <v>46</v>
      </c>
      <c r="P25">
        <v>1953</v>
      </c>
      <c r="Q25">
        <v>48953.7</v>
      </c>
      <c r="R25">
        <v>6604.56</v>
      </c>
      <c r="S25">
        <v>6604.56</v>
      </c>
      <c r="T25">
        <v>6604.56</v>
      </c>
      <c r="U25">
        <v>7990.14</v>
      </c>
      <c r="V25">
        <v>0.19044800000000001</v>
      </c>
      <c r="W25">
        <v>0</v>
      </c>
      <c r="X25" t="s">
        <v>95</v>
      </c>
    </row>
    <row r="26" spans="1:47" x14ac:dyDescent="0.25">
      <c r="A26" s="1">
        <v>53</v>
      </c>
      <c r="B26" t="s">
        <v>78</v>
      </c>
      <c r="C26">
        <v>0.11677</v>
      </c>
      <c r="D26">
        <v>30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43</v>
      </c>
      <c r="K26" t="s">
        <v>43</v>
      </c>
      <c r="L26" t="s">
        <v>43</v>
      </c>
      <c r="M26">
        <v>0.58627399999999996</v>
      </c>
      <c r="N26" t="s">
        <v>46</v>
      </c>
      <c r="P26">
        <v>1954</v>
      </c>
      <c r="Q26">
        <v>48953.7</v>
      </c>
      <c r="R26">
        <v>6604.56</v>
      </c>
      <c r="S26">
        <v>6604.56</v>
      </c>
      <c r="T26">
        <v>6604.56</v>
      </c>
      <c r="U26">
        <v>7422.61</v>
      </c>
      <c r="V26">
        <v>0.11677</v>
      </c>
      <c r="W26">
        <v>0</v>
      </c>
      <c r="X26" t="s">
        <v>95</v>
      </c>
    </row>
    <row r="27" spans="1:47" x14ac:dyDescent="0.25">
      <c r="A27" s="1">
        <v>54</v>
      </c>
      <c r="B27" t="s">
        <v>79</v>
      </c>
      <c r="C27">
        <v>7.0600899999999994E-2</v>
      </c>
      <c r="D27">
        <v>31</v>
      </c>
      <c r="E27" t="s">
        <v>43</v>
      </c>
      <c r="F27" t="s">
        <v>43</v>
      </c>
      <c r="G27" t="s">
        <v>43</v>
      </c>
      <c r="H27" t="s">
        <v>43</v>
      </c>
      <c r="I27" t="s">
        <v>43</v>
      </c>
      <c r="J27" t="s">
        <v>43</v>
      </c>
      <c r="K27" t="s">
        <v>43</v>
      </c>
      <c r="L27" t="s">
        <v>43</v>
      </c>
      <c r="M27">
        <v>0.57236699999999996</v>
      </c>
      <c r="N27" t="s">
        <v>46</v>
      </c>
      <c r="P27">
        <v>1955</v>
      </c>
      <c r="Q27">
        <v>48953.7</v>
      </c>
      <c r="R27">
        <v>6604.56</v>
      </c>
      <c r="S27">
        <v>6604.56</v>
      </c>
      <c r="T27">
        <v>6604.56</v>
      </c>
      <c r="U27">
        <v>7087.7</v>
      </c>
      <c r="V27">
        <v>7.0600899999999994E-2</v>
      </c>
      <c r="W27">
        <v>0</v>
      </c>
      <c r="X27" t="s">
        <v>95</v>
      </c>
    </row>
    <row r="28" spans="1:47" x14ac:dyDescent="0.25">
      <c r="A28" s="1">
        <v>55</v>
      </c>
      <c r="B28" t="s">
        <v>80</v>
      </c>
      <c r="C28">
        <v>7.3791599999999999E-2</v>
      </c>
      <c r="D28">
        <v>32</v>
      </c>
      <c r="E28" t="s">
        <v>43</v>
      </c>
      <c r="F28" t="s">
        <v>43</v>
      </c>
      <c r="G28" t="s">
        <v>43</v>
      </c>
      <c r="H28" t="s">
        <v>43</v>
      </c>
      <c r="I28" t="s">
        <v>43</v>
      </c>
      <c r="J28" t="s">
        <v>43</v>
      </c>
      <c r="K28" t="s">
        <v>43</v>
      </c>
      <c r="L28" t="s">
        <v>43</v>
      </c>
      <c r="M28">
        <v>0.56586999999999998</v>
      </c>
      <c r="N28" t="s">
        <v>46</v>
      </c>
      <c r="P28">
        <v>1956</v>
      </c>
      <c r="Q28">
        <v>48953.7</v>
      </c>
      <c r="R28">
        <v>6604.56</v>
      </c>
      <c r="S28">
        <v>6604.56</v>
      </c>
      <c r="T28">
        <v>6604.56</v>
      </c>
      <c r="U28">
        <v>7110.35</v>
      </c>
      <c r="V28">
        <v>7.3791599999999999E-2</v>
      </c>
      <c r="W28">
        <v>0</v>
      </c>
      <c r="X28" t="s">
        <v>95</v>
      </c>
    </row>
    <row r="29" spans="1:47" x14ac:dyDescent="0.25">
      <c r="A29" s="1">
        <v>56</v>
      </c>
      <c r="B29" t="s">
        <v>81</v>
      </c>
      <c r="C29">
        <v>0.20093</v>
      </c>
      <c r="D29">
        <v>33</v>
      </c>
      <c r="E29" t="s">
        <v>43</v>
      </c>
      <c r="F29" t="s">
        <v>43</v>
      </c>
      <c r="G29" t="s">
        <v>43</v>
      </c>
      <c r="H29" t="s">
        <v>43</v>
      </c>
      <c r="I29" t="s">
        <v>43</v>
      </c>
      <c r="J29" t="s">
        <v>43</v>
      </c>
      <c r="K29" t="s">
        <v>43</v>
      </c>
      <c r="L29" t="s">
        <v>43</v>
      </c>
      <c r="M29">
        <v>0.57112700000000005</v>
      </c>
      <c r="N29" t="s">
        <v>46</v>
      </c>
      <c r="P29">
        <v>1957</v>
      </c>
      <c r="Q29">
        <v>48953.7</v>
      </c>
      <c r="R29">
        <v>6604.56</v>
      </c>
      <c r="S29">
        <v>6604.56</v>
      </c>
      <c r="T29">
        <v>6604.56</v>
      </c>
      <c r="U29">
        <v>8074.33</v>
      </c>
      <c r="V29">
        <v>0.20093</v>
      </c>
      <c r="W29">
        <v>0</v>
      </c>
      <c r="X29" t="s">
        <v>95</v>
      </c>
    </row>
    <row r="30" spans="1:47" x14ac:dyDescent="0.25">
      <c r="A30" s="1">
        <v>57</v>
      </c>
      <c r="B30" t="s">
        <v>82</v>
      </c>
      <c r="C30">
        <v>0.16597300000000001</v>
      </c>
      <c r="D30">
        <v>34</v>
      </c>
      <c r="E30" t="s">
        <v>43</v>
      </c>
      <c r="F30" t="s">
        <v>43</v>
      </c>
      <c r="G30" t="s">
        <v>43</v>
      </c>
      <c r="H30" t="s">
        <v>43</v>
      </c>
      <c r="I30" t="s">
        <v>43</v>
      </c>
      <c r="J30" t="s">
        <v>43</v>
      </c>
      <c r="K30" t="s">
        <v>43</v>
      </c>
      <c r="L30" t="s">
        <v>43</v>
      </c>
      <c r="M30">
        <v>0.54932199999999998</v>
      </c>
      <c r="N30" t="s">
        <v>46</v>
      </c>
      <c r="P30">
        <v>1958</v>
      </c>
      <c r="Q30">
        <v>48953.7</v>
      </c>
      <c r="R30">
        <v>6604.56</v>
      </c>
      <c r="S30">
        <v>6604.56</v>
      </c>
      <c r="T30">
        <v>6555.36</v>
      </c>
      <c r="U30">
        <v>7738.88</v>
      </c>
      <c r="V30">
        <v>0.16597300000000001</v>
      </c>
      <c r="W30">
        <v>4.1538499999999999E-2</v>
      </c>
      <c r="X30" t="s">
        <v>95</v>
      </c>
    </row>
    <row r="31" spans="1:47" x14ac:dyDescent="0.25">
      <c r="A31" s="1">
        <v>58</v>
      </c>
      <c r="B31" t="s">
        <v>83</v>
      </c>
      <c r="C31">
        <v>2.6677800000000002E-2</v>
      </c>
      <c r="D31">
        <v>35</v>
      </c>
      <c r="E31" t="s">
        <v>43</v>
      </c>
      <c r="F31" t="s">
        <v>43</v>
      </c>
      <c r="G31" t="s">
        <v>43</v>
      </c>
      <c r="H31" t="s">
        <v>43</v>
      </c>
      <c r="I31" t="s">
        <v>43</v>
      </c>
      <c r="J31" t="s">
        <v>43</v>
      </c>
      <c r="K31" t="s">
        <v>43</v>
      </c>
      <c r="L31" t="s">
        <v>43</v>
      </c>
      <c r="M31">
        <v>0.52451400000000004</v>
      </c>
      <c r="N31" t="s">
        <v>46</v>
      </c>
      <c r="P31">
        <v>1959</v>
      </c>
      <c r="Q31">
        <v>48953.7</v>
      </c>
      <c r="R31">
        <v>6604.56</v>
      </c>
      <c r="S31">
        <v>6604.56</v>
      </c>
      <c r="T31">
        <v>6506.53</v>
      </c>
      <c r="U31">
        <v>6682.45</v>
      </c>
      <c r="V31">
        <v>2.6677800000000002E-2</v>
      </c>
      <c r="W31">
        <v>8.3076899999999995E-2</v>
      </c>
      <c r="X31" t="s">
        <v>95</v>
      </c>
    </row>
    <row r="32" spans="1:47" x14ac:dyDescent="0.25">
      <c r="A32" s="1">
        <v>59</v>
      </c>
      <c r="B32" t="s">
        <v>84</v>
      </c>
      <c r="C32">
        <v>-3.05817E-2</v>
      </c>
      <c r="D32">
        <v>36</v>
      </c>
      <c r="E32" t="s">
        <v>43</v>
      </c>
      <c r="F32" t="s">
        <v>43</v>
      </c>
      <c r="G32" t="s">
        <v>43</v>
      </c>
      <c r="H32" t="s">
        <v>43</v>
      </c>
      <c r="I32" t="s">
        <v>43</v>
      </c>
      <c r="J32" t="s">
        <v>43</v>
      </c>
      <c r="K32" t="s">
        <v>43</v>
      </c>
      <c r="L32" t="s">
        <v>43</v>
      </c>
      <c r="M32">
        <v>0.51659500000000003</v>
      </c>
      <c r="N32" t="s">
        <v>46</v>
      </c>
      <c r="P32">
        <v>1960</v>
      </c>
      <c r="Q32">
        <v>48953.7</v>
      </c>
      <c r="R32">
        <v>6604.56</v>
      </c>
      <c r="S32">
        <v>6604.56</v>
      </c>
      <c r="T32">
        <v>6458.06</v>
      </c>
      <c r="U32">
        <v>6263.56</v>
      </c>
      <c r="V32">
        <v>-3.05817E-2</v>
      </c>
      <c r="W32">
        <v>0.124615</v>
      </c>
      <c r="X32" t="s">
        <v>95</v>
      </c>
    </row>
    <row r="33" spans="1:24" x14ac:dyDescent="0.25">
      <c r="A33" s="1">
        <v>60</v>
      </c>
      <c r="B33" t="s">
        <v>85</v>
      </c>
      <c r="C33">
        <v>0.14357600000000001</v>
      </c>
      <c r="D33">
        <v>37</v>
      </c>
      <c r="E33" t="s">
        <v>43</v>
      </c>
      <c r="F33" t="s">
        <v>43</v>
      </c>
      <c r="G33" t="s">
        <v>43</v>
      </c>
      <c r="H33" t="s">
        <v>43</v>
      </c>
      <c r="I33" t="s">
        <v>43</v>
      </c>
      <c r="J33" t="s">
        <v>43</v>
      </c>
      <c r="K33" t="s">
        <v>43</v>
      </c>
      <c r="L33" t="s">
        <v>43</v>
      </c>
      <c r="M33">
        <v>0.486734</v>
      </c>
      <c r="N33" t="s">
        <v>46</v>
      </c>
      <c r="P33">
        <v>1961</v>
      </c>
      <c r="Q33">
        <v>48953.7</v>
      </c>
      <c r="R33">
        <v>6604.56</v>
      </c>
      <c r="S33">
        <v>6604.56</v>
      </c>
      <c r="T33">
        <v>6409.96</v>
      </c>
      <c r="U33">
        <v>7399.62</v>
      </c>
      <c r="V33">
        <v>0.14357600000000001</v>
      </c>
      <c r="W33">
        <v>0.166154</v>
      </c>
      <c r="X33" t="s">
        <v>95</v>
      </c>
    </row>
    <row r="34" spans="1:24" x14ac:dyDescent="0.25">
      <c r="A34" s="1">
        <v>61</v>
      </c>
      <c r="B34" t="s">
        <v>86</v>
      </c>
      <c r="C34">
        <v>0.13164500000000001</v>
      </c>
      <c r="D34">
        <v>38</v>
      </c>
      <c r="E34" t="s">
        <v>43</v>
      </c>
      <c r="F34" t="s">
        <v>43</v>
      </c>
      <c r="G34" t="s">
        <v>43</v>
      </c>
      <c r="H34" t="s">
        <v>43</v>
      </c>
      <c r="I34" t="s">
        <v>43</v>
      </c>
      <c r="J34" t="s">
        <v>43</v>
      </c>
      <c r="K34" t="s">
        <v>43</v>
      </c>
      <c r="L34" t="s">
        <v>43</v>
      </c>
      <c r="M34">
        <v>0.485933</v>
      </c>
      <c r="N34" t="s">
        <v>46</v>
      </c>
      <c r="P34">
        <v>1962</v>
      </c>
      <c r="Q34">
        <v>48953.7</v>
      </c>
      <c r="R34">
        <v>6604.56</v>
      </c>
      <c r="S34">
        <v>6604.56</v>
      </c>
      <c r="T34">
        <v>6362.21</v>
      </c>
      <c r="U34">
        <v>7257.4</v>
      </c>
      <c r="V34">
        <v>0.13164500000000001</v>
      </c>
      <c r="W34">
        <v>0.20769199999999999</v>
      </c>
      <c r="X34" t="s">
        <v>95</v>
      </c>
    </row>
    <row r="35" spans="1:24" x14ac:dyDescent="0.25">
      <c r="A35" s="1">
        <v>62</v>
      </c>
      <c r="B35" t="s">
        <v>87</v>
      </c>
      <c r="C35">
        <v>2.2383900000000002E-2</v>
      </c>
      <c r="D35">
        <v>39</v>
      </c>
      <c r="E35" t="s">
        <v>43</v>
      </c>
      <c r="F35" t="s">
        <v>43</v>
      </c>
      <c r="G35" t="s">
        <v>43</v>
      </c>
      <c r="H35" t="s">
        <v>43</v>
      </c>
      <c r="I35" t="s">
        <v>43</v>
      </c>
      <c r="J35" t="s">
        <v>43</v>
      </c>
      <c r="K35" t="s">
        <v>43</v>
      </c>
      <c r="L35" t="s">
        <v>43</v>
      </c>
      <c r="M35">
        <v>0.461509</v>
      </c>
      <c r="N35" t="s">
        <v>46</v>
      </c>
      <c r="P35">
        <v>1963</v>
      </c>
      <c r="Q35">
        <v>48953.7</v>
      </c>
      <c r="R35">
        <v>6604.56</v>
      </c>
      <c r="S35">
        <v>6604.56</v>
      </c>
      <c r="T35">
        <v>6314.82</v>
      </c>
      <c r="U35">
        <v>6457.76</v>
      </c>
      <c r="V35">
        <v>2.2383900000000002E-2</v>
      </c>
      <c r="W35">
        <v>0.24923100000000001</v>
      </c>
      <c r="X35" t="s">
        <v>95</v>
      </c>
    </row>
    <row r="36" spans="1:24" x14ac:dyDescent="0.25">
      <c r="A36" s="1">
        <v>63</v>
      </c>
      <c r="B36" t="s">
        <v>88</v>
      </c>
      <c r="C36">
        <v>-4.67097E-2</v>
      </c>
      <c r="D36">
        <v>40</v>
      </c>
      <c r="E36" t="s">
        <v>43</v>
      </c>
      <c r="F36" t="s">
        <v>43</v>
      </c>
      <c r="G36" t="s">
        <v>43</v>
      </c>
      <c r="H36" t="s">
        <v>43</v>
      </c>
      <c r="I36" t="s">
        <v>43</v>
      </c>
      <c r="J36" t="s">
        <v>43</v>
      </c>
      <c r="K36" t="s">
        <v>43</v>
      </c>
      <c r="L36" t="s">
        <v>43</v>
      </c>
      <c r="M36">
        <v>0.44466800000000001</v>
      </c>
      <c r="N36" t="s">
        <v>46</v>
      </c>
      <c r="P36">
        <v>1964</v>
      </c>
      <c r="Q36">
        <v>48953.7</v>
      </c>
      <c r="R36">
        <v>6604.56</v>
      </c>
      <c r="S36">
        <v>6604.56</v>
      </c>
      <c r="T36">
        <v>6267.78</v>
      </c>
      <c r="U36">
        <v>5981.74</v>
      </c>
      <c r="V36">
        <v>-4.67097E-2</v>
      </c>
      <c r="W36">
        <v>0.290769</v>
      </c>
      <c r="X36" t="s">
        <v>95</v>
      </c>
    </row>
    <row r="37" spans="1:24" x14ac:dyDescent="0.25">
      <c r="A37" s="1">
        <v>64</v>
      </c>
      <c r="B37" t="s">
        <v>89</v>
      </c>
      <c r="C37">
        <v>-9.9617999999999998E-2</v>
      </c>
      <c r="D37">
        <v>41</v>
      </c>
      <c r="E37" t="s">
        <v>43</v>
      </c>
      <c r="F37" t="s">
        <v>43</v>
      </c>
      <c r="G37" t="s">
        <v>43</v>
      </c>
      <c r="H37" t="s">
        <v>43</v>
      </c>
      <c r="I37" t="s">
        <v>43</v>
      </c>
      <c r="J37" t="s">
        <v>43</v>
      </c>
      <c r="K37" t="s">
        <v>43</v>
      </c>
      <c r="L37" t="s">
        <v>43</v>
      </c>
      <c r="M37">
        <v>0.45024599999999998</v>
      </c>
      <c r="N37" t="s">
        <v>46</v>
      </c>
      <c r="P37">
        <v>1965</v>
      </c>
      <c r="Q37">
        <v>48953.7</v>
      </c>
      <c r="R37">
        <v>6604.56</v>
      </c>
      <c r="S37">
        <v>6604.56</v>
      </c>
      <c r="T37">
        <v>6221.09</v>
      </c>
      <c r="U37">
        <v>5631.22</v>
      </c>
      <c r="V37">
        <v>-9.9617999999999998E-2</v>
      </c>
      <c r="W37">
        <v>0.33230799999999999</v>
      </c>
      <c r="X37" t="s">
        <v>95</v>
      </c>
    </row>
    <row r="38" spans="1:24" x14ac:dyDescent="0.25">
      <c r="A38" s="1">
        <v>65</v>
      </c>
      <c r="B38" t="s">
        <v>90</v>
      </c>
      <c r="C38">
        <v>0.10233399999999999</v>
      </c>
      <c r="D38">
        <v>42</v>
      </c>
      <c r="E38" t="s">
        <v>43</v>
      </c>
      <c r="F38" t="s">
        <v>43</v>
      </c>
      <c r="G38" t="s">
        <v>43</v>
      </c>
      <c r="H38" t="s">
        <v>43</v>
      </c>
      <c r="I38" t="s">
        <v>43</v>
      </c>
      <c r="J38" t="s">
        <v>43</v>
      </c>
      <c r="K38" t="s">
        <v>43</v>
      </c>
      <c r="L38" t="s">
        <v>43</v>
      </c>
      <c r="M38">
        <v>0.43301600000000001</v>
      </c>
      <c r="N38" t="s">
        <v>46</v>
      </c>
      <c r="P38">
        <v>1966</v>
      </c>
      <c r="Q38">
        <v>48953.7</v>
      </c>
      <c r="R38">
        <v>6604.56</v>
      </c>
      <c r="S38">
        <v>6604.56</v>
      </c>
      <c r="T38">
        <v>6174.75</v>
      </c>
      <c r="U38">
        <v>6840.1</v>
      </c>
      <c r="V38">
        <v>0.10233399999999999</v>
      </c>
      <c r="W38">
        <v>0.37384600000000001</v>
      </c>
      <c r="X38" t="s">
        <v>95</v>
      </c>
    </row>
    <row r="39" spans="1:24" x14ac:dyDescent="0.25">
      <c r="A39" s="1">
        <v>66</v>
      </c>
      <c r="B39" t="s">
        <v>91</v>
      </c>
      <c r="C39">
        <v>0.282163</v>
      </c>
      <c r="D39">
        <v>43</v>
      </c>
      <c r="E39" t="s">
        <v>43</v>
      </c>
      <c r="F39" t="s">
        <v>43</v>
      </c>
      <c r="G39" t="s">
        <v>43</v>
      </c>
      <c r="H39" t="s">
        <v>43</v>
      </c>
      <c r="I39" t="s">
        <v>43</v>
      </c>
      <c r="J39" t="s">
        <v>43</v>
      </c>
      <c r="K39" t="s">
        <v>43</v>
      </c>
      <c r="L39" t="s">
        <v>43</v>
      </c>
      <c r="M39">
        <v>0.40539599999999998</v>
      </c>
      <c r="N39" t="s">
        <v>46</v>
      </c>
      <c r="P39">
        <v>1967</v>
      </c>
      <c r="Q39">
        <v>48953.7</v>
      </c>
      <c r="R39">
        <v>6604.56</v>
      </c>
      <c r="S39">
        <v>6604.56</v>
      </c>
      <c r="T39">
        <v>6128.75</v>
      </c>
      <c r="U39">
        <v>8126.69</v>
      </c>
      <c r="V39">
        <v>0.282163</v>
      </c>
      <c r="W39">
        <v>0.415385</v>
      </c>
      <c r="X39" t="s">
        <v>95</v>
      </c>
    </row>
    <row r="40" spans="1:24" x14ac:dyDescent="0.25">
      <c r="A40" s="1">
        <v>67</v>
      </c>
      <c r="B40" t="s">
        <v>92</v>
      </c>
      <c r="C40">
        <v>0.12690899999999999</v>
      </c>
      <c r="D40">
        <v>44</v>
      </c>
      <c r="E40" t="s">
        <v>43</v>
      </c>
      <c r="F40" t="s">
        <v>43</v>
      </c>
      <c r="G40" t="s">
        <v>43</v>
      </c>
      <c r="H40" t="s">
        <v>43</v>
      </c>
      <c r="I40" t="s">
        <v>43</v>
      </c>
      <c r="J40" t="s">
        <v>43</v>
      </c>
      <c r="K40" t="s">
        <v>43</v>
      </c>
      <c r="L40" t="s">
        <v>43</v>
      </c>
      <c r="M40">
        <v>0.40946399999999999</v>
      </c>
      <c r="N40" t="s">
        <v>46</v>
      </c>
      <c r="P40">
        <v>1968</v>
      </c>
      <c r="Q40">
        <v>48953.7</v>
      </c>
      <c r="R40">
        <v>6604.56</v>
      </c>
      <c r="S40">
        <v>6604.56</v>
      </c>
      <c r="T40">
        <v>6083.1</v>
      </c>
      <c r="U40">
        <v>6906.22</v>
      </c>
      <c r="V40">
        <v>0.12690899999999999</v>
      </c>
      <c r="W40">
        <v>0.45692300000000002</v>
      </c>
      <c r="X40" t="s">
        <v>95</v>
      </c>
    </row>
    <row r="41" spans="1:24" x14ac:dyDescent="0.25">
      <c r="A41" s="1">
        <v>68</v>
      </c>
      <c r="B41" t="s">
        <v>93</v>
      </c>
      <c r="C41">
        <v>-0.11966</v>
      </c>
      <c r="D41">
        <v>45</v>
      </c>
      <c r="E41" t="s">
        <v>43</v>
      </c>
      <c r="F41" t="s">
        <v>43</v>
      </c>
      <c r="G41" t="s">
        <v>43</v>
      </c>
      <c r="H41" t="s">
        <v>43</v>
      </c>
      <c r="I41" t="s">
        <v>43</v>
      </c>
      <c r="J41" t="s">
        <v>43</v>
      </c>
      <c r="K41" t="s">
        <v>43</v>
      </c>
      <c r="L41" t="s">
        <v>43</v>
      </c>
      <c r="M41">
        <v>0.41358600000000001</v>
      </c>
      <c r="N41" t="s">
        <v>46</v>
      </c>
      <c r="P41">
        <v>1969</v>
      </c>
      <c r="Q41">
        <v>48953.7</v>
      </c>
      <c r="R41">
        <v>6604.56</v>
      </c>
      <c r="S41">
        <v>6604.56</v>
      </c>
      <c r="T41">
        <v>6037.79</v>
      </c>
      <c r="U41">
        <v>5356.86</v>
      </c>
      <c r="V41">
        <v>-0.11966</v>
      </c>
      <c r="W41">
        <v>0.49846200000000002</v>
      </c>
      <c r="X41" t="s">
        <v>95</v>
      </c>
    </row>
    <row r="42" spans="1:24" x14ac:dyDescent="0.25">
      <c r="A42" s="1">
        <v>69</v>
      </c>
      <c r="B42" t="s">
        <v>94</v>
      </c>
      <c r="C42">
        <v>4.5002E-2</v>
      </c>
      <c r="D42">
        <v>46</v>
      </c>
      <c r="E42" t="s">
        <v>43</v>
      </c>
      <c r="F42" t="s">
        <v>43</v>
      </c>
      <c r="G42" t="s">
        <v>43</v>
      </c>
      <c r="H42" t="s">
        <v>43</v>
      </c>
      <c r="I42" t="s">
        <v>43</v>
      </c>
      <c r="J42" t="s">
        <v>43</v>
      </c>
      <c r="K42" t="s">
        <v>43</v>
      </c>
      <c r="L42" t="s">
        <v>43</v>
      </c>
      <c r="M42">
        <v>0.26796599999999998</v>
      </c>
      <c r="N42" t="s">
        <v>46</v>
      </c>
      <c r="P42">
        <v>1970</v>
      </c>
      <c r="Q42">
        <v>48953.7</v>
      </c>
      <c r="R42">
        <v>6604.56</v>
      </c>
      <c r="S42">
        <v>6604.56</v>
      </c>
      <c r="T42">
        <v>5992.81</v>
      </c>
      <c r="U42">
        <v>6268.66</v>
      </c>
      <c r="V42">
        <v>4.5002E-2</v>
      </c>
      <c r="W42">
        <v>0.54</v>
      </c>
      <c r="X42" t="s">
        <v>95</v>
      </c>
    </row>
    <row r="43" spans="1:24" x14ac:dyDescent="0.25">
      <c r="A43" s="1">
        <v>70</v>
      </c>
      <c r="B43" t="s">
        <v>0</v>
      </c>
      <c r="C43">
        <v>0.15290999999999999</v>
      </c>
      <c r="D43">
        <v>47</v>
      </c>
      <c r="E43" t="s">
        <v>43</v>
      </c>
      <c r="F43" t="s">
        <v>43</v>
      </c>
      <c r="G43" t="s">
        <v>43</v>
      </c>
      <c r="H43" t="s">
        <v>43</v>
      </c>
      <c r="I43" t="s">
        <v>43</v>
      </c>
      <c r="J43" t="s">
        <v>43</v>
      </c>
      <c r="K43" t="s">
        <v>43</v>
      </c>
      <c r="L43" t="s">
        <v>43</v>
      </c>
      <c r="M43">
        <v>0.25217699999999998</v>
      </c>
      <c r="N43" t="s">
        <v>46</v>
      </c>
      <c r="P43">
        <v>1971</v>
      </c>
      <c r="Q43">
        <v>50227.8</v>
      </c>
      <c r="R43">
        <v>6641.69</v>
      </c>
      <c r="S43">
        <v>6641.69</v>
      </c>
      <c r="T43">
        <v>6026.5</v>
      </c>
      <c r="U43">
        <v>7022.2</v>
      </c>
      <c r="V43">
        <v>0.15290999999999999</v>
      </c>
      <c r="W43">
        <v>0.54</v>
      </c>
      <c r="X43" t="s">
        <v>73</v>
      </c>
    </row>
    <row r="44" spans="1:24" x14ac:dyDescent="0.25">
      <c r="A44" s="1">
        <v>71</v>
      </c>
      <c r="B44" t="s">
        <v>1</v>
      </c>
      <c r="C44">
        <v>-0.117607</v>
      </c>
      <c r="D44">
        <v>48</v>
      </c>
      <c r="E44" t="s">
        <v>43</v>
      </c>
      <c r="F44" t="s">
        <v>43</v>
      </c>
      <c r="G44" t="s">
        <v>43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>
        <v>0.40363900000000003</v>
      </c>
      <c r="N44" t="s">
        <v>46</v>
      </c>
      <c r="P44">
        <v>1972</v>
      </c>
      <c r="Q44">
        <v>50221.599999999999</v>
      </c>
      <c r="R44">
        <v>6641.51</v>
      </c>
      <c r="S44">
        <v>6641.51</v>
      </c>
      <c r="T44">
        <v>6026.34</v>
      </c>
      <c r="U44">
        <v>5357.68</v>
      </c>
      <c r="V44">
        <v>-0.117607</v>
      </c>
      <c r="W44">
        <v>0.54</v>
      </c>
      <c r="X44" t="s">
        <v>73</v>
      </c>
    </row>
    <row r="45" spans="1:24" x14ac:dyDescent="0.25">
      <c r="A45" s="1">
        <v>72</v>
      </c>
      <c r="B45" t="s">
        <v>2</v>
      </c>
      <c r="C45">
        <v>1.3240399999999999E-2</v>
      </c>
      <c r="D45">
        <v>49</v>
      </c>
      <c r="E45" t="s">
        <v>43</v>
      </c>
      <c r="F45" t="s">
        <v>43</v>
      </c>
      <c r="G45" t="s">
        <v>43</v>
      </c>
      <c r="H45" t="s">
        <v>43</v>
      </c>
      <c r="I45" t="s">
        <v>43</v>
      </c>
      <c r="J45" t="s">
        <v>43</v>
      </c>
      <c r="K45" t="s">
        <v>43</v>
      </c>
      <c r="L45" t="s">
        <v>43</v>
      </c>
      <c r="M45">
        <v>0.34849599999999997</v>
      </c>
      <c r="N45" t="s">
        <v>46</v>
      </c>
      <c r="P45">
        <v>1973</v>
      </c>
      <c r="Q45">
        <v>50130.9</v>
      </c>
      <c r="R45">
        <v>6638.92</v>
      </c>
      <c r="S45">
        <v>6638.92</v>
      </c>
      <c r="T45">
        <v>6023.98</v>
      </c>
      <c r="U45">
        <v>6104.27</v>
      </c>
      <c r="V45">
        <v>1.3240399999999999E-2</v>
      </c>
      <c r="W45">
        <v>0.54</v>
      </c>
      <c r="X45" t="s">
        <v>73</v>
      </c>
    </row>
    <row r="46" spans="1:24" x14ac:dyDescent="0.25">
      <c r="A46" s="1">
        <v>73</v>
      </c>
      <c r="B46" t="s">
        <v>3</v>
      </c>
      <c r="C46">
        <v>-0.226766</v>
      </c>
      <c r="D46">
        <v>50</v>
      </c>
      <c r="E46" t="s">
        <v>43</v>
      </c>
      <c r="F46" t="s">
        <v>43</v>
      </c>
      <c r="G46" t="s">
        <v>43</v>
      </c>
      <c r="H46" t="s">
        <v>43</v>
      </c>
      <c r="I46" t="s">
        <v>43</v>
      </c>
      <c r="J46" t="s">
        <v>43</v>
      </c>
      <c r="K46" t="s">
        <v>43</v>
      </c>
      <c r="L46" t="s">
        <v>43</v>
      </c>
      <c r="M46">
        <v>0.39856200000000003</v>
      </c>
      <c r="N46" t="s">
        <v>46</v>
      </c>
      <c r="P46">
        <v>1974</v>
      </c>
      <c r="Q46">
        <v>49672.6</v>
      </c>
      <c r="R46">
        <v>6625.69</v>
      </c>
      <c r="S46">
        <v>6625.69</v>
      </c>
      <c r="T46">
        <v>6011.99</v>
      </c>
      <c r="U46">
        <v>4792.2</v>
      </c>
      <c r="V46">
        <v>-0.226766</v>
      </c>
      <c r="W46">
        <v>0.54</v>
      </c>
      <c r="X46" t="s">
        <v>73</v>
      </c>
    </row>
    <row r="47" spans="1:24" x14ac:dyDescent="0.25">
      <c r="A47" s="1">
        <v>74</v>
      </c>
      <c r="B47" t="s">
        <v>4</v>
      </c>
      <c r="C47">
        <v>-1.8951099999999999E-2</v>
      </c>
      <c r="D47">
        <v>51</v>
      </c>
      <c r="E47" t="s">
        <v>43</v>
      </c>
      <c r="F47" t="s">
        <v>43</v>
      </c>
      <c r="G47" t="s">
        <v>43</v>
      </c>
      <c r="H47" t="s">
        <v>43</v>
      </c>
      <c r="I47" t="s">
        <v>43</v>
      </c>
      <c r="J47" t="s">
        <v>43</v>
      </c>
      <c r="K47" t="s">
        <v>43</v>
      </c>
      <c r="L47" t="s">
        <v>43</v>
      </c>
      <c r="M47">
        <v>0.37290000000000001</v>
      </c>
      <c r="N47" t="s">
        <v>46</v>
      </c>
      <c r="P47">
        <v>1975</v>
      </c>
      <c r="Q47">
        <v>49183.5</v>
      </c>
      <c r="R47">
        <v>6611.37</v>
      </c>
      <c r="S47">
        <v>6611.37</v>
      </c>
      <c r="T47">
        <v>5998.99</v>
      </c>
      <c r="U47">
        <v>5886.37</v>
      </c>
      <c r="V47">
        <v>-1.8951099999999999E-2</v>
      </c>
      <c r="W47">
        <v>0.54</v>
      </c>
      <c r="X47" t="s">
        <v>73</v>
      </c>
    </row>
    <row r="48" spans="1:24" x14ac:dyDescent="0.25">
      <c r="A48" s="1">
        <v>75</v>
      </c>
      <c r="B48" t="s">
        <v>5</v>
      </c>
      <c r="C48">
        <v>0.63483699999999998</v>
      </c>
      <c r="D48">
        <v>52</v>
      </c>
      <c r="E48" t="s">
        <v>43</v>
      </c>
      <c r="F48" t="s">
        <v>43</v>
      </c>
      <c r="G48" t="s">
        <v>43</v>
      </c>
      <c r="H48" t="s">
        <v>43</v>
      </c>
      <c r="I48" t="s">
        <v>43</v>
      </c>
      <c r="J48" t="s">
        <v>43</v>
      </c>
      <c r="K48" t="s">
        <v>43</v>
      </c>
      <c r="L48" t="s">
        <v>43</v>
      </c>
      <c r="M48">
        <v>0.23968100000000001</v>
      </c>
      <c r="N48" t="s">
        <v>46</v>
      </c>
      <c r="P48">
        <v>1976</v>
      </c>
      <c r="Q48">
        <v>48239</v>
      </c>
      <c r="R48">
        <v>6583.07</v>
      </c>
      <c r="S48">
        <v>6583.07</v>
      </c>
      <c r="T48">
        <v>5973.31</v>
      </c>
      <c r="U48">
        <v>11269.9</v>
      </c>
      <c r="V48">
        <v>0.63483699999999998</v>
      </c>
      <c r="W48">
        <v>0.54</v>
      </c>
      <c r="X48" t="s">
        <v>73</v>
      </c>
    </row>
    <row r="49" spans="1:24" x14ac:dyDescent="0.25">
      <c r="A49" s="1">
        <v>76</v>
      </c>
      <c r="B49" t="s">
        <v>6</v>
      </c>
      <c r="C49">
        <v>-6.1718099999999998E-2</v>
      </c>
      <c r="D49">
        <v>53</v>
      </c>
      <c r="E49" t="s">
        <v>43</v>
      </c>
      <c r="F49" t="s">
        <v>43</v>
      </c>
      <c r="G49" t="s">
        <v>43</v>
      </c>
      <c r="H49" t="s">
        <v>43</v>
      </c>
      <c r="I49" t="s">
        <v>43</v>
      </c>
      <c r="J49" t="s">
        <v>43</v>
      </c>
      <c r="K49" t="s">
        <v>43</v>
      </c>
      <c r="L49" t="s">
        <v>43</v>
      </c>
      <c r="M49">
        <v>0.399509</v>
      </c>
      <c r="N49" t="s">
        <v>46</v>
      </c>
      <c r="P49">
        <v>1977</v>
      </c>
      <c r="Q49">
        <v>46847</v>
      </c>
      <c r="R49">
        <v>6539.76</v>
      </c>
      <c r="S49">
        <v>6539.76</v>
      </c>
      <c r="T49">
        <v>5934.01</v>
      </c>
      <c r="U49">
        <v>5578.85</v>
      </c>
      <c r="V49">
        <v>-6.1718099999999998E-2</v>
      </c>
      <c r="W49">
        <v>0.54</v>
      </c>
      <c r="X49" t="s">
        <v>73</v>
      </c>
    </row>
    <row r="50" spans="1:24" x14ac:dyDescent="0.25">
      <c r="A50" s="1">
        <v>77</v>
      </c>
      <c r="B50" t="s">
        <v>7</v>
      </c>
      <c r="C50">
        <v>-5.5443100000000002E-2</v>
      </c>
      <c r="D50">
        <v>54</v>
      </c>
      <c r="E50" t="s">
        <v>43</v>
      </c>
      <c r="F50" t="s">
        <v>43</v>
      </c>
      <c r="G50" t="s">
        <v>43</v>
      </c>
      <c r="H50" t="s">
        <v>43</v>
      </c>
      <c r="I50" t="s">
        <v>43</v>
      </c>
      <c r="J50" t="s">
        <v>43</v>
      </c>
      <c r="K50" t="s">
        <v>43</v>
      </c>
      <c r="L50" t="s">
        <v>43</v>
      </c>
      <c r="M50">
        <v>0.37260599999999999</v>
      </c>
      <c r="N50" t="s">
        <v>46</v>
      </c>
      <c r="P50">
        <v>1978</v>
      </c>
      <c r="Q50">
        <v>45020.5</v>
      </c>
      <c r="R50">
        <v>6479.82</v>
      </c>
      <c r="S50">
        <v>6479.82</v>
      </c>
      <c r="T50">
        <v>5879.63</v>
      </c>
      <c r="U50">
        <v>5562.51</v>
      </c>
      <c r="V50">
        <v>-5.5443100000000002E-2</v>
      </c>
      <c r="W50">
        <v>0.54</v>
      </c>
      <c r="X50" t="s">
        <v>73</v>
      </c>
    </row>
    <row r="51" spans="1:24" x14ac:dyDescent="0.25">
      <c r="A51" s="1">
        <v>78</v>
      </c>
      <c r="B51" t="s">
        <v>8</v>
      </c>
      <c r="C51">
        <v>0.19988700000000001</v>
      </c>
      <c r="D51">
        <v>55</v>
      </c>
      <c r="E51" t="s">
        <v>43</v>
      </c>
      <c r="F51" t="s">
        <v>43</v>
      </c>
      <c r="G51" t="s">
        <v>43</v>
      </c>
      <c r="H51" t="s">
        <v>43</v>
      </c>
      <c r="I51" t="s">
        <v>43</v>
      </c>
      <c r="J51" t="s">
        <v>43</v>
      </c>
      <c r="K51" t="s">
        <v>43</v>
      </c>
      <c r="L51" t="s">
        <v>43</v>
      </c>
      <c r="M51">
        <v>0.31916600000000001</v>
      </c>
      <c r="N51" t="s">
        <v>46</v>
      </c>
      <c r="P51">
        <v>1979</v>
      </c>
      <c r="Q51">
        <v>42812.3</v>
      </c>
      <c r="R51">
        <v>6402.2</v>
      </c>
      <c r="S51">
        <v>6402.2</v>
      </c>
      <c r="T51">
        <v>5809.19</v>
      </c>
      <c r="U51">
        <v>7094.56</v>
      </c>
      <c r="V51">
        <v>0.19988700000000001</v>
      </c>
      <c r="W51">
        <v>0.54</v>
      </c>
      <c r="X51" t="s">
        <v>73</v>
      </c>
    </row>
    <row r="52" spans="1:24" x14ac:dyDescent="0.25">
      <c r="A52" s="1">
        <v>79</v>
      </c>
      <c r="B52" t="s">
        <v>9</v>
      </c>
      <c r="C52">
        <v>0.126661</v>
      </c>
      <c r="D52">
        <v>56</v>
      </c>
      <c r="E52" t="s">
        <v>43</v>
      </c>
      <c r="F52" t="s">
        <v>43</v>
      </c>
      <c r="G52" t="s">
        <v>43</v>
      </c>
      <c r="H52" t="s">
        <v>43</v>
      </c>
      <c r="I52" t="s">
        <v>43</v>
      </c>
      <c r="J52" t="s">
        <v>43</v>
      </c>
      <c r="K52" t="s">
        <v>43</v>
      </c>
      <c r="L52" t="s">
        <v>43</v>
      </c>
      <c r="M52">
        <v>0.33662399999999998</v>
      </c>
      <c r="N52" t="s">
        <v>46</v>
      </c>
      <c r="P52">
        <v>1980</v>
      </c>
      <c r="Q52">
        <v>40334.9</v>
      </c>
      <c r="R52">
        <v>6307.58</v>
      </c>
      <c r="S52">
        <v>6307.58</v>
      </c>
      <c r="T52">
        <v>5723.33</v>
      </c>
      <c r="U52">
        <v>6496.17</v>
      </c>
      <c r="V52">
        <v>0.126661</v>
      </c>
      <c r="W52">
        <v>0.54</v>
      </c>
      <c r="X52" t="s">
        <v>73</v>
      </c>
    </row>
    <row r="53" spans="1:24" x14ac:dyDescent="0.25">
      <c r="A53" s="1">
        <v>80</v>
      </c>
      <c r="B53" t="s">
        <v>10</v>
      </c>
      <c r="C53">
        <v>3.8131699999999998E-2</v>
      </c>
      <c r="D53">
        <v>57</v>
      </c>
      <c r="E53" t="s">
        <v>43</v>
      </c>
      <c r="F53" t="s">
        <v>43</v>
      </c>
      <c r="G53" t="s">
        <v>43</v>
      </c>
      <c r="H53" t="s">
        <v>43</v>
      </c>
      <c r="I53" t="s">
        <v>43</v>
      </c>
      <c r="J53" t="s">
        <v>43</v>
      </c>
      <c r="K53" t="s">
        <v>43</v>
      </c>
      <c r="L53" t="s">
        <v>43</v>
      </c>
      <c r="M53">
        <v>0.320689</v>
      </c>
      <c r="N53" t="s">
        <v>46</v>
      </c>
      <c r="P53">
        <v>1981</v>
      </c>
      <c r="Q53">
        <v>37264.9</v>
      </c>
      <c r="R53">
        <v>6177.59</v>
      </c>
      <c r="S53">
        <v>6177.59</v>
      </c>
      <c r="T53">
        <v>5605.39</v>
      </c>
      <c r="U53">
        <v>5823.26</v>
      </c>
      <c r="V53">
        <v>3.8131699999999998E-2</v>
      </c>
      <c r="W53">
        <v>0.54</v>
      </c>
      <c r="X53" t="s">
        <v>73</v>
      </c>
    </row>
    <row r="54" spans="1:24" x14ac:dyDescent="0.25">
      <c r="A54" s="1">
        <v>81</v>
      </c>
      <c r="B54" t="s">
        <v>11</v>
      </c>
      <c r="C54">
        <v>-0.26238699999999998</v>
      </c>
      <c r="D54">
        <v>58</v>
      </c>
      <c r="E54" t="s">
        <v>43</v>
      </c>
      <c r="F54" t="s">
        <v>43</v>
      </c>
      <c r="G54" t="s">
        <v>43</v>
      </c>
      <c r="H54" t="s">
        <v>43</v>
      </c>
      <c r="I54" t="s">
        <v>43</v>
      </c>
      <c r="J54" t="s">
        <v>43</v>
      </c>
      <c r="K54" t="s">
        <v>43</v>
      </c>
      <c r="L54" t="s">
        <v>43</v>
      </c>
      <c r="M54">
        <v>0.33813900000000002</v>
      </c>
      <c r="N54" t="s">
        <v>46</v>
      </c>
      <c r="P54">
        <v>1982</v>
      </c>
      <c r="Q54">
        <v>33620.5</v>
      </c>
      <c r="R54">
        <v>6001.46</v>
      </c>
      <c r="S54">
        <v>6001.46</v>
      </c>
      <c r="T54">
        <v>5445.57</v>
      </c>
      <c r="U54">
        <v>4188.8100000000004</v>
      </c>
      <c r="V54">
        <v>-0.26238699999999998</v>
      </c>
      <c r="W54">
        <v>0.54</v>
      </c>
      <c r="X54" t="s">
        <v>73</v>
      </c>
    </row>
    <row r="55" spans="1:24" x14ac:dyDescent="0.25">
      <c r="A55" s="1">
        <v>82</v>
      </c>
      <c r="B55" t="s">
        <v>12</v>
      </c>
      <c r="C55">
        <v>-0.46968599999999999</v>
      </c>
      <c r="D55">
        <v>59</v>
      </c>
      <c r="E55" t="s">
        <v>43</v>
      </c>
      <c r="F55" t="s">
        <v>43</v>
      </c>
      <c r="G55" t="s">
        <v>43</v>
      </c>
      <c r="H55" t="s">
        <v>43</v>
      </c>
      <c r="I55" t="s">
        <v>43</v>
      </c>
      <c r="J55" t="s">
        <v>43</v>
      </c>
      <c r="K55" t="s">
        <v>43</v>
      </c>
      <c r="L55" t="s">
        <v>43</v>
      </c>
      <c r="M55">
        <v>0.35337800000000003</v>
      </c>
      <c r="N55" t="s">
        <v>46</v>
      </c>
      <c r="P55">
        <v>1983</v>
      </c>
      <c r="Q55">
        <v>30193.9</v>
      </c>
      <c r="R55">
        <v>5809.25</v>
      </c>
      <c r="S55">
        <v>5809.25</v>
      </c>
      <c r="T55">
        <v>5271.17</v>
      </c>
      <c r="U55">
        <v>3295.53</v>
      </c>
      <c r="V55">
        <v>-0.46968599999999999</v>
      </c>
      <c r="W55">
        <v>0.54</v>
      </c>
      <c r="X55" t="s">
        <v>73</v>
      </c>
    </row>
    <row r="56" spans="1:24" x14ac:dyDescent="0.25">
      <c r="A56" s="1">
        <v>83</v>
      </c>
      <c r="B56" t="s">
        <v>13</v>
      </c>
      <c r="C56">
        <v>-0.331121</v>
      </c>
      <c r="D56">
        <v>60</v>
      </c>
      <c r="E56" t="s">
        <v>43</v>
      </c>
      <c r="F56" t="s">
        <v>43</v>
      </c>
      <c r="G56" t="s">
        <v>43</v>
      </c>
      <c r="H56" t="s">
        <v>43</v>
      </c>
      <c r="I56" t="s">
        <v>43</v>
      </c>
      <c r="J56" t="s">
        <v>43</v>
      </c>
      <c r="K56" t="s">
        <v>43</v>
      </c>
      <c r="L56" t="s">
        <v>43</v>
      </c>
      <c r="M56">
        <v>0.35529899999999998</v>
      </c>
      <c r="N56" t="s">
        <v>46</v>
      </c>
      <c r="P56">
        <v>1984</v>
      </c>
      <c r="Q56">
        <v>26944.3</v>
      </c>
      <c r="R56">
        <v>5597.13</v>
      </c>
      <c r="S56">
        <v>5597.13</v>
      </c>
      <c r="T56">
        <v>5078.7</v>
      </c>
      <c r="U56">
        <v>3647.1</v>
      </c>
      <c r="V56">
        <v>-0.331121</v>
      </c>
      <c r="W56">
        <v>0.54</v>
      </c>
      <c r="X56" t="s">
        <v>73</v>
      </c>
    </row>
    <row r="57" spans="1:24" x14ac:dyDescent="0.25">
      <c r="A57" s="1">
        <v>84</v>
      </c>
      <c r="B57" t="s">
        <v>14</v>
      </c>
      <c r="C57">
        <v>0.375554</v>
      </c>
      <c r="D57">
        <v>61</v>
      </c>
      <c r="E57" t="s">
        <v>43</v>
      </c>
      <c r="F57" t="s">
        <v>43</v>
      </c>
      <c r="G57" t="s">
        <v>43</v>
      </c>
      <c r="H57" t="s">
        <v>43</v>
      </c>
      <c r="I57" t="s">
        <v>43</v>
      </c>
      <c r="J57" t="s">
        <v>43</v>
      </c>
      <c r="K57" t="s">
        <v>43</v>
      </c>
      <c r="L57" t="s">
        <v>43</v>
      </c>
      <c r="M57">
        <v>0.25403300000000001</v>
      </c>
      <c r="N57" t="s">
        <v>46</v>
      </c>
      <c r="P57">
        <v>1985</v>
      </c>
      <c r="Q57">
        <v>23834.799999999999</v>
      </c>
      <c r="R57">
        <v>5359.89</v>
      </c>
      <c r="S57">
        <v>5359.89</v>
      </c>
      <c r="T57">
        <v>4863.43</v>
      </c>
      <c r="U57">
        <v>7080.17</v>
      </c>
      <c r="V57">
        <v>0.375554</v>
      </c>
      <c r="W57">
        <v>0.54</v>
      </c>
      <c r="X57" t="s">
        <v>73</v>
      </c>
    </row>
    <row r="58" spans="1:24" x14ac:dyDescent="0.25">
      <c r="A58" s="1">
        <v>85</v>
      </c>
      <c r="B58" t="s">
        <v>15</v>
      </c>
      <c r="C58">
        <v>0.55106500000000003</v>
      </c>
      <c r="D58">
        <v>62</v>
      </c>
      <c r="E58" t="s">
        <v>43</v>
      </c>
      <c r="F58" t="s">
        <v>43</v>
      </c>
      <c r="G58" t="s">
        <v>43</v>
      </c>
      <c r="H58" t="s">
        <v>43</v>
      </c>
      <c r="I58" t="s">
        <v>43</v>
      </c>
      <c r="J58" t="s">
        <v>43</v>
      </c>
      <c r="K58" t="s">
        <v>43</v>
      </c>
      <c r="L58" t="s">
        <v>43</v>
      </c>
      <c r="M58">
        <v>0.25238100000000002</v>
      </c>
      <c r="N58" t="s">
        <v>46</v>
      </c>
      <c r="P58">
        <v>1986</v>
      </c>
      <c r="Q58">
        <v>20800</v>
      </c>
      <c r="R58">
        <v>5087.29</v>
      </c>
      <c r="S58">
        <v>5087.29</v>
      </c>
      <c r="T58">
        <v>4616.08</v>
      </c>
      <c r="U58">
        <v>8009.36</v>
      </c>
      <c r="V58">
        <v>0.55106500000000003</v>
      </c>
      <c r="W58">
        <v>0.54</v>
      </c>
      <c r="X58" t="s">
        <v>73</v>
      </c>
    </row>
    <row r="59" spans="1:24" x14ac:dyDescent="0.25">
      <c r="A59" s="1">
        <v>86</v>
      </c>
      <c r="B59" t="s">
        <v>16</v>
      </c>
      <c r="C59">
        <v>0.23142199999999999</v>
      </c>
      <c r="D59">
        <v>63</v>
      </c>
      <c r="E59" t="s">
        <v>43</v>
      </c>
      <c r="F59" t="s">
        <v>43</v>
      </c>
      <c r="G59" t="s">
        <v>43</v>
      </c>
      <c r="H59" t="s">
        <v>43</v>
      </c>
      <c r="I59" t="s">
        <v>43</v>
      </c>
      <c r="J59" t="s">
        <v>43</v>
      </c>
      <c r="K59" t="s">
        <v>43</v>
      </c>
      <c r="L59" t="s">
        <v>43</v>
      </c>
      <c r="M59">
        <v>0.32768900000000001</v>
      </c>
      <c r="N59" t="s">
        <v>46</v>
      </c>
      <c r="P59">
        <v>1987</v>
      </c>
      <c r="Q59">
        <v>17768.099999999999</v>
      </c>
      <c r="R59">
        <v>4762.66</v>
      </c>
      <c r="S59">
        <v>4762.66</v>
      </c>
      <c r="T59">
        <v>4321.51</v>
      </c>
      <c r="U59">
        <v>5446.8</v>
      </c>
      <c r="V59">
        <v>0.23142199999999999</v>
      </c>
      <c r="W59">
        <v>0.54</v>
      </c>
      <c r="X59" t="s">
        <v>73</v>
      </c>
    </row>
    <row r="60" spans="1:24" x14ac:dyDescent="0.25">
      <c r="A60" s="1">
        <v>87</v>
      </c>
      <c r="B60" t="s">
        <v>17</v>
      </c>
      <c r="C60">
        <v>0.185362</v>
      </c>
      <c r="D60">
        <v>64</v>
      </c>
      <c r="E60" t="s">
        <v>43</v>
      </c>
      <c r="F60" t="s">
        <v>43</v>
      </c>
      <c r="G60" t="s">
        <v>43</v>
      </c>
      <c r="H60" t="s">
        <v>43</v>
      </c>
      <c r="I60" t="s">
        <v>43</v>
      </c>
      <c r="J60" t="s">
        <v>43</v>
      </c>
      <c r="K60" t="s">
        <v>43</v>
      </c>
      <c r="L60" t="s">
        <v>43</v>
      </c>
      <c r="M60">
        <v>0.30279200000000001</v>
      </c>
      <c r="N60" t="s">
        <v>46</v>
      </c>
      <c r="P60">
        <v>1988</v>
      </c>
      <c r="Q60">
        <v>14731.6</v>
      </c>
      <c r="R60">
        <v>4368.46</v>
      </c>
      <c r="S60">
        <v>4368.46</v>
      </c>
      <c r="T60">
        <v>3963.83</v>
      </c>
      <c r="U60">
        <v>4771.08</v>
      </c>
      <c r="V60">
        <v>0.185362</v>
      </c>
      <c r="W60">
        <v>0.54</v>
      </c>
      <c r="X60" t="s">
        <v>73</v>
      </c>
    </row>
    <row r="61" spans="1:24" x14ac:dyDescent="0.25">
      <c r="A61" s="1">
        <v>88</v>
      </c>
      <c r="B61" t="s">
        <v>18</v>
      </c>
      <c r="C61">
        <v>-0.33631100000000003</v>
      </c>
      <c r="D61">
        <v>65</v>
      </c>
      <c r="E61" t="s">
        <v>43</v>
      </c>
      <c r="F61" t="s">
        <v>43</v>
      </c>
      <c r="G61" t="s">
        <v>43</v>
      </c>
      <c r="H61" t="s">
        <v>43</v>
      </c>
      <c r="I61" t="s">
        <v>43</v>
      </c>
      <c r="J61" t="s">
        <v>43</v>
      </c>
      <c r="K61" t="s">
        <v>43</v>
      </c>
      <c r="L61" t="s">
        <v>43</v>
      </c>
      <c r="M61">
        <v>0.39922800000000003</v>
      </c>
      <c r="N61" t="s">
        <v>46</v>
      </c>
      <c r="P61">
        <v>1989</v>
      </c>
      <c r="Q61">
        <v>12180.3</v>
      </c>
      <c r="R61">
        <v>3966.13</v>
      </c>
      <c r="S61">
        <v>3966.13</v>
      </c>
      <c r="T61">
        <v>3598.76</v>
      </c>
      <c r="U61">
        <v>2570.96</v>
      </c>
      <c r="V61">
        <v>-0.33631100000000003</v>
      </c>
      <c r="W61">
        <v>0.54</v>
      </c>
      <c r="X61" t="s">
        <v>73</v>
      </c>
    </row>
    <row r="62" spans="1:24" x14ac:dyDescent="0.25">
      <c r="A62" s="1">
        <v>89</v>
      </c>
      <c r="B62" t="s">
        <v>19</v>
      </c>
      <c r="C62">
        <v>0.66082200000000002</v>
      </c>
      <c r="D62">
        <v>66</v>
      </c>
      <c r="E62" t="s">
        <v>43</v>
      </c>
      <c r="F62" t="s">
        <v>43</v>
      </c>
      <c r="G62" t="s">
        <v>43</v>
      </c>
      <c r="H62" t="s">
        <v>43</v>
      </c>
      <c r="I62" t="s">
        <v>43</v>
      </c>
      <c r="J62" t="s">
        <v>43</v>
      </c>
      <c r="K62" t="s">
        <v>43</v>
      </c>
      <c r="L62" t="s">
        <v>43</v>
      </c>
      <c r="M62">
        <v>0.20597499999999999</v>
      </c>
      <c r="N62" t="s">
        <v>46</v>
      </c>
      <c r="P62">
        <v>1990</v>
      </c>
      <c r="Q62">
        <v>10246.5</v>
      </c>
      <c r="R62">
        <v>3604.37</v>
      </c>
      <c r="S62">
        <v>3604.37</v>
      </c>
      <c r="T62">
        <v>3270.51</v>
      </c>
      <c r="U62">
        <v>6332.96</v>
      </c>
      <c r="V62">
        <v>0.66082200000000002</v>
      </c>
      <c r="W62">
        <v>0.54</v>
      </c>
      <c r="X62" t="s">
        <v>73</v>
      </c>
    </row>
    <row r="63" spans="1:24" x14ac:dyDescent="0.25">
      <c r="A63" s="1">
        <v>90</v>
      </c>
      <c r="B63" t="s">
        <v>20</v>
      </c>
      <c r="C63">
        <v>-0.60770599999999997</v>
      </c>
      <c r="D63">
        <v>67</v>
      </c>
      <c r="E63" t="s">
        <v>43</v>
      </c>
      <c r="F63" t="s">
        <v>43</v>
      </c>
      <c r="G63" t="s">
        <v>43</v>
      </c>
      <c r="H63" t="s">
        <v>43</v>
      </c>
      <c r="I63" t="s">
        <v>43</v>
      </c>
      <c r="J63" t="s">
        <v>43</v>
      </c>
      <c r="K63" t="s">
        <v>43</v>
      </c>
      <c r="L63" t="s">
        <v>43</v>
      </c>
      <c r="M63">
        <v>0.37606099999999998</v>
      </c>
      <c r="N63" t="s">
        <v>46</v>
      </c>
      <c r="P63">
        <v>1991</v>
      </c>
      <c r="Q63">
        <v>8951.3700000000008</v>
      </c>
      <c r="R63">
        <v>3327.75</v>
      </c>
      <c r="S63">
        <v>3327.75</v>
      </c>
      <c r="T63">
        <v>3019.52</v>
      </c>
      <c r="U63">
        <v>1644.43</v>
      </c>
      <c r="V63">
        <v>-0.60770599999999997</v>
      </c>
      <c r="W63">
        <v>0.54</v>
      </c>
      <c r="X63" t="s">
        <v>73</v>
      </c>
    </row>
    <row r="64" spans="1:24" x14ac:dyDescent="0.25">
      <c r="A64" s="1">
        <v>91</v>
      </c>
      <c r="B64" t="s">
        <v>21</v>
      </c>
      <c r="C64">
        <v>-0.18868199999999999</v>
      </c>
      <c r="D64">
        <v>68</v>
      </c>
      <c r="E64" t="s">
        <v>43</v>
      </c>
      <c r="F64" t="s">
        <v>43</v>
      </c>
      <c r="G64" t="s">
        <v>43</v>
      </c>
      <c r="H64" t="s">
        <v>43</v>
      </c>
      <c r="I64" t="s">
        <v>43</v>
      </c>
      <c r="J64" t="s">
        <v>43</v>
      </c>
      <c r="K64" t="s">
        <v>43</v>
      </c>
      <c r="L64" t="s">
        <v>43</v>
      </c>
      <c r="M64">
        <v>0.28747600000000001</v>
      </c>
      <c r="N64" t="s">
        <v>46</v>
      </c>
      <c r="P64">
        <v>1992</v>
      </c>
      <c r="Q64">
        <v>8169.06</v>
      </c>
      <c r="R64">
        <v>3144.9</v>
      </c>
      <c r="S64">
        <v>3144.9</v>
      </c>
      <c r="T64">
        <v>2853.6</v>
      </c>
      <c r="U64">
        <v>2362.92</v>
      </c>
      <c r="V64">
        <v>-0.18868199999999999</v>
      </c>
      <c r="W64">
        <v>0.54</v>
      </c>
      <c r="X64" t="s">
        <v>73</v>
      </c>
    </row>
    <row r="65" spans="1:24" x14ac:dyDescent="0.25">
      <c r="A65" s="1">
        <v>92</v>
      </c>
      <c r="B65" t="s">
        <v>22</v>
      </c>
      <c r="C65">
        <v>-0.74638000000000004</v>
      </c>
      <c r="D65">
        <v>69</v>
      </c>
      <c r="E65" t="s">
        <v>43</v>
      </c>
      <c r="F65" t="s">
        <v>43</v>
      </c>
      <c r="G65" t="s">
        <v>43</v>
      </c>
      <c r="H65" t="s">
        <v>43</v>
      </c>
      <c r="I65" t="s">
        <v>43</v>
      </c>
      <c r="J65" t="s">
        <v>43</v>
      </c>
      <c r="K65" t="s">
        <v>43</v>
      </c>
      <c r="L65" t="s">
        <v>43</v>
      </c>
      <c r="M65">
        <v>0.37376500000000001</v>
      </c>
      <c r="N65" t="s">
        <v>46</v>
      </c>
      <c r="P65">
        <v>1993</v>
      </c>
      <c r="Q65">
        <v>8081.44</v>
      </c>
      <c r="R65">
        <v>3123.6</v>
      </c>
      <c r="S65">
        <v>3123.6</v>
      </c>
      <c r="T65">
        <v>2834.28</v>
      </c>
      <c r="U65">
        <v>1343.67</v>
      </c>
      <c r="V65">
        <v>-0.74638000000000004</v>
      </c>
      <c r="W65">
        <v>0.54</v>
      </c>
      <c r="X65" t="s">
        <v>73</v>
      </c>
    </row>
    <row r="66" spans="1:24" x14ac:dyDescent="0.25">
      <c r="A66" s="1">
        <v>93</v>
      </c>
      <c r="B66" t="s">
        <v>23</v>
      </c>
      <c r="C66">
        <v>0.448461</v>
      </c>
      <c r="D66">
        <v>70</v>
      </c>
      <c r="E66" t="s">
        <v>43</v>
      </c>
      <c r="F66" t="s">
        <v>43</v>
      </c>
      <c r="G66" t="s">
        <v>43</v>
      </c>
      <c r="H66" t="s">
        <v>43</v>
      </c>
      <c r="I66" t="s">
        <v>43</v>
      </c>
      <c r="J66" t="s">
        <v>43</v>
      </c>
      <c r="K66" t="s">
        <v>43</v>
      </c>
      <c r="L66" t="s">
        <v>43</v>
      </c>
      <c r="M66">
        <v>0.22090399999999999</v>
      </c>
      <c r="N66" t="s">
        <v>46</v>
      </c>
      <c r="P66">
        <v>1994</v>
      </c>
      <c r="Q66">
        <v>7945.43</v>
      </c>
      <c r="R66">
        <v>3090.21</v>
      </c>
      <c r="S66">
        <v>3090.21</v>
      </c>
      <c r="T66">
        <v>2803.98</v>
      </c>
      <c r="U66">
        <v>4390.75</v>
      </c>
      <c r="V66">
        <v>0.448461</v>
      </c>
      <c r="W66">
        <v>0.54</v>
      </c>
      <c r="X66" t="s">
        <v>73</v>
      </c>
    </row>
    <row r="67" spans="1:24" x14ac:dyDescent="0.25">
      <c r="A67" s="1">
        <v>94</v>
      </c>
      <c r="B67" t="s">
        <v>24</v>
      </c>
      <c r="C67">
        <v>-0.50670899999999996</v>
      </c>
      <c r="D67">
        <v>71</v>
      </c>
      <c r="E67" t="s">
        <v>43</v>
      </c>
      <c r="F67" t="s">
        <v>43</v>
      </c>
      <c r="G67" t="s">
        <v>43</v>
      </c>
      <c r="H67" t="s">
        <v>43</v>
      </c>
      <c r="I67" t="s">
        <v>43</v>
      </c>
      <c r="J67" t="s">
        <v>43</v>
      </c>
      <c r="K67" t="s">
        <v>43</v>
      </c>
      <c r="L67" t="s">
        <v>43</v>
      </c>
      <c r="M67">
        <v>0.35663600000000001</v>
      </c>
      <c r="N67" t="s">
        <v>46</v>
      </c>
      <c r="P67">
        <v>1995</v>
      </c>
      <c r="Q67">
        <v>7708.86</v>
      </c>
      <c r="R67">
        <v>3031.12</v>
      </c>
      <c r="S67">
        <v>3031.12</v>
      </c>
      <c r="T67">
        <v>2750.36</v>
      </c>
      <c r="U67">
        <v>1657.03</v>
      </c>
      <c r="V67">
        <v>-0.50670899999999996</v>
      </c>
      <c r="W67">
        <v>0.54</v>
      </c>
      <c r="X67" t="s">
        <v>73</v>
      </c>
    </row>
    <row r="68" spans="1:24" x14ac:dyDescent="0.25">
      <c r="A68" s="1">
        <v>95</v>
      </c>
      <c r="B68" t="s">
        <v>25</v>
      </c>
      <c r="C68">
        <v>0.54303000000000001</v>
      </c>
      <c r="D68">
        <v>72</v>
      </c>
      <c r="E68" t="s">
        <v>43</v>
      </c>
      <c r="F68" t="s">
        <v>43</v>
      </c>
      <c r="G68" t="s">
        <v>43</v>
      </c>
      <c r="H68" t="s">
        <v>43</v>
      </c>
      <c r="I68" t="s">
        <v>43</v>
      </c>
      <c r="J68" t="s">
        <v>43</v>
      </c>
      <c r="K68" t="s">
        <v>43</v>
      </c>
      <c r="L68" t="s">
        <v>43</v>
      </c>
      <c r="M68">
        <v>0.260519</v>
      </c>
      <c r="N68" t="s">
        <v>46</v>
      </c>
      <c r="P68">
        <v>1996</v>
      </c>
      <c r="Q68">
        <v>7317.28</v>
      </c>
      <c r="R68">
        <v>2930.42</v>
      </c>
      <c r="S68">
        <v>2930.42</v>
      </c>
      <c r="T68">
        <v>2658.99</v>
      </c>
      <c r="U68">
        <v>4576.68</v>
      </c>
      <c r="V68">
        <v>0.54303000000000001</v>
      </c>
      <c r="W68">
        <v>0.54</v>
      </c>
      <c r="X68" t="s">
        <v>73</v>
      </c>
    </row>
    <row r="69" spans="1:24" x14ac:dyDescent="0.25">
      <c r="A69" s="1">
        <v>96</v>
      </c>
      <c r="B69" t="s">
        <v>26</v>
      </c>
      <c r="C69">
        <v>1.21319</v>
      </c>
      <c r="D69">
        <v>73</v>
      </c>
      <c r="E69" t="s">
        <v>43</v>
      </c>
      <c r="F69" t="s">
        <v>43</v>
      </c>
      <c r="G69" t="s">
        <v>43</v>
      </c>
      <c r="H69" t="s">
        <v>43</v>
      </c>
      <c r="I69" t="s">
        <v>43</v>
      </c>
      <c r="J69" t="s">
        <v>43</v>
      </c>
      <c r="K69" t="s">
        <v>43</v>
      </c>
      <c r="L69" t="s">
        <v>43</v>
      </c>
      <c r="M69">
        <v>0.22827500000000001</v>
      </c>
      <c r="N69" t="s">
        <v>46</v>
      </c>
      <c r="P69">
        <v>1997</v>
      </c>
      <c r="Q69">
        <v>6747.42</v>
      </c>
      <c r="R69">
        <v>2777.02</v>
      </c>
      <c r="S69">
        <v>2777.02</v>
      </c>
      <c r="T69">
        <v>2519.79</v>
      </c>
      <c r="U69">
        <v>8477.1299999999992</v>
      </c>
      <c r="V69">
        <v>1.21319</v>
      </c>
      <c r="W69">
        <v>0.54</v>
      </c>
      <c r="X69" t="s">
        <v>73</v>
      </c>
    </row>
    <row r="70" spans="1:24" x14ac:dyDescent="0.25">
      <c r="A70" s="1">
        <v>97</v>
      </c>
      <c r="B70" t="s">
        <v>27</v>
      </c>
      <c r="C70">
        <v>-0.46685700000000002</v>
      </c>
      <c r="D70">
        <v>74</v>
      </c>
      <c r="E70" t="s">
        <v>43</v>
      </c>
      <c r="F70" t="s">
        <v>43</v>
      </c>
      <c r="G70" t="s">
        <v>43</v>
      </c>
      <c r="H70" t="s">
        <v>43</v>
      </c>
      <c r="I70" t="s">
        <v>43</v>
      </c>
      <c r="J70" t="s">
        <v>43</v>
      </c>
      <c r="K70" t="s">
        <v>43</v>
      </c>
      <c r="L70" t="s">
        <v>43</v>
      </c>
      <c r="M70">
        <v>0.39976099999999998</v>
      </c>
      <c r="N70" t="s">
        <v>46</v>
      </c>
      <c r="P70">
        <v>1998</v>
      </c>
      <c r="Q70">
        <v>6407.16</v>
      </c>
      <c r="R70">
        <v>2681.3</v>
      </c>
      <c r="S70">
        <v>2681.3</v>
      </c>
      <c r="T70">
        <v>2480.71</v>
      </c>
      <c r="U70">
        <v>1555.33</v>
      </c>
      <c r="V70">
        <v>-0.46685700000000002</v>
      </c>
      <c r="W70">
        <v>0.432</v>
      </c>
      <c r="X70" t="s">
        <v>73</v>
      </c>
    </row>
    <row r="71" spans="1:24" x14ac:dyDescent="0.25">
      <c r="A71" s="1">
        <v>98</v>
      </c>
      <c r="B71" t="s">
        <v>28</v>
      </c>
      <c r="C71">
        <v>-0.58671899999999999</v>
      </c>
      <c r="D71">
        <v>75</v>
      </c>
      <c r="E71" t="s">
        <v>43</v>
      </c>
      <c r="F71" t="s">
        <v>43</v>
      </c>
      <c r="G71" t="s">
        <v>43</v>
      </c>
      <c r="H71" t="s">
        <v>43</v>
      </c>
      <c r="I71" t="s">
        <v>43</v>
      </c>
      <c r="J71" t="s">
        <v>43</v>
      </c>
      <c r="K71" t="s">
        <v>43</v>
      </c>
      <c r="L71" t="s">
        <v>43</v>
      </c>
      <c r="M71">
        <v>0.40747499999999998</v>
      </c>
      <c r="N71" t="s">
        <v>46</v>
      </c>
      <c r="P71">
        <v>1999</v>
      </c>
      <c r="Q71">
        <v>6037.71</v>
      </c>
      <c r="R71">
        <v>2573.67</v>
      </c>
      <c r="S71">
        <v>2573.67</v>
      </c>
      <c r="T71">
        <v>2427.87</v>
      </c>
      <c r="U71">
        <v>1350.25</v>
      </c>
      <c r="V71">
        <v>-0.58671899999999999</v>
      </c>
      <c r="W71">
        <v>0.32400000000000001</v>
      </c>
      <c r="X71" t="s">
        <v>73</v>
      </c>
    </row>
    <row r="72" spans="1:24" x14ac:dyDescent="0.25">
      <c r="A72" s="1">
        <v>99</v>
      </c>
      <c r="B72" t="s">
        <v>29</v>
      </c>
      <c r="C72">
        <v>0.23135700000000001</v>
      </c>
      <c r="D72">
        <v>76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>
        <v>0.35813200000000001</v>
      </c>
      <c r="N72" t="s">
        <v>46</v>
      </c>
      <c r="P72">
        <v>2000</v>
      </c>
      <c r="Q72">
        <v>5736.3</v>
      </c>
      <c r="R72">
        <v>2482.85</v>
      </c>
      <c r="S72">
        <v>2482.85</v>
      </c>
      <c r="T72">
        <v>2388.17</v>
      </c>
      <c r="U72">
        <v>3009.83</v>
      </c>
      <c r="V72">
        <v>0.23135700000000001</v>
      </c>
      <c r="W72">
        <v>0.216</v>
      </c>
      <c r="X72" t="s">
        <v>73</v>
      </c>
    </row>
    <row r="73" spans="1:24" x14ac:dyDescent="0.25">
      <c r="A73" s="1">
        <v>100</v>
      </c>
      <c r="B73" t="s">
        <v>30</v>
      </c>
      <c r="C73">
        <v>-0.24582799999999999</v>
      </c>
      <c r="D73">
        <v>77</v>
      </c>
      <c r="E73" t="s">
        <v>43</v>
      </c>
      <c r="F73" t="s">
        <v>43</v>
      </c>
      <c r="G73" t="s">
        <v>43</v>
      </c>
      <c r="H73" t="s">
        <v>43</v>
      </c>
      <c r="I73" t="s">
        <v>43</v>
      </c>
      <c r="J73" t="s">
        <v>43</v>
      </c>
      <c r="K73" t="s">
        <v>43</v>
      </c>
      <c r="L73" t="s">
        <v>43</v>
      </c>
      <c r="M73">
        <v>0.46236699999999997</v>
      </c>
      <c r="N73" t="s">
        <v>46</v>
      </c>
      <c r="P73">
        <v>2001</v>
      </c>
      <c r="Q73">
        <v>5596.27</v>
      </c>
      <c r="R73">
        <v>2439.69</v>
      </c>
      <c r="S73">
        <v>2439.69</v>
      </c>
      <c r="T73">
        <v>2392.7199999999998</v>
      </c>
      <c r="U73">
        <v>1871.25</v>
      </c>
      <c r="V73">
        <v>-0.24582799999999999</v>
      </c>
      <c r="W73">
        <v>0.108</v>
      </c>
      <c r="X73" t="s">
        <v>73</v>
      </c>
    </row>
    <row r="74" spans="1:24" x14ac:dyDescent="0.25">
      <c r="A74" s="1">
        <v>101</v>
      </c>
      <c r="B74" t="s">
        <v>31</v>
      </c>
      <c r="C74">
        <v>0</v>
      </c>
      <c r="D74">
        <v>78</v>
      </c>
      <c r="E74" t="s">
        <v>43</v>
      </c>
      <c r="F74" t="s">
        <v>43</v>
      </c>
      <c r="G74" t="s">
        <v>43</v>
      </c>
      <c r="H74" t="s">
        <v>43</v>
      </c>
      <c r="I74" t="s">
        <v>43</v>
      </c>
      <c r="J74" t="s">
        <v>43</v>
      </c>
      <c r="K74" t="s">
        <v>43</v>
      </c>
      <c r="L74" t="s">
        <v>43</v>
      </c>
      <c r="M74">
        <v>0.6</v>
      </c>
      <c r="N74" t="s">
        <v>46</v>
      </c>
      <c r="P74">
        <v>2002</v>
      </c>
      <c r="Q74">
        <v>5609.07</v>
      </c>
      <c r="R74">
        <v>2443.66</v>
      </c>
      <c r="S74">
        <v>2443.66</v>
      </c>
      <c r="T74">
        <v>2443.66</v>
      </c>
      <c r="U74">
        <v>2443.66</v>
      </c>
      <c r="V74">
        <v>0</v>
      </c>
      <c r="W74">
        <v>0</v>
      </c>
      <c r="X74" t="s">
        <v>74</v>
      </c>
    </row>
    <row r="75" spans="1:24" x14ac:dyDescent="0.25">
      <c r="A75" s="1">
        <v>102</v>
      </c>
      <c r="B75" t="s">
        <v>32</v>
      </c>
      <c r="C75">
        <v>0</v>
      </c>
      <c r="D75">
        <v>79</v>
      </c>
      <c r="E75" t="s">
        <v>43</v>
      </c>
      <c r="F75" t="s">
        <v>43</v>
      </c>
      <c r="G75" t="s">
        <v>43</v>
      </c>
      <c r="H75" t="s">
        <v>43</v>
      </c>
      <c r="I75" t="s">
        <v>43</v>
      </c>
      <c r="J75" t="s">
        <v>43</v>
      </c>
      <c r="K75" t="s">
        <v>43</v>
      </c>
      <c r="L75" t="s">
        <v>43</v>
      </c>
      <c r="M75">
        <v>0.6</v>
      </c>
      <c r="N75" t="s">
        <v>46</v>
      </c>
      <c r="P75">
        <v>2003</v>
      </c>
      <c r="Q75">
        <v>6578.25</v>
      </c>
      <c r="R75">
        <v>2729.83</v>
      </c>
      <c r="S75">
        <v>2729.83</v>
      </c>
      <c r="T75">
        <v>2729.83</v>
      </c>
      <c r="U75">
        <v>2729.83</v>
      </c>
      <c r="V75">
        <v>0</v>
      </c>
      <c r="W75">
        <v>0</v>
      </c>
      <c r="X75" t="s">
        <v>74</v>
      </c>
    </row>
    <row r="76" spans="1:24" x14ac:dyDescent="0.25">
      <c r="A76" s="1">
        <v>103</v>
      </c>
      <c r="B76" t="s">
        <v>33</v>
      </c>
      <c r="C76">
        <v>0</v>
      </c>
      <c r="D76">
        <v>80</v>
      </c>
      <c r="E76" t="s">
        <v>43</v>
      </c>
      <c r="F76" t="s">
        <v>43</v>
      </c>
      <c r="G76" t="s">
        <v>43</v>
      </c>
      <c r="H76" t="s">
        <v>43</v>
      </c>
      <c r="I76" t="s">
        <v>43</v>
      </c>
      <c r="J76" t="s">
        <v>43</v>
      </c>
      <c r="K76" t="s">
        <v>43</v>
      </c>
      <c r="L76" t="s">
        <v>43</v>
      </c>
      <c r="M76">
        <v>0.6</v>
      </c>
      <c r="N76" t="s">
        <v>46</v>
      </c>
      <c r="P76">
        <v>2004</v>
      </c>
      <c r="Q76">
        <v>7449.23</v>
      </c>
      <c r="R76">
        <v>2964.77</v>
      </c>
      <c r="S76">
        <v>2964.77</v>
      </c>
      <c r="T76">
        <v>2964.77</v>
      </c>
      <c r="U76">
        <v>2964.77</v>
      </c>
      <c r="V76">
        <v>0</v>
      </c>
      <c r="W76">
        <v>0</v>
      </c>
      <c r="X76" t="s">
        <v>74</v>
      </c>
    </row>
    <row r="77" spans="1:24" x14ac:dyDescent="0.25">
      <c r="A77" s="1">
        <v>104</v>
      </c>
      <c r="B77" t="s">
        <v>34</v>
      </c>
      <c r="C77">
        <v>0</v>
      </c>
      <c r="D77">
        <v>81</v>
      </c>
      <c r="E77" t="s">
        <v>43</v>
      </c>
      <c r="F77" t="s">
        <v>43</v>
      </c>
      <c r="G77" t="s">
        <v>43</v>
      </c>
      <c r="H77" t="s">
        <v>43</v>
      </c>
      <c r="I77" t="s">
        <v>43</v>
      </c>
      <c r="J77" t="s">
        <v>43</v>
      </c>
      <c r="K77" t="s">
        <v>43</v>
      </c>
      <c r="L77" t="s">
        <v>43</v>
      </c>
      <c r="M77">
        <v>0.6</v>
      </c>
      <c r="N77" t="s">
        <v>46</v>
      </c>
      <c r="P77">
        <v>2005</v>
      </c>
      <c r="Q77">
        <v>8165.63</v>
      </c>
      <c r="R77">
        <v>3144.07</v>
      </c>
      <c r="S77">
        <v>3144.07</v>
      </c>
      <c r="T77">
        <v>3144.07</v>
      </c>
      <c r="U77">
        <v>3144.07</v>
      </c>
      <c r="V77">
        <v>0</v>
      </c>
      <c r="W77">
        <v>0</v>
      </c>
      <c r="X77" t="s">
        <v>74</v>
      </c>
    </row>
    <row r="78" spans="1:24" x14ac:dyDescent="0.25">
      <c r="A78" s="1">
        <v>105</v>
      </c>
      <c r="B78" t="s">
        <v>35</v>
      </c>
      <c r="C78">
        <v>0</v>
      </c>
      <c r="D78">
        <v>82</v>
      </c>
      <c r="E78" t="s">
        <v>43</v>
      </c>
      <c r="F78" t="s">
        <v>43</v>
      </c>
      <c r="G78" t="s">
        <v>43</v>
      </c>
      <c r="H78" t="s">
        <v>43</v>
      </c>
      <c r="I78" t="s">
        <v>43</v>
      </c>
      <c r="J78" t="s">
        <v>43</v>
      </c>
      <c r="K78" t="s">
        <v>43</v>
      </c>
      <c r="L78" t="s">
        <v>43</v>
      </c>
      <c r="M78">
        <v>0.6</v>
      </c>
      <c r="N78" t="s">
        <v>46</v>
      </c>
      <c r="P78">
        <v>2006</v>
      </c>
      <c r="Q78">
        <v>8726.6299999999992</v>
      </c>
      <c r="R78">
        <v>3276.52</v>
      </c>
      <c r="S78">
        <v>3276.52</v>
      </c>
      <c r="T78">
        <v>3276.52</v>
      </c>
      <c r="U78">
        <v>3276.52</v>
      </c>
      <c r="V78">
        <v>0</v>
      </c>
      <c r="W78">
        <v>0</v>
      </c>
      <c r="X78" t="s">
        <v>74</v>
      </c>
    </row>
    <row r="79" spans="1:24" x14ac:dyDescent="0.25">
      <c r="A79" s="1">
        <v>106</v>
      </c>
      <c r="B79" t="s">
        <v>36</v>
      </c>
      <c r="C79">
        <v>0</v>
      </c>
      <c r="D79">
        <v>83</v>
      </c>
      <c r="E79" t="s">
        <v>43</v>
      </c>
      <c r="F79" t="s">
        <v>43</v>
      </c>
      <c r="G79" t="s">
        <v>43</v>
      </c>
      <c r="H79" t="s">
        <v>43</v>
      </c>
      <c r="I79" t="s">
        <v>43</v>
      </c>
      <c r="J79" t="s">
        <v>43</v>
      </c>
      <c r="K79" t="s">
        <v>43</v>
      </c>
      <c r="L79" t="s">
        <v>43</v>
      </c>
      <c r="M79">
        <v>0.6</v>
      </c>
      <c r="N79" t="s">
        <v>46</v>
      </c>
      <c r="P79">
        <v>2007</v>
      </c>
      <c r="Q79">
        <v>9162.6</v>
      </c>
      <c r="R79">
        <v>3375</v>
      </c>
      <c r="S79">
        <v>3375</v>
      </c>
      <c r="T79">
        <v>3375</v>
      </c>
      <c r="U79">
        <v>3375</v>
      </c>
      <c r="V79">
        <v>0</v>
      </c>
      <c r="W79">
        <v>0</v>
      </c>
      <c r="X79" t="s">
        <v>74</v>
      </c>
    </row>
    <row r="80" spans="1:24" x14ac:dyDescent="0.25">
      <c r="A80" s="1">
        <v>107</v>
      </c>
      <c r="B80" t="s">
        <v>37</v>
      </c>
      <c r="C80">
        <v>0</v>
      </c>
      <c r="D80">
        <v>84</v>
      </c>
      <c r="E80" t="s">
        <v>43</v>
      </c>
      <c r="F80" t="s">
        <v>43</v>
      </c>
      <c r="G80" t="s">
        <v>43</v>
      </c>
      <c r="H80" t="s">
        <v>43</v>
      </c>
      <c r="I80" t="s">
        <v>43</v>
      </c>
      <c r="J80" t="s">
        <v>43</v>
      </c>
      <c r="K80" t="s">
        <v>43</v>
      </c>
      <c r="L80" t="s">
        <v>43</v>
      </c>
      <c r="M80">
        <v>0.6</v>
      </c>
      <c r="N80" t="s">
        <v>46</v>
      </c>
      <c r="P80">
        <v>2008</v>
      </c>
      <c r="Q80">
        <v>9516.5499999999993</v>
      </c>
      <c r="R80">
        <v>3452.24</v>
      </c>
      <c r="S80">
        <v>3452.24</v>
      </c>
      <c r="T80">
        <v>3452.24</v>
      </c>
      <c r="U80">
        <v>3452.24</v>
      </c>
      <c r="V80">
        <v>0</v>
      </c>
      <c r="W80">
        <v>0</v>
      </c>
      <c r="X80" t="s">
        <v>74</v>
      </c>
    </row>
    <row r="81" spans="1:24" x14ac:dyDescent="0.25">
      <c r="A81" s="1">
        <v>108</v>
      </c>
      <c r="B81" t="s">
        <v>38</v>
      </c>
      <c r="C81">
        <v>0</v>
      </c>
      <c r="D81">
        <v>85</v>
      </c>
      <c r="E81" t="s">
        <v>43</v>
      </c>
      <c r="F81" t="s">
        <v>43</v>
      </c>
      <c r="G81" t="s">
        <v>43</v>
      </c>
      <c r="H81" t="s">
        <v>43</v>
      </c>
      <c r="I81" t="s">
        <v>43</v>
      </c>
      <c r="J81" t="s">
        <v>43</v>
      </c>
      <c r="K81" t="s">
        <v>43</v>
      </c>
      <c r="L81" t="s">
        <v>43</v>
      </c>
      <c r="M81">
        <v>0.6</v>
      </c>
      <c r="N81" t="s">
        <v>46</v>
      </c>
      <c r="P81">
        <v>2009</v>
      </c>
      <c r="Q81">
        <v>9828.17</v>
      </c>
      <c r="R81">
        <v>3518.33</v>
      </c>
      <c r="S81">
        <v>3518.33</v>
      </c>
      <c r="T81">
        <v>3518.33</v>
      </c>
      <c r="U81">
        <v>3518.33</v>
      </c>
      <c r="V81">
        <v>0</v>
      </c>
      <c r="W81">
        <v>0</v>
      </c>
      <c r="X81" t="s">
        <v>74</v>
      </c>
    </row>
    <row r="82" spans="1:24" x14ac:dyDescent="0.25">
      <c r="A82" s="1">
        <v>109</v>
      </c>
      <c r="B82" t="s">
        <v>39</v>
      </c>
      <c r="C82">
        <v>0</v>
      </c>
      <c r="D82">
        <v>86</v>
      </c>
      <c r="E82" t="s">
        <v>43</v>
      </c>
      <c r="F82" t="s">
        <v>43</v>
      </c>
      <c r="G82" t="s">
        <v>43</v>
      </c>
      <c r="H82" t="s">
        <v>43</v>
      </c>
      <c r="I82" t="s">
        <v>43</v>
      </c>
      <c r="J82" t="s">
        <v>43</v>
      </c>
      <c r="K82" t="s">
        <v>43</v>
      </c>
      <c r="L82" t="s">
        <v>43</v>
      </c>
      <c r="M82">
        <v>0.6</v>
      </c>
      <c r="N82" t="s">
        <v>46</v>
      </c>
      <c r="P82">
        <v>2010</v>
      </c>
      <c r="Q82">
        <v>10125.299999999999</v>
      </c>
      <c r="R82">
        <v>3579.76</v>
      </c>
      <c r="S82">
        <v>3579.76</v>
      </c>
      <c r="T82">
        <v>3579.76</v>
      </c>
      <c r="U82">
        <v>3579.76</v>
      </c>
      <c r="V82">
        <v>0</v>
      </c>
      <c r="W82">
        <v>0</v>
      </c>
      <c r="X82" t="s">
        <v>74</v>
      </c>
    </row>
    <row r="83" spans="1:24" x14ac:dyDescent="0.25">
      <c r="A83" s="1">
        <v>110</v>
      </c>
      <c r="B83" t="s">
        <v>40</v>
      </c>
      <c r="C83">
        <v>0</v>
      </c>
      <c r="D83">
        <v>87</v>
      </c>
      <c r="E83" t="s">
        <v>43</v>
      </c>
      <c r="F83" t="s">
        <v>43</v>
      </c>
      <c r="G83" t="s">
        <v>43</v>
      </c>
      <c r="H83" t="s">
        <v>43</v>
      </c>
      <c r="I83" t="s">
        <v>43</v>
      </c>
      <c r="J83" t="s">
        <v>43</v>
      </c>
      <c r="K83" t="s">
        <v>43</v>
      </c>
      <c r="L83" t="s">
        <v>43</v>
      </c>
      <c r="M83">
        <v>0.6</v>
      </c>
      <c r="N83" t="s">
        <v>46</v>
      </c>
      <c r="P83">
        <v>2011</v>
      </c>
      <c r="Q83">
        <v>10423.1</v>
      </c>
      <c r="R83">
        <v>3639.79</v>
      </c>
      <c r="S83">
        <v>3639.79</v>
      </c>
      <c r="T83">
        <v>3639.79</v>
      </c>
      <c r="U83">
        <v>3639.79</v>
      </c>
      <c r="V83">
        <v>0</v>
      </c>
      <c r="W83">
        <v>0</v>
      </c>
      <c r="X83" t="s">
        <v>74</v>
      </c>
    </row>
    <row r="84" spans="1:24" x14ac:dyDescent="0.25">
      <c r="A84" s="1">
        <v>111</v>
      </c>
      <c r="B84" t="s">
        <v>47</v>
      </c>
      <c r="C84">
        <v>0</v>
      </c>
      <c r="D84" t="s">
        <v>43</v>
      </c>
      <c r="E84" t="s">
        <v>43</v>
      </c>
      <c r="F84" t="s">
        <v>43</v>
      </c>
      <c r="G84" t="s">
        <v>43</v>
      </c>
      <c r="H84" t="s">
        <v>43</v>
      </c>
      <c r="I84" t="s">
        <v>43</v>
      </c>
      <c r="J84" t="s">
        <v>43</v>
      </c>
      <c r="K84" t="s">
        <v>43</v>
      </c>
      <c r="L84" t="s">
        <v>43</v>
      </c>
      <c r="M84" t="s">
        <v>43</v>
      </c>
      <c r="N84" t="s">
        <v>42</v>
      </c>
    </row>
    <row r="85" spans="1:24" x14ac:dyDescent="0.25">
      <c r="A85" s="1">
        <v>112</v>
      </c>
      <c r="B85" t="s">
        <v>48</v>
      </c>
      <c r="C85">
        <v>0</v>
      </c>
      <c r="D85" t="s">
        <v>43</v>
      </c>
      <c r="E85" t="s">
        <v>43</v>
      </c>
      <c r="F85" t="s">
        <v>43</v>
      </c>
      <c r="G85" t="s">
        <v>43</v>
      </c>
      <c r="H85" t="s">
        <v>43</v>
      </c>
      <c r="I85" t="s">
        <v>43</v>
      </c>
      <c r="J85" t="s">
        <v>43</v>
      </c>
      <c r="K85" t="s">
        <v>43</v>
      </c>
      <c r="L85" t="s">
        <v>43</v>
      </c>
      <c r="M85" t="s">
        <v>43</v>
      </c>
      <c r="N85" t="s">
        <v>42</v>
      </c>
    </row>
    <row r="86" spans="1:24" x14ac:dyDescent="0.25">
      <c r="A86" s="1">
        <v>113</v>
      </c>
      <c r="B86" t="s">
        <v>49</v>
      </c>
      <c r="C86">
        <v>0</v>
      </c>
      <c r="D86" t="s">
        <v>43</v>
      </c>
      <c r="E86" t="s">
        <v>43</v>
      </c>
      <c r="F86" t="s">
        <v>43</v>
      </c>
      <c r="G86" t="s">
        <v>43</v>
      </c>
      <c r="H86" t="s">
        <v>43</v>
      </c>
      <c r="I86" t="s">
        <v>43</v>
      </c>
      <c r="J86" t="s">
        <v>43</v>
      </c>
      <c r="K86" t="s">
        <v>43</v>
      </c>
      <c r="L86" t="s">
        <v>43</v>
      </c>
      <c r="M86" t="s">
        <v>43</v>
      </c>
      <c r="N86" t="s">
        <v>42</v>
      </c>
    </row>
    <row r="87" spans="1:24" x14ac:dyDescent="0.25">
      <c r="A87" s="1">
        <v>114</v>
      </c>
      <c r="B87" t="s">
        <v>50</v>
      </c>
      <c r="C87">
        <v>0</v>
      </c>
      <c r="D87" t="s">
        <v>43</v>
      </c>
      <c r="E87" t="s">
        <v>43</v>
      </c>
      <c r="F87" t="s">
        <v>43</v>
      </c>
      <c r="G87" t="s">
        <v>43</v>
      </c>
      <c r="H87" t="s">
        <v>43</v>
      </c>
      <c r="I87" t="s">
        <v>43</v>
      </c>
      <c r="J87" t="s">
        <v>43</v>
      </c>
      <c r="K87" t="s">
        <v>43</v>
      </c>
      <c r="L87" t="s">
        <v>43</v>
      </c>
      <c r="M87" t="s">
        <v>43</v>
      </c>
      <c r="N87" t="s">
        <v>42</v>
      </c>
    </row>
    <row r="88" spans="1:24" x14ac:dyDescent="0.25">
      <c r="A88" s="1">
        <v>115</v>
      </c>
      <c r="B88" t="s">
        <v>51</v>
      </c>
      <c r="C88">
        <v>0</v>
      </c>
      <c r="D88" t="s">
        <v>43</v>
      </c>
      <c r="E88" t="s">
        <v>43</v>
      </c>
      <c r="F88" t="s">
        <v>43</v>
      </c>
      <c r="G88" t="s">
        <v>43</v>
      </c>
      <c r="H88" t="s">
        <v>43</v>
      </c>
      <c r="I88" t="s">
        <v>43</v>
      </c>
      <c r="J88" t="s">
        <v>43</v>
      </c>
      <c r="K88" t="s">
        <v>43</v>
      </c>
      <c r="L88" t="s">
        <v>43</v>
      </c>
      <c r="M88" t="s">
        <v>43</v>
      </c>
      <c r="N88" t="s">
        <v>42</v>
      </c>
    </row>
    <row r="89" spans="1:24" x14ac:dyDescent="0.25">
      <c r="A89" s="1">
        <v>116</v>
      </c>
      <c r="B89" t="s">
        <v>52</v>
      </c>
      <c r="C89">
        <v>0</v>
      </c>
      <c r="D89" t="s">
        <v>43</v>
      </c>
      <c r="E89" t="s">
        <v>43</v>
      </c>
      <c r="F89" t="s">
        <v>43</v>
      </c>
      <c r="G89" t="s">
        <v>43</v>
      </c>
      <c r="H89" t="s">
        <v>43</v>
      </c>
      <c r="I89" t="s">
        <v>43</v>
      </c>
      <c r="J89" t="s">
        <v>43</v>
      </c>
      <c r="K89" t="s">
        <v>43</v>
      </c>
      <c r="L89" t="s">
        <v>43</v>
      </c>
      <c r="M89" t="s">
        <v>43</v>
      </c>
      <c r="N89" t="s">
        <v>42</v>
      </c>
    </row>
    <row r="90" spans="1:24" x14ac:dyDescent="0.25">
      <c r="A90" s="1">
        <v>117</v>
      </c>
      <c r="B90" t="s">
        <v>53</v>
      </c>
      <c r="C90">
        <v>0</v>
      </c>
      <c r="D90" t="s">
        <v>43</v>
      </c>
      <c r="E90" t="s">
        <v>43</v>
      </c>
      <c r="F90" t="s">
        <v>43</v>
      </c>
      <c r="G90" t="s">
        <v>43</v>
      </c>
      <c r="H90" t="s">
        <v>43</v>
      </c>
      <c r="I90" t="s">
        <v>43</v>
      </c>
      <c r="J90" t="s">
        <v>43</v>
      </c>
      <c r="K90" t="s">
        <v>43</v>
      </c>
      <c r="L90" t="s">
        <v>43</v>
      </c>
      <c r="M90" t="s">
        <v>43</v>
      </c>
      <c r="N90" t="s">
        <v>42</v>
      </c>
    </row>
    <row r="91" spans="1:24" x14ac:dyDescent="0.25">
      <c r="A91" s="1">
        <v>118</v>
      </c>
      <c r="B91" s="2" t="s">
        <v>54</v>
      </c>
      <c r="C91">
        <v>0</v>
      </c>
      <c r="D91" t="s">
        <v>43</v>
      </c>
      <c r="E91" t="s">
        <v>43</v>
      </c>
      <c r="F91" t="s">
        <v>43</v>
      </c>
      <c r="G91" t="s">
        <v>43</v>
      </c>
      <c r="H91" t="s">
        <v>43</v>
      </c>
      <c r="I91" t="s">
        <v>43</v>
      </c>
      <c r="J91" t="s">
        <v>43</v>
      </c>
      <c r="K91" t="s">
        <v>43</v>
      </c>
      <c r="L91" t="s">
        <v>43</v>
      </c>
      <c r="M91" t="s">
        <v>43</v>
      </c>
      <c r="N91" t="s">
        <v>42</v>
      </c>
    </row>
    <row r="92" spans="1:24" x14ac:dyDescent="0.25">
      <c r="A92" s="1">
        <v>119</v>
      </c>
      <c r="B92" s="2" t="s">
        <v>55</v>
      </c>
      <c r="C92">
        <v>0</v>
      </c>
      <c r="D92" t="s">
        <v>43</v>
      </c>
      <c r="E92" t="s">
        <v>43</v>
      </c>
      <c r="F92" t="s">
        <v>43</v>
      </c>
      <c r="G92" t="s">
        <v>43</v>
      </c>
      <c r="H92" t="s">
        <v>43</v>
      </c>
      <c r="I92" t="s">
        <v>43</v>
      </c>
      <c r="J92" t="s">
        <v>43</v>
      </c>
      <c r="K92" t="s">
        <v>43</v>
      </c>
      <c r="L92" t="s">
        <v>43</v>
      </c>
      <c r="M92" t="s">
        <v>43</v>
      </c>
      <c r="N92" t="s">
        <v>42</v>
      </c>
    </row>
    <row r="93" spans="1:24" x14ac:dyDescent="0.25">
      <c r="A93" s="1">
        <v>120</v>
      </c>
      <c r="B93" t="s">
        <v>56</v>
      </c>
      <c r="C93">
        <v>0</v>
      </c>
      <c r="D93" t="s">
        <v>43</v>
      </c>
      <c r="E93" t="s">
        <v>43</v>
      </c>
      <c r="F93" t="s">
        <v>43</v>
      </c>
      <c r="G93" t="s">
        <v>43</v>
      </c>
      <c r="H93" t="s">
        <v>43</v>
      </c>
      <c r="I93" t="s">
        <v>43</v>
      </c>
      <c r="J93" t="s">
        <v>43</v>
      </c>
      <c r="K93" t="s">
        <v>43</v>
      </c>
      <c r="L93" t="s">
        <v>43</v>
      </c>
      <c r="M93" t="s">
        <v>43</v>
      </c>
      <c r="N93" t="s">
        <v>42</v>
      </c>
    </row>
    <row r="94" spans="1:24" x14ac:dyDescent="0.25">
      <c r="A94" s="1"/>
    </row>
    <row r="95" spans="1:24" x14ac:dyDescent="0.25">
      <c r="A95" s="1"/>
    </row>
    <row r="96" spans="1:24" x14ac:dyDescent="0.25">
      <c r="A96" s="1"/>
    </row>
    <row r="97" spans="1:4" x14ac:dyDescent="0.25">
      <c r="A97" s="1"/>
    </row>
    <row r="98" spans="1:4" x14ac:dyDescent="0.25">
      <c r="A98" s="1"/>
    </row>
    <row r="99" spans="1:4" x14ac:dyDescent="0.25">
      <c r="A99" s="1"/>
    </row>
    <row r="100" spans="1:4" x14ac:dyDescent="0.25">
      <c r="A100" s="1"/>
      <c r="D100" s="2"/>
    </row>
    <row r="101" spans="1:4" x14ac:dyDescent="0.25">
      <c r="A101" s="1"/>
    </row>
    <row r="102" spans="1:4" x14ac:dyDescent="0.25">
      <c r="A102" s="1"/>
      <c r="D102" s="2"/>
    </row>
    <row r="103" spans="1:4" x14ac:dyDescent="0.25">
      <c r="A103" s="1"/>
      <c r="D103" s="2"/>
    </row>
    <row r="104" spans="1:4" x14ac:dyDescent="0.25">
      <c r="A104" s="1"/>
      <c r="D104" s="2"/>
    </row>
    <row r="105" spans="1:4" x14ac:dyDescent="0.25">
      <c r="A105" s="1"/>
      <c r="D105" s="2"/>
    </row>
    <row r="106" spans="1:4" x14ac:dyDescent="0.25">
      <c r="A106" s="1"/>
      <c r="B106" s="2"/>
      <c r="C106" s="2"/>
      <c r="D106" s="2"/>
    </row>
    <row r="107" spans="1:4" x14ac:dyDescent="0.25">
      <c r="A107" s="1"/>
      <c r="B107" s="2"/>
      <c r="C107" s="2"/>
      <c r="D107" s="2"/>
    </row>
    <row r="108" spans="1:4" x14ac:dyDescent="0.25">
      <c r="A108" s="1"/>
      <c r="D108" s="2"/>
    </row>
    <row r="109" spans="1:4" x14ac:dyDescent="0.25">
      <c r="A109" s="1"/>
      <c r="D109" s="2"/>
    </row>
    <row r="110" spans="1:4" x14ac:dyDescent="0.25">
      <c r="A110" s="1"/>
      <c r="D110" s="2"/>
    </row>
    <row r="111" spans="1:4" x14ac:dyDescent="0.25">
      <c r="A111" s="1"/>
      <c r="D111" s="2"/>
    </row>
    <row r="112" spans="1:4" x14ac:dyDescent="0.25">
      <c r="A112" s="1"/>
      <c r="D112" s="2"/>
    </row>
    <row r="113" spans="1:4" x14ac:dyDescent="0.25">
      <c r="A113" s="1"/>
      <c r="D113" s="2"/>
    </row>
    <row r="114" spans="1:4" x14ac:dyDescent="0.25">
      <c r="A114" s="1"/>
      <c r="D114" s="2"/>
    </row>
    <row r="115" spans="1:4" x14ac:dyDescent="0.25">
      <c r="A115" s="1"/>
      <c r="D115" s="2"/>
    </row>
    <row r="116" spans="1:4" x14ac:dyDescent="0.25">
      <c r="A116" s="1"/>
      <c r="D116" s="2"/>
    </row>
    <row r="117" spans="1:4" x14ac:dyDescent="0.25">
      <c r="A117" s="1"/>
      <c r="D117" s="2"/>
    </row>
    <row r="118" spans="1:4" x14ac:dyDescent="0.25">
      <c r="A118" s="1"/>
      <c r="D118" s="2"/>
    </row>
    <row r="119" spans="1:4" x14ac:dyDescent="0.25">
      <c r="A119" s="1"/>
      <c r="D119" s="2"/>
    </row>
    <row r="120" spans="1:4" x14ac:dyDescent="0.25">
      <c r="A120" s="1"/>
      <c r="D120" s="2"/>
    </row>
    <row r="121" spans="1:4" x14ac:dyDescent="0.25">
      <c r="A121" s="1"/>
      <c r="D121" s="2"/>
    </row>
    <row r="122" spans="1:4" x14ac:dyDescent="0.25">
      <c r="A122" s="1"/>
      <c r="D122" s="2"/>
    </row>
    <row r="123" spans="1:4" x14ac:dyDescent="0.25">
      <c r="A123" s="1"/>
      <c r="D123" s="2"/>
    </row>
    <row r="124" spans="1:4" x14ac:dyDescent="0.25">
      <c r="A124" s="1"/>
      <c r="D124" s="2"/>
    </row>
    <row r="125" spans="1:4" x14ac:dyDescent="0.25">
      <c r="A125" s="1"/>
      <c r="D125" s="2"/>
    </row>
    <row r="126" spans="1:4" x14ac:dyDescent="0.25">
      <c r="A126" s="1"/>
      <c r="D126" s="2"/>
    </row>
    <row r="127" spans="1:4" x14ac:dyDescent="0.25">
      <c r="A127" s="1"/>
      <c r="D127" s="2"/>
    </row>
    <row r="128" spans="1:4" x14ac:dyDescent="0.25">
      <c r="A128" s="1"/>
      <c r="D128" s="2"/>
    </row>
    <row r="129" spans="1:12" x14ac:dyDescent="0.25">
      <c r="A129" s="1"/>
      <c r="D129" s="2"/>
    </row>
    <row r="130" spans="1:12" x14ac:dyDescent="0.25">
      <c r="A130" s="1"/>
      <c r="D130" s="2"/>
    </row>
    <row r="131" spans="1:12" x14ac:dyDescent="0.25">
      <c r="A131" s="1"/>
      <c r="D131" s="2"/>
      <c r="L131" s="2"/>
    </row>
    <row r="132" spans="1:12" x14ac:dyDescent="0.25">
      <c r="A132" s="1"/>
      <c r="D132" s="2"/>
      <c r="L132" s="2"/>
    </row>
    <row r="133" spans="1:12" x14ac:dyDescent="0.25">
      <c r="A133" s="1"/>
      <c r="D133" s="2"/>
    </row>
    <row r="134" spans="1:12" x14ac:dyDescent="0.25">
      <c r="A134" s="1"/>
      <c r="D134" s="2"/>
    </row>
    <row r="135" spans="1:12" x14ac:dyDescent="0.25">
      <c r="A135" s="1"/>
      <c r="D135" s="2"/>
    </row>
    <row r="136" spans="1:12" x14ac:dyDescent="0.25">
      <c r="A136" s="1"/>
      <c r="D136" s="2"/>
    </row>
    <row r="137" spans="1:12" x14ac:dyDescent="0.25">
      <c r="A137" s="1"/>
      <c r="D137" s="2"/>
    </row>
    <row r="138" spans="1:12" x14ac:dyDescent="0.25">
      <c r="A138" s="1"/>
      <c r="D138" s="2"/>
    </row>
    <row r="139" spans="1:12" x14ac:dyDescent="0.25">
      <c r="A139" s="1"/>
      <c r="D139" s="2"/>
    </row>
    <row r="140" spans="1:12" x14ac:dyDescent="0.25">
      <c r="A140" s="1"/>
      <c r="C140" s="2"/>
      <c r="D140" s="2"/>
      <c r="H140" s="2"/>
      <c r="I140" s="2"/>
    </row>
    <row r="141" spans="1:12" x14ac:dyDescent="0.25">
      <c r="A141" s="1"/>
      <c r="C141" s="2"/>
      <c r="D141" s="2"/>
      <c r="H141" s="2"/>
      <c r="I141" s="2"/>
    </row>
    <row r="142" spans="1:12" x14ac:dyDescent="0.25">
      <c r="A142" s="1"/>
      <c r="D142" s="2"/>
    </row>
    <row r="143" spans="1:12" x14ac:dyDescent="0.25">
      <c r="A143" s="1"/>
      <c r="D143" s="2"/>
    </row>
    <row r="144" spans="1:12" x14ac:dyDescent="0.25">
      <c r="A144" s="1"/>
      <c r="D144" s="2"/>
    </row>
    <row r="145" spans="1:12" x14ac:dyDescent="0.25">
      <c r="A145" s="1"/>
      <c r="D145" s="2"/>
    </row>
    <row r="146" spans="1:12" x14ac:dyDescent="0.25">
      <c r="A146" s="1"/>
      <c r="C146" s="2"/>
      <c r="D146" s="2"/>
      <c r="H146" s="2"/>
      <c r="I146" s="2"/>
    </row>
    <row r="147" spans="1:12" x14ac:dyDescent="0.25">
      <c r="A147" s="1"/>
      <c r="C147" s="2"/>
      <c r="D147" s="2"/>
      <c r="H147" s="2"/>
      <c r="I147" s="2"/>
    </row>
    <row r="148" spans="1:12" x14ac:dyDescent="0.25">
      <c r="A148" s="1"/>
      <c r="D148" s="2"/>
    </row>
    <row r="149" spans="1:12" x14ac:dyDescent="0.25">
      <c r="A149" s="1"/>
      <c r="D149" s="2"/>
    </row>
    <row r="150" spans="1:12" x14ac:dyDescent="0.25">
      <c r="A150" s="1"/>
      <c r="D150" s="2"/>
    </row>
    <row r="151" spans="1:12" x14ac:dyDescent="0.25">
      <c r="A151" s="1"/>
      <c r="D151" s="2"/>
    </row>
    <row r="152" spans="1:12" x14ac:dyDescent="0.25">
      <c r="A152" s="1"/>
      <c r="D152" s="2"/>
    </row>
    <row r="153" spans="1:12" x14ac:dyDescent="0.25">
      <c r="A153" s="1"/>
      <c r="D153" s="2"/>
      <c r="L153" s="2"/>
    </row>
    <row r="154" spans="1:12" x14ac:dyDescent="0.25">
      <c r="A154" s="1"/>
      <c r="D154" s="2"/>
      <c r="L154" s="2"/>
    </row>
    <row r="155" spans="1:12" x14ac:dyDescent="0.25">
      <c r="A155" s="1"/>
      <c r="D155" s="2"/>
    </row>
    <row r="156" spans="1:12" x14ac:dyDescent="0.25">
      <c r="A156" s="1"/>
      <c r="D156" s="2"/>
    </row>
    <row r="157" spans="1:12" x14ac:dyDescent="0.25">
      <c r="A157" s="1"/>
      <c r="D157" s="2"/>
    </row>
    <row r="158" spans="1:12" x14ac:dyDescent="0.25">
      <c r="A158" s="1"/>
      <c r="D158" s="2"/>
    </row>
    <row r="159" spans="1:12" x14ac:dyDescent="0.25">
      <c r="A159" s="1"/>
      <c r="D159" s="2"/>
    </row>
    <row r="160" spans="1:12" x14ac:dyDescent="0.25">
      <c r="A160" s="1"/>
      <c r="D160" s="2"/>
    </row>
    <row r="161" spans="1:4" x14ac:dyDescent="0.25">
      <c r="A161" s="1"/>
      <c r="D161" s="2"/>
    </row>
    <row r="162" spans="1:4" x14ac:dyDescent="0.25">
      <c r="A162" s="1"/>
      <c r="D162" s="2"/>
    </row>
    <row r="163" spans="1:4" x14ac:dyDescent="0.25">
      <c r="A163" s="1"/>
      <c r="D163" s="2"/>
    </row>
    <row r="164" spans="1:4" x14ac:dyDescent="0.25">
      <c r="A164" s="1"/>
      <c r="D164" s="2"/>
    </row>
    <row r="165" spans="1:4" x14ac:dyDescent="0.25">
      <c r="A165" s="1"/>
    </row>
    <row r="166" spans="1:4" x14ac:dyDescent="0.25">
      <c r="A166" s="1"/>
    </row>
    <row r="167" spans="1:4" x14ac:dyDescent="0.25">
      <c r="A167" s="1"/>
    </row>
    <row r="210" spans="12:12" x14ac:dyDescent="0.25">
      <c r="L210" s="2"/>
    </row>
    <row r="229" spans="12:12" x14ac:dyDescent="0.25">
      <c r="L229" s="2"/>
    </row>
    <row r="230" spans="12:12" x14ac:dyDescent="0.25">
      <c r="L230" s="2"/>
    </row>
    <row r="322" spans="6:6" x14ac:dyDescent="0.25">
      <c r="F322" s="2"/>
    </row>
    <row r="323" spans="6:6" x14ac:dyDescent="0.25">
      <c r="F323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63" spans="6:6" x14ac:dyDescent="0.25">
      <c r="F363" s="2"/>
    </row>
    <row r="382" spans="6:6" x14ac:dyDescent="0.25">
      <c r="F382" s="2"/>
    </row>
    <row r="383" spans="6:6" x14ac:dyDescent="0.25">
      <c r="F383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91" spans="3:3" x14ac:dyDescent="0.25">
      <c r="C491" s="2"/>
    </row>
    <row r="504" spans="14:20" x14ac:dyDescent="0.25">
      <c r="N504" s="2"/>
      <c r="T504" s="2"/>
    </row>
    <row r="505" spans="14:20" x14ac:dyDescent="0.25">
      <c r="N505" s="2"/>
      <c r="T505" s="2"/>
    </row>
    <row r="506" spans="14:20" x14ac:dyDescent="0.25">
      <c r="N506" s="2"/>
      <c r="T506" s="2"/>
    </row>
    <row r="507" spans="14:20" x14ac:dyDescent="0.25">
      <c r="N507" s="2"/>
      <c r="T507" s="2"/>
    </row>
    <row r="508" spans="14:20" x14ac:dyDescent="0.25">
      <c r="N508" s="2"/>
      <c r="T508" s="2"/>
    </row>
    <row r="509" spans="14:20" x14ac:dyDescent="0.25">
      <c r="N509" s="2"/>
      <c r="T509" s="2"/>
    </row>
    <row r="510" spans="14:20" x14ac:dyDescent="0.25">
      <c r="N510" s="2"/>
      <c r="T510" s="2"/>
    </row>
    <row r="511" spans="14:20" x14ac:dyDescent="0.25">
      <c r="N511" s="2"/>
      <c r="T511" s="2"/>
    </row>
    <row r="512" spans="14:20" x14ac:dyDescent="0.25">
      <c r="N512" s="2"/>
      <c r="T512" s="2"/>
    </row>
    <row r="513" spans="14:20" x14ac:dyDescent="0.25">
      <c r="N513" s="2"/>
      <c r="T513" s="2"/>
    </row>
    <row r="514" spans="14:20" x14ac:dyDescent="0.25">
      <c r="N514" s="2"/>
      <c r="T514" s="2"/>
    </row>
    <row r="515" spans="14:20" x14ac:dyDescent="0.25">
      <c r="N515" s="2"/>
      <c r="T515" s="2"/>
    </row>
    <row r="516" spans="14:20" x14ac:dyDescent="0.25">
      <c r="N516" s="2"/>
      <c r="T516" s="2"/>
    </row>
    <row r="517" spans="14:20" x14ac:dyDescent="0.25">
      <c r="N517" s="2"/>
      <c r="T517" s="2"/>
    </row>
    <row r="518" spans="14:20" x14ac:dyDescent="0.25">
      <c r="N518" s="2"/>
      <c r="T518" s="2"/>
    </row>
    <row r="519" spans="14:20" x14ac:dyDescent="0.25">
      <c r="N519" s="2"/>
      <c r="T519" s="2"/>
    </row>
    <row r="520" spans="14:20" x14ac:dyDescent="0.25">
      <c r="N520" s="2"/>
      <c r="T520" s="2"/>
    </row>
    <row r="521" spans="14:20" x14ac:dyDescent="0.25">
      <c r="N521" s="2"/>
      <c r="T521" s="2"/>
    </row>
    <row r="522" spans="14:20" x14ac:dyDescent="0.25">
      <c r="N522" s="2"/>
      <c r="T522" s="2"/>
    </row>
    <row r="523" spans="14:20" x14ac:dyDescent="0.25">
      <c r="N523" s="2"/>
      <c r="T523" s="2"/>
    </row>
    <row r="524" spans="14:20" x14ac:dyDescent="0.25">
      <c r="N524" s="2"/>
      <c r="T524" s="2"/>
    </row>
    <row r="525" spans="14:20" x14ac:dyDescent="0.25">
      <c r="N525" s="2"/>
      <c r="T525" s="2"/>
    </row>
    <row r="526" spans="14:20" x14ac:dyDescent="0.25">
      <c r="N526" s="2"/>
      <c r="T526" s="2"/>
    </row>
    <row r="527" spans="14:20" x14ac:dyDescent="0.25">
      <c r="N527" s="2"/>
      <c r="T527" s="2"/>
    </row>
    <row r="528" spans="14:20" x14ac:dyDescent="0.25">
      <c r="N528" s="2"/>
      <c r="T528" s="2"/>
    </row>
    <row r="529" spans="14:20" x14ac:dyDescent="0.25">
      <c r="N529" s="2"/>
      <c r="T529" s="2"/>
    </row>
    <row r="530" spans="14:20" x14ac:dyDescent="0.25">
      <c r="N530" s="2"/>
      <c r="T530" s="2"/>
    </row>
    <row r="531" spans="14:20" x14ac:dyDescent="0.25">
      <c r="N531" s="2"/>
      <c r="T531" s="2"/>
    </row>
    <row r="532" spans="14:20" x14ac:dyDescent="0.25">
      <c r="N532" s="2"/>
      <c r="T532" s="2"/>
    </row>
    <row r="533" spans="14:20" x14ac:dyDescent="0.25">
      <c r="N533" s="2"/>
      <c r="T533" s="2"/>
    </row>
    <row r="534" spans="14:20" x14ac:dyDescent="0.25">
      <c r="N534" s="2"/>
      <c r="T534" s="2"/>
    </row>
    <row r="535" spans="14:20" x14ac:dyDescent="0.25">
      <c r="N535" s="2"/>
      <c r="T535" s="2"/>
    </row>
    <row r="536" spans="14:20" x14ac:dyDescent="0.25">
      <c r="N536" s="2"/>
      <c r="T536" s="2"/>
    </row>
    <row r="537" spans="14:20" x14ac:dyDescent="0.25">
      <c r="N537" s="2"/>
      <c r="T537" s="2"/>
    </row>
    <row r="538" spans="14:20" x14ac:dyDescent="0.25">
      <c r="N538" s="2"/>
      <c r="T538" s="2"/>
    </row>
    <row r="539" spans="14:20" x14ac:dyDescent="0.25">
      <c r="N539" s="2"/>
      <c r="T539" s="2"/>
    </row>
    <row r="540" spans="14:20" x14ac:dyDescent="0.25">
      <c r="N540" s="2"/>
      <c r="T540" s="2"/>
    </row>
    <row r="541" spans="14:20" x14ac:dyDescent="0.25">
      <c r="N541" s="2"/>
      <c r="T541" s="2"/>
    </row>
    <row r="542" spans="14:20" x14ac:dyDescent="0.25">
      <c r="N542" s="2"/>
      <c r="T542" s="2"/>
    </row>
    <row r="543" spans="14:20" x14ac:dyDescent="0.25">
      <c r="N543" s="2"/>
      <c r="T543" s="2"/>
    </row>
    <row r="544" spans="14:20" x14ac:dyDescent="0.25">
      <c r="N544" s="2"/>
      <c r="T544" s="2"/>
    </row>
    <row r="545" spans="14:20" x14ac:dyDescent="0.25">
      <c r="N545" s="2"/>
      <c r="T545" s="2"/>
    </row>
    <row r="546" spans="14:20" x14ac:dyDescent="0.25">
      <c r="N546" s="2"/>
      <c r="T546" s="2"/>
    </row>
    <row r="547" spans="14:20" x14ac:dyDescent="0.25">
      <c r="N547" s="2"/>
      <c r="T547" s="2"/>
    </row>
    <row r="548" spans="14:20" x14ac:dyDescent="0.25">
      <c r="N548" s="2"/>
      <c r="T548" s="2"/>
    </row>
    <row r="549" spans="14:20" x14ac:dyDescent="0.25">
      <c r="N549" s="2"/>
      <c r="T549" s="2"/>
    </row>
    <row r="550" spans="14:20" x14ac:dyDescent="0.25">
      <c r="N550" s="2"/>
      <c r="T550" s="2"/>
    </row>
    <row r="551" spans="14:20" x14ac:dyDescent="0.25">
      <c r="N551" s="2"/>
      <c r="T551" s="2"/>
    </row>
    <row r="552" spans="14:20" x14ac:dyDescent="0.25">
      <c r="N552" s="2"/>
      <c r="T552" s="2"/>
    </row>
    <row r="553" spans="14:20" x14ac:dyDescent="0.25">
      <c r="N553" s="2"/>
      <c r="T553" s="2"/>
    </row>
    <row r="554" spans="14:20" x14ac:dyDescent="0.25">
      <c r="N554" s="2"/>
      <c r="T554" s="2"/>
    </row>
    <row r="949" spans="1:1" x14ac:dyDescent="0.25">
      <c r="A949" s="4"/>
    </row>
    <row r="950" spans="1:1" x14ac:dyDescent="0.25">
      <c r="A950" s="4"/>
    </row>
    <row r="951" spans="1:1" x14ac:dyDescent="0.25">
      <c r="A951" s="4"/>
    </row>
    <row r="954" spans="1:1" x14ac:dyDescent="0.25">
      <c r="A954" s="4"/>
    </row>
    <row r="988" spans="1:1" x14ac:dyDescent="0.25">
      <c r="A988" s="4"/>
    </row>
    <row r="989" spans="1:1" x14ac:dyDescent="0.25">
      <c r="A989" s="4"/>
    </row>
    <row r="990" spans="1:1" x14ac:dyDescent="0.25">
      <c r="A990" s="4"/>
    </row>
    <row r="991" spans="1:1" x14ac:dyDescent="0.25">
      <c r="A991" s="4"/>
    </row>
    <row r="993" spans="1:1" x14ac:dyDescent="0.25">
      <c r="A993" s="4"/>
    </row>
    <row r="994" spans="1:1" x14ac:dyDescent="0.25">
      <c r="A994" s="4"/>
    </row>
    <row r="1076" spans="6:8" x14ac:dyDescent="0.25">
      <c r="F1076" s="2"/>
      <c r="G1076" s="2"/>
      <c r="H1076" s="2"/>
    </row>
    <row r="1077" spans="6:8" x14ac:dyDescent="0.25">
      <c r="F1077" s="2"/>
      <c r="G1077" s="2"/>
      <c r="H1077" s="2"/>
    </row>
    <row r="1078" spans="6:8" x14ac:dyDescent="0.25">
      <c r="F1078" s="2"/>
      <c r="G1078" s="2"/>
      <c r="H1078" s="2"/>
    </row>
    <row r="1079" spans="6:8" x14ac:dyDescent="0.25">
      <c r="F1079" s="2"/>
      <c r="G1079" s="2"/>
      <c r="H1079" s="2"/>
    </row>
    <row r="1115" spans="6:8" x14ac:dyDescent="0.25">
      <c r="F1115" s="2"/>
      <c r="G1115" s="2"/>
      <c r="H1115" s="2"/>
    </row>
    <row r="1116" spans="6:8" x14ac:dyDescent="0.25">
      <c r="F1116" s="2"/>
      <c r="G1116" s="2"/>
      <c r="H1116" s="2"/>
    </row>
    <row r="1117" spans="6:8" x14ac:dyDescent="0.25">
      <c r="F1117" s="2"/>
      <c r="G1117" s="2"/>
      <c r="H1117" s="2"/>
    </row>
    <row r="1118" spans="6:8" x14ac:dyDescent="0.25">
      <c r="F1118" s="2"/>
      <c r="G1118" s="2"/>
      <c r="H1118" s="2"/>
    </row>
    <row r="1119" spans="6:8" x14ac:dyDescent="0.25">
      <c r="F1119" s="2"/>
      <c r="G1119" s="2"/>
      <c r="H1119" s="2"/>
    </row>
    <row r="1528" spans="12:12" x14ac:dyDescent="0.25">
      <c r="L1528" s="2"/>
    </row>
    <row r="1532" spans="12:12" x14ac:dyDescent="0.25">
      <c r="L1532" s="2"/>
    </row>
    <row r="1534" spans="12:12" x14ac:dyDescent="0.25">
      <c r="L1534" s="2"/>
    </row>
    <row r="1536" spans="12:12" x14ac:dyDescent="0.25">
      <c r="L1536" s="2"/>
    </row>
    <row r="1540" spans="12:12" x14ac:dyDescent="0.25">
      <c r="L1540" s="2"/>
    </row>
    <row r="1546" spans="12:12" x14ac:dyDescent="0.25">
      <c r="L1546" s="2"/>
    </row>
    <row r="1548" spans="12:12" x14ac:dyDescent="0.25">
      <c r="L1548" s="2"/>
    </row>
    <row r="1552" spans="12:12" x14ac:dyDescent="0.25">
      <c r="L1552" s="2"/>
    </row>
    <row r="1567" spans="12:12" x14ac:dyDescent="0.25">
      <c r="L1567" s="2"/>
    </row>
    <row r="1568" spans="12:12" x14ac:dyDescent="0.25">
      <c r="L1568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4" spans="12:12" x14ac:dyDescent="0.25">
      <c r="L1594" s="2"/>
    </row>
    <row r="1596" spans="12:12" x14ac:dyDescent="0.25">
      <c r="L1596" s="2"/>
    </row>
    <row r="1598" spans="12:12" x14ac:dyDescent="0.25">
      <c r="L1598" s="2"/>
    </row>
    <row r="1602" spans="12:12" x14ac:dyDescent="0.25">
      <c r="L1602" s="2"/>
    </row>
    <row r="1608" spans="12:12" x14ac:dyDescent="0.25">
      <c r="L1608" s="2"/>
    </row>
    <row r="1610" spans="12:12" x14ac:dyDescent="0.25">
      <c r="L1610" s="2"/>
    </row>
    <row r="1612" spans="12:12" x14ac:dyDescent="0.25">
      <c r="L1612" s="2"/>
    </row>
    <row r="1614" spans="12:12" x14ac:dyDescent="0.25">
      <c r="L1614" s="2"/>
    </row>
    <row r="1617" spans="12:12" x14ac:dyDescent="0.25">
      <c r="L1617" s="2"/>
    </row>
    <row r="1618" spans="12:12" x14ac:dyDescent="0.25">
      <c r="L1618" s="2"/>
    </row>
    <row r="1629" spans="12:12" x14ac:dyDescent="0.25">
      <c r="L1629" s="2"/>
    </row>
    <row r="1630" spans="12:12" x14ac:dyDescent="0.25">
      <c r="L1630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41" spans="12:12" x14ac:dyDescent="0.25">
      <c r="L1641" s="2"/>
    </row>
    <row r="1642" spans="12:12" x14ac:dyDescent="0.25">
      <c r="L1642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85" spans="5:6" x14ac:dyDescent="0.25">
      <c r="E1685" s="2"/>
      <c r="F1685" s="2"/>
    </row>
    <row r="1686" spans="5:6" x14ac:dyDescent="0.25">
      <c r="E1686" s="2"/>
      <c r="F1686" s="2"/>
    </row>
    <row r="1687" spans="5:6" x14ac:dyDescent="0.25">
      <c r="E1687" s="2"/>
      <c r="F1687" s="2"/>
    </row>
    <row r="1688" spans="5:6" x14ac:dyDescent="0.25">
      <c r="E1688" s="2"/>
      <c r="F1688" s="2"/>
    </row>
    <row r="1689" spans="5:6" x14ac:dyDescent="0.25">
      <c r="F1689" s="2"/>
    </row>
    <row r="1690" spans="5:6" x14ac:dyDescent="0.25">
      <c r="F1690" s="2"/>
    </row>
    <row r="1691" spans="5:6" x14ac:dyDescent="0.25">
      <c r="F1691" s="2"/>
    </row>
    <row r="1692" spans="5:6" x14ac:dyDescent="0.25">
      <c r="F1692" s="2"/>
    </row>
    <row r="1724" spans="5:6" x14ac:dyDescent="0.25">
      <c r="E1724" s="2"/>
      <c r="F1724" s="2"/>
    </row>
    <row r="1725" spans="5:6" x14ac:dyDescent="0.25">
      <c r="E1725" s="2"/>
      <c r="F1725" s="2"/>
    </row>
    <row r="1726" spans="5:6" x14ac:dyDescent="0.25">
      <c r="E1726" s="2"/>
      <c r="F1726" s="2"/>
    </row>
    <row r="1727" spans="5:6" x14ac:dyDescent="0.25">
      <c r="E1727" s="2"/>
      <c r="F1727" s="2"/>
    </row>
    <row r="1728" spans="5:6" x14ac:dyDescent="0.25">
      <c r="E1728" s="2"/>
      <c r="F1728" s="2"/>
    </row>
    <row r="1729" spans="6:18" x14ac:dyDescent="0.25">
      <c r="F1729" s="2"/>
    </row>
    <row r="1730" spans="6:18" x14ac:dyDescent="0.25">
      <c r="F1730" s="2"/>
    </row>
    <row r="1731" spans="6:18" x14ac:dyDescent="0.25">
      <c r="F1731" s="2"/>
    </row>
    <row r="1732" spans="6:18" x14ac:dyDescent="0.25">
      <c r="F1732" s="2"/>
    </row>
    <row r="1738" spans="6:18" x14ac:dyDescent="0.25">
      <c r="R1738" s="2"/>
    </row>
    <row r="1739" spans="6:18" x14ac:dyDescent="0.25">
      <c r="R1739" s="2"/>
    </row>
    <row r="1777" spans="18:18" x14ac:dyDescent="0.25">
      <c r="R1777" s="2"/>
    </row>
    <row r="1778" spans="18:18" x14ac:dyDescent="0.25">
      <c r="R1778" s="2"/>
    </row>
    <row r="1779" spans="18:18" x14ac:dyDescent="0.25">
      <c r="R1779" s="2"/>
    </row>
    <row r="1854" spans="3:3" x14ac:dyDescent="0.25">
      <c r="C1854" s="2"/>
    </row>
    <row r="1858" spans="4:18" x14ac:dyDescent="0.25"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</row>
    <row r="1859" spans="4:18" x14ac:dyDescent="0.25">
      <c r="H1859" s="2"/>
      <c r="I1859" s="2"/>
      <c r="J1859" s="2"/>
      <c r="K1859" s="2"/>
      <c r="L1859" s="2"/>
      <c r="M1859" s="2"/>
      <c r="N1859" s="2"/>
      <c r="O1859" s="2"/>
      <c r="P1859" s="2"/>
    </row>
    <row r="1860" spans="4:18" x14ac:dyDescent="0.25"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4:18" x14ac:dyDescent="0.25">
      <c r="G1861" s="2"/>
      <c r="H1861" s="2"/>
      <c r="I1861" s="2"/>
      <c r="J1861" s="2"/>
      <c r="K1861" s="2"/>
      <c r="L1861" s="2"/>
      <c r="M1861" s="2"/>
    </row>
    <row r="1862" spans="4:18" x14ac:dyDescent="0.25">
      <c r="G1862" s="2"/>
      <c r="H1862" s="2"/>
      <c r="I1862" s="2"/>
      <c r="J1862" s="2"/>
      <c r="K1862" s="2"/>
      <c r="L1862" s="2"/>
    </row>
    <row r="1863" spans="4:18" x14ac:dyDescent="0.25">
      <c r="F1863" s="2"/>
      <c r="G1863" s="2"/>
      <c r="H1863" s="2"/>
      <c r="I1863" s="2"/>
      <c r="J1863" s="2"/>
      <c r="K1863" s="2"/>
    </row>
    <row r="1864" spans="4:18" x14ac:dyDescent="0.25">
      <c r="F1864" s="2"/>
      <c r="G1864" s="2"/>
      <c r="H1864" s="2"/>
      <c r="I1864" s="2"/>
      <c r="J1864" s="2"/>
    </row>
    <row r="1865" spans="4:18" x14ac:dyDescent="0.25">
      <c r="F1865" s="2"/>
      <c r="G1865" s="2"/>
      <c r="H1865" s="2"/>
      <c r="I1865" s="2"/>
      <c r="J1865" s="2"/>
    </row>
    <row r="1866" spans="4:18" x14ac:dyDescent="0.25">
      <c r="F1866" s="2"/>
      <c r="G1866" s="2"/>
      <c r="H1866" s="2"/>
      <c r="I1866" s="2"/>
    </row>
    <row r="1867" spans="4:18" x14ac:dyDescent="0.25">
      <c r="E1867" s="2"/>
      <c r="F1867" s="2"/>
      <c r="G1867" s="2"/>
      <c r="H1867" s="2"/>
    </row>
    <row r="1868" spans="4:18" x14ac:dyDescent="0.25">
      <c r="E1868" s="2"/>
      <c r="F1868" s="2"/>
      <c r="G1868" s="2"/>
      <c r="H1868" s="2"/>
    </row>
    <row r="1869" spans="4:18" x14ac:dyDescent="0.25">
      <c r="E1869" s="2"/>
      <c r="F1869" s="2"/>
      <c r="G1869" s="2"/>
    </row>
    <row r="1870" spans="4:18" x14ac:dyDescent="0.25">
      <c r="E1870" s="2"/>
      <c r="F1870" s="2"/>
      <c r="G1870" s="2"/>
    </row>
    <row r="1871" spans="4:18" x14ac:dyDescent="0.25">
      <c r="D1871" s="2"/>
      <c r="E1871" s="2"/>
      <c r="F1871" s="2"/>
    </row>
    <row r="1872" spans="4:18" x14ac:dyDescent="0.25">
      <c r="D1872" s="2"/>
      <c r="E1872" s="2"/>
      <c r="F1872" s="2"/>
    </row>
    <row r="1873" spans="2:42" x14ac:dyDescent="0.25">
      <c r="D1873" s="2"/>
      <c r="E1873" s="2"/>
      <c r="F1873" s="2"/>
    </row>
    <row r="1874" spans="2:42" x14ac:dyDescent="0.25">
      <c r="D1874" s="2"/>
      <c r="E1874" s="2"/>
    </row>
    <row r="1875" spans="2:42" x14ac:dyDescent="0.25">
      <c r="D1875" s="2"/>
      <c r="E1875" s="2"/>
    </row>
    <row r="1876" spans="2:42" x14ac:dyDescent="0.25">
      <c r="C1876" s="2"/>
      <c r="D1876" s="2"/>
      <c r="E1876" s="2"/>
    </row>
    <row r="1877" spans="2:42" x14ac:dyDescent="0.25">
      <c r="C1877" s="2"/>
      <c r="D1877" s="2"/>
    </row>
    <row r="1878" spans="2:42" x14ac:dyDescent="0.25">
      <c r="C1878" s="2"/>
      <c r="D1878" s="2"/>
    </row>
    <row r="1879" spans="2:42" x14ac:dyDescent="0.25">
      <c r="C1879" s="2"/>
      <c r="D1879" s="2"/>
    </row>
    <row r="1880" spans="2:42" x14ac:dyDescent="0.25">
      <c r="C1880" s="2"/>
    </row>
    <row r="1881" spans="2:42" x14ac:dyDescent="0.25">
      <c r="C1881" s="2"/>
    </row>
    <row r="1882" spans="2:42" x14ac:dyDescent="0.25">
      <c r="B1882" s="2"/>
      <c r="C1882" s="2"/>
    </row>
    <row r="1883" spans="2:42" x14ac:dyDescent="0.25">
      <c r="B1883" s="2"/>
      <c r="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</row>
    <row r="1884" spans="2:42" x14ac:dyDescent="0.25">
      <c r="B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</row>
    <row r="1885" spans="2:42" x14ac:dyDescent="0.25">
      <c r="B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</row>
    <row r="1886" spans="2:42" x14ac:dyDescent="0.25">
      <c r="B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</row>
    <row r="1887" spans="2:42" x14ac:dyDescent="0.25">
      <c r="B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</row>
    <row r="1888" spans="2:42" x14ac:dyDescent="0.25"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</row>
    <row r="1889" spans="2:42" x14ac:dyDescent="0.25"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</row>
    <row r="1890" spans="2:42" x14ac:dyDescent="0.25"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</row>
    <row r="1891" spans="2:42" x14ac:dyDescent="0.25"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</row>
    <row r="1892" spans="2:42" x14ac:dyDescent="0.25"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</row>
    <row r="1893" spans="2:42" x14ac:dyDescent="0.25">
      <c r="C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</row>
    <row r="1894" spans="2:42" x14ac:dyDescent="0.25">
      <c r="C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</row>
    <row r="1895" spans="2:42" x14ac:dyDescent="0.25"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</row>
    <row r="1896" spans="2:42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</row>
    <row r="1897" spans="2:42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</row>
    <row r="1898" spans="2:42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</row>
    <row r="1899" spans="2:42" x14ac:dyDescent="0.25"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</row>
    <row r="1900" spans="2:42" x14ac:dyDescent="0.25"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</row>
    <row r="1901" spans="2:42" x14ac:dyDescent="0.25">
      <c r="G1901" s="2"/>
      <c r="H1901" s="2"/>
      <c r="I1901" s="2"/>
      <c r="J1901" s="2"/>
      <c r="K1901" s="2"/>
      <c r="L1901" s="2"/>
      <c r="M1901" s="2"/>
    </row>
    <row r="1902" spans="2:42" x14ac:dyDescent="0.25">
      <c r="F1902" s="2"/>
      <c r="G1902" s="2"/>
      <c r="H1902" s="2"/>
      <c r="I1902" s="2"/>
      <c r="J1902" s="2"/>
      <c r="K1902" s="2"/>
      <c r="L1902" s="2"/>
    </row>
    <row r="1903" spans="2:42" x14ac:dyDescent="0.25">
      <c r="F1903" s="2"/>
      <c r="G1903" s="2"/>
      <c r="H1903" s="2"/>
      <c r="I1903" s="2"/>
      <c r="J1903" s="2"/>
      <c r="K1903" s="2"/>
    </row>
    <row r="1904" spans="2:42" x14ac:dyDescent="0.25">
      <c r="F1904" s="2"/>
      <c r="G1904" s="2"/>
      <c r="H1904" s="2"/>
      <c r="I1904" s="2"/>
      <c r="J1904" s="2"/>
    </row>
    <row r="1905" spans="3:21" x14ac:dyDescent="0.25">
      <c r="F1905" s="2"/>
      <c r="G1905" s="2"/>
      <c r="H1905" s="2"/>
      <c r="I1905" s="2"/>
      <c r="J1905" s="2"/>
    </row>
    <row r="1906" spans="3:21" x14ac:dyDescent="0.25"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</row>
    <row r="1907" spans="3:21" x14ac:dyDescent="0.25"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</row>
    <row r="1908" spans="3:21" x14ac:dyDescent="0.25"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</row>
    <row r="1909" spans="3:21" x14ac:dyDescent="0.25"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3:21" x14ac:dyDescent="0.25">
      <c r="D1910" s="2"/>
      <c r="E1910" s="2"/>
      <c r="F1910" s="2"/>
      <c r="G1910" s="2"/>
      <c r="H1910" s="2"/>
      <c r="I1910" s="2"/>
      <c r="J1910" s="2"/>
      <c r="K1910" s="2"/>
      <c r="L1910" s="2"/>
      <c r="M1910" s="2"/>
    </row>
    <row r="1911" spans="3:21" x14ac:dyDescent="0.25">
      <c r="D1911" s="2"/>
      <c r="E1911" s="2"/>
      <c r="F1911" s="2"/>
      <c r="G1911" s="2"/>
      <c r="H1911" s="2"/>
      <c r="I1911" s="2"/>
      <c r="J1911" s="2"/>
      <c r="K1911" s="2"/>
    </row>
    <row r="1912" spans="3:21" x14ac:dyDescent="0.25">
      <c r="D1912" s="2"/>
      <c r="E1912" s="2"/>
      <c r="F1912" s="2"/>
      <c r="G1912" s="2"/>
      <c r="H1912" s="2"/>
      <c r="I1912" s="2"/>
      <c r="J1912" s="2"/>
      <c r="K1912" s="2"/>
    </row>
    <row r="1913" spans="3:21" x14ac:dyDescent="0.25">
      <c r="D1913" s="2"/>
      <c r="E1913" s="2"/>
      <c r="F1913" s="2"/>
      <c r="G1913" s="2"/>
      <c r="H1913" s="2"/>
      <c r="I1913" s="2"/>
      <c r="J1913" s="2"/>
    </row>
    <row r="1914" spans="3:21" x14ac:dyDescent="0.25">
      <c r="D1914" s="2"/>
      <c r="E1914" s="2"/>
      <c r="F1914" s="2"/>
      <c r="G1914" s="2"/>
      <c r="H1914" s="2"/>
      <c r="I1914" s="2"/>
    </row>
    <row r="1915" spans="3:21" x14ac:dyDescent="0.25">
      <c r="C1915" s="2"/>
      <c r="D1915" s="2"/>
      <c r="E1915" s="2"/>
      <c r="F1915" s="2"/>
      <c r="G1915" s="2"/>
      <c r="H1915" s="2"/>
    </row>
    <row r="1916" spans="3:21" x14ac:dyDescent="0.25">
      <c r="C1916" s="2"/>
      <c r="D1916" s="2"/>
      <c r="E1916" s="2"/>
      <c r="F1916" s="2"/>
      <c r="G1916" s="2"/>
      <c r="H1916" s="2"/>
    </row>
    <row r="1917" spans="3:21" x14ac:dyDescent="0.25">
      <c r="C1917" s="2"/>
      <c r="D1917" s="2"/>
      <c r="E1917" s="2"/>
      <c r="F1917" s="2"/>
      <c r="G1917" s="2"/>
    </row>
    <row r="1918" spans="3:21" x14ac:dyDescent="0.25">
      <c r="C1918" s="2"/>
      <c r="D1918" s="2"/>
      <c r="E1918" s="2"/>
      <c r="F1918" s="2"/>
      <c r="G1918" s="2"/>
    </row>
    <row r="1919" spans="3:21" x14ac:dyDescent="0.25">
      <c r="C1919" s="2"/>
      <c r="D1919" s="2"/>
      <c r="E1919" s="2"/>
      <c r="F1919" s="2"/>
    </row>
    <row r="1920" spans="3:21" x14ac:dyDescent="0.25">
      <c r="C1920" s="2"/>
      <c r="D1920" s="2"/>
      <c r="E1920" s="2"/>
      <c r="F1920" s="2"/>
    </row>
    <row r="1921" spans="2:42" x14ac:dyDescent="0.25">
      <c r="B1921" s="2"/>
      <c r="C1921" s="2"/>
      <c r="D1921" s="2"/>
      <c r="E1921" s="2"/>
    </row>
    <row r="1922" spans="2:42" x14ac:dyDescent="0.25">
      <c r="B1922" s="2"/>
      <c r="C1922" s="2"/>
      <c r="D1922" s="2"/>
      <c r="E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</row>
    <row r="1923" spans="2:42" x14ac:dyDescent="0.25">
      <c r="B1923" s="2"/>
      <c r="C1923" s="2"/>
      <c r="D1923" s="2"/>
      <c r="E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</row>
    <row r="1924" spans="2:42" x14ac:dyDescent="0.25">
      <c r="B1924" s="2"/>
      <c r="C1924" s="2"/>
      <c r="D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</row>
    <row r="1925" spans="2:42" x14ac:dyDescent="0.25">
      <c r="B1925" s="2"/>
      <c r="C1925" s="2"/>
      <c r="D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</row>
    <row r="1926" spans="2:42" x14ac:dyDescent="0.25">
      <c r="B1926" s="2"/>
      <c r="C1926" s="2"/>
      <c r="D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</row>
    <row r="1927" spans="2:42" x14ac:dyDescent="0.25">
      <c r="B1927" s="2"/>
      <c r="C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</row>
    <row r="1928" spans="2:42" x14ac:dyDescent="0.25">
      <c r="C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</row>
    <row r="1929" spans="2:42" x14ac:dyDescent="0.25">
      <c r="C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</row>
    <row r="1930" spans="2:42" x14ac:dyDescent="0.25">
      <c r="B1930" s="2"/>
      <c r="C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</row>
    <row r="1931" spans="2:42" x14ac:dyDescent="0.25">
      <c r="B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</row>
    <row r="1932" spans="2:42" x14ac:dyDescent="0.25">
      <c r="B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</row>
    <row r="1933" spans="2:42" x14ac:dyDescent="0.25">
      <c r="B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</row>
    <row r="1934" spans="2:42" x14ac:dyDescent="0.25">
      <c r="B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</row>
    <row r="1935" spans="2:42" x14ac:dyDescent="0.25"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</row>
    <row r="1936" spans="2:42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</row>
    <row r="1937" spans="2:42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</row>
    <row r="1938" spans="2:42" x14ac:dyDescent="0.25"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</row>
    <row r="1939" spans="2:42" x14ac:dyDescent="0.25"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</row>
    <row r="1940" spans="2:42" x14ac:dyDescent="0.25"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</row>
    <row r="1941" spans="2:42" x14ac:dyDescent="0.25"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</row>
    <row r="1942" spans="2:42" x14ac:dyDescent="0.25"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</row>
    <row r="1943" spans="2:42" x14ac:dyDescent="0.25"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</row>
    <row r="1944" spans="2:42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</row>
    <row r="1945" spans="2:42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</row>
    <row r="1946" spans="2:42" x14ac:dyDescent="0.25"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</row>
    <row r="1947" spans="2:42" x14ac:dyDescent="0.25"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</row>
    <row r="1948" spans="2:42" x14ac:dyDescent="0.25"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</row>
    <row r="1949" spans="2:42" x14ac:dyDescent="0.25"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2:42" x14ac:dyDescent="0.25">
      <c r="F1950" s="2"/>
      <c r="G1950" s="2"/>
      <c r="H1950" s="2"/>
      <c r="I1950" s="2"/>
      <c r="J1950" s="2"/>
      <c r="K1950" s="2"/>
      <c r="L1950" s="2"/>
      <c r="M1950" s="2"/>
    </row>
    <row r="1951" spans="2:42" x14ac:dyDescent="0.25">
      <c r="F1951" s="2"/>
      <c r="G1951" s="2"/>
      <c r="H1951" s="2"/>
      <c r="I1951" s="2"/>
      <c r="J1951" s="2"/>
      <c r="K1951" s="2"/>
    </row>
    <row r="1952" spans="2:42" x14ac:dyDescent="0.25">
      <c r="F1952" s="2"/>
      <c r="G1952" s="2"/>
      <c r="H1952" s="2"/>
      <c r="I1952" s="2"/>
      <c r="J1952" s="2"/>
      <c r="K1952" s="2"/>
    </row>
    <row r="1953" spans="3:10" x14ac:dyDescent="0.25">
      <c r="E1953" s="2"/>
      <c r="F1953" s="2"/>
      <c r="G1953" s="2"/>
      <c r="H1953" s="2"/>
      <c r="I1953" s="2"/>
      <c r="J1953" s="2"/>
    </row>
    <row r="1954" spans="3:10" x14ac:dyDescent="0.25">
      <c r="E1954" s="2"/>
      <c r="F1954" s="2"/>
      <c r="G1954" s="2"/>
      <c r="H1954" s="2"/>
      <c r="I1954" s="2"/>
    </row>
    <row r="1955" spans="3:10" x14ac:dyDescent="0.25">
      <c r="E1955" s="2"/>
      <c r="F1955" s="2"/>
      <c r="G1955" s="2"/>
      <c r="H1955" s="2"/>
    </row>
    <row r="1956" spans="3:10" x14ac:dyDescent="0.25">
      <c r="E1956" s="2"/>
      <c r="F1956" s="2"/>
      <c r="G1956" s="2"/>
      <c r="H1956" s="2"/>
    </row>
    <row r="1957" spans="3:10" x14ac:dyDescent="0.25">
      <c r="E1957" s="2"/>
      <c r="F1957" s="2"/>
      <c r="G1957" s="2"/>
    </row>
    <row r="1958" spans="3:10" x14ac:dyDescent="0.25">
      <c r="D1958" s="2"/>
      <c r="E1958" s="2"/>
      <c r="F1958" s="2"/>
      <c r="G1958" s="2"/>
    </row>
    <row r="1959" spans="3:10" x14ac:dyDescent="0.25">
      <c r="D1959" s="2"/>
      <c r="E1959" s="2"/>
      <c r="F1959" s="2"/>
    </row>
    <row r="1960" spans="3:10" x14ac:dyDescent="0.25">
      <c r="D1960" s="2"/>
      <c r="E1960" s="2"/>
      <c r="F1960" s="2"/>
    </row>
    <row r="1961" spans="3:10" x14ac:dyDescent="0.25">
      <c r="D1961" s="2"/>
      <c r="E1961" s="2"/>
    </row>
    <row r="1962" spans="3:10" x14ac:dyDescent="0.25">
      <c r="D1962" s="2"/>
      <c r="E1962" s="2"/>
    </row>
    <row r="1963" spans="3:10" x14ac:dyDescent="0.25">
      <c r="C1963" s="2"/>
      <c r="D1963" s="2"/>
      <c r="E1963" s="2"/>
    </row>
    <row r="1964" spans="3:10" x14ac:dyDescent="0.25">
      <c r="C1964" s="2"/>
      <c r="D1964" s="2"/>
    </row>
    <row r="1965" spans="3:10" x14ac:dyDescent="0.25">
      <c r="C1965" s="2"/>
      <c r="D1965" s="2"/>
    </row>
    <row r="1966" spans="3:10" x14ac:dyDescent="0.25">
      <c r="C1966" s="2"/>
      <c r="D1966" s="2"/>
    </row>
    <row r="1967" spans="3:10" x14ac:dyDescent="0.25">
      <c r="C1967" s="2"/>
    </row>
    <row r="1968" spans="3:10" x14ac:dyDescent="0.25">
      <c r="C1968" s="2"/>
    </row>
    <row r="1969" spans="2:42" x14ac:dyDescent="0.25">
      <c r="B1969" s="2"/>
      <c r="C1969" s="2"/>
    </row>
    <row r="1970" spans="2:42" x14ac:dyDescent="0.25">
      <c r="B1970" s="2"/>
      <c r="C1970" s="2"/>
    </row>
    <row r="1971" spans="2:42" x14ac:dyDescent="0.25">
      <c r="B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</row>
    <row r="1972" spans="2:42" x14ac:dyDescent="0.25">
      <c r="B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</row>
    <row r="1973" spans="2:42" x14ac:dyDescent="0.25">
      <c r="B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</row>
    <row r="1974" spans="2:42" x14ac:dyDescent="0.25">
      <c r="B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</row>
    <row r="1975" spans="2:42" x14ac:dyDescent="0.25">
      <c r="B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</row>
    <row r="1976" spans="2:42" x14ac:dyDescent="0.25"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</row>
    <row r="1977" spans="2:42" x14ac:dyDescent="0.25"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</row>
    <row r="1978" spans="2:42" x14ac:dyDescent="0.25"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</row>
    <row r="1979" spans="2:42" x14ac:dyDescent="0.25"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</row>
    <row r="1980" spans="2:42" x14ac:dyDescent="0.25"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</row>
    <row r="1981" spans="2:42" x14ac:dyDescent="0.25"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</row>
    <row r="1982" spans="2:42" x14ac:dyDescent="0.25"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</row>
    <row r="1983" spans="2:42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</row>
    <row r="1984" spans="2:42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</row>
    <row r="1985" spans="2:42" x14ac:dyDescent="0.25"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</row>
    <row r="1986" spans="2:42" x14ac:dyDescent="0.25"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</row>
    <row r="1987" spans="2:42" x14ac:dyDescent="0.25"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</row>
    <row r="1988" spans="2:42" x14ac:dyDescent="0.25"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</row>
    <row r="1993" spans="2:42" x14ac:dyDescent="0.25">
      <c r="Q1993" s="2"/>
      <c r="R1993" s="2"/>
      <c r="S1993" s="2"/>
      <c r="T1993" s="2"/>
    </row>
    <row r="1994" spans="2:42" x14ac:dyDescent="0.25">
      <c r="M1994" s="2"/>
      <c r="N1994" s="2"/>
      <c r="O1994" s="2"/>
      <c r="P1994" s="2"/>
      <c r="AL1994" s="2"/>
      <c r="AM1994" s="2"/>
      <c r="AN1994" s="2"/>
      <c r="AO1994" s="2"/>
      <c r="AP1994" s="2"/>
    </row>
    <row r="1995" spans="2:42" x14ac:dyDescent="0.25">
      <c r="J1995" s="2"/>
      <c r="K1995" s="2"/>
      <c r="L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</row>
    <row r="1996" spans="2:42" x14ac:dyDescent="0.25">
      <c r="I1996" s="2"/>
      <c r="J1996" s="2"/>
      <c r="K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</row>
    <row r="1997" spans="2:42" x14ac:dyDescent="0.25">
      <c r="H1997" s="2"/>
      <c r="I1997" s="2"/>
      <c r="J1997" s="2"/>
      <c r="K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</row>
    <row r="1998" spans="2:42" x14ac:dyDescent="0.25">
      <c r="H1998" s="2"/>
      <c r="I1998" s="2"/>
      <c r="J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</row>
    <row r="1999" spans="2:42" x14ac:dyDescent="0.25">
      <c r="G1999" s="2"/>
      <c r="H1999" s="2"/>
      <c r="I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</row>
    <row r="2000" spans="2:42" x14ac:dyDescent="0.25">
      <c r="F2000" s="2"/>
      <c r="G2000" s="2"/>
      <c r="H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</row>
    <row r="2001" spans="2:42" x14ac:dyDescent="0.25">
      <c r="E2001" s="2"/>
      <c r="F2001" s="2"/>
      <c r="G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</row>
    <row r="2002" spans="2:42" x14ac:dyDescent="0.25">
      <c r="D2002" s="2"/>
      <c r="E2002" s="2"/>
      <c r="F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</row>
    <row r="2003" spans="2:42" x14ac:dyDescent="0.25">
      <c r="D2003" s="2"/>
      <c r="E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</row>
    <row r="2004" spans="2:42" x14ac:dyDescent="0.25">
      <c r="C2004" s="2"/>
      <c r="D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</row>
    <row r="2005" spans="2:42" x14ac:dyDescent="0.25">
      <c r="C2005" s="2"/>
      <c r="D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</row>
    <row r="2006" spans="2:42" x14ac:dyDescent="0.25">
      <c r="B2006" s="2"/>
      <c r="C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</row>
    <row r="2007" spans="2:42" x14ac:dyDescent="0.25">
      <c r="B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</row>
    <row r="2008" spans="2:42" x14ac:dyDescent="0.25"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</row>
    <row r="2009" spans="2:42" x14ac:dyDescent="0.25"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</row>
    <row r="2010" spans="2:42" x14ac:dyDescent="0.25">
      <c r="Q2010" s="2"/>
      <c r="R2010" s="2"/>
      <c r="S2010" s="2"/>
      <c r="T2010" s="2"/>
    </row>
    <row r="2011" spans="2:42" x14ac:dyDescent="0.25">
      <c r="M2011" s="2"/>
      <c r="N2011" s="2"/>
      <c r="O2011" s="2"/>
      <c r="P2011" s="2"/>
      <c r="AL2011" s="2"/>
      <c r="AM2011" s="2"/>
      <c r="AN2011" s="2"/>
      <c r="AO2011" s="2"/>
      <c r="AP2011" s="2"/>
    </row>
    <row r="2012" spans="2:42" x14ac:dyDescent="0.25">
      <c r="J2012" s="2"/>
      <c r="K2012" s="2"/>
      <c r="L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</row>
    <row r="2013" spans="2:42" x14ac:dyDescent="0.25">
      <c r="I2013" s="2"/>
      <c r="J2013" s="2"/>
      <c r="K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</row>
    <row r="2014" spans="2:42" x14ac:dyDescent="0.25">
      <c r="H2014" s="2"/>
      <c r="I2014" s="2"/>
      <c r="J2014" s="2"/>
      <c r="K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</row>
    <row r="2015" spans="2:42" x14ac:dyDescent="0.25">
      <c r="H2015" s="2"/>
      <c r="I2015" s="2"/>
      <c r="J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</row>
    <row r="2016" spans="2:42" x14ac:dyDescent="0.25">
      <c r="G2016" s="2"/>
      <c r="H2016" s="2"/>
      <c r="I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</row>
    <row r="2017" spans="2:42" x14ac:dyDescent="0.25">
      <c r="F2017" s="2"/>
      <c r="G2017" s="2"/>
      <c r="H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</row>
    <row r="2018" spans="2:42" x14ac:dyDescent="0.25">
      <c r="E2018" s="2"/>
      <c r="F2018" s="2"/>
      <c r="G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</row>
    <row r="2019" spans="2:42" x14ac:dyDescent="0.25">
      <c r="D2019" s="2"/>
      <c r="E2019" s="2"/>
      <c r="F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</row>
    <row r="2020" spans="2:42" x14ac:dyDescent="0.25">
      <c r="D2020" s="2"/>
      <c r="E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</row>
    <row r="2021" spans="2:42" x14ac:dyDescent="0.25">
      <c r="C2021" s="2"/>
      <c r="D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</row>
    <row r="2022" spans="2:42" x14ac:dyDescent="0.25">
      <c r="C2022" s="2"/>
      <c r="D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</row>
    <row r="2023" spans="2:42" x14ac:dyDescent="0.25">
      <c r="B2023" s="2"/>
      <c r="C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</row>
    <row r="2024" spans="2:42" x14ac:dyDescent="0.25">
      <c r="B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</row>
    <row r="2025" spans="2:42" x14ac:dyDescent="0.25"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</row>
    <row r="2026" spans="2:42" x14ac:dyDescent="0.25"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</row>
    <row r="2032" spans="2:42" x14ac:dyDescent="0.25">
      <c r="Q2032" s="2"/>
      <c r="R2032" s="2"/>
      <c r="S2032" s="2"/>
      <c r="T2032" s="2"/>
    </row>
    <row r="2033" spans="2:42" x14ac:dyDescent="0.25">
      <c r="M2033" s="2"/>
      <c r="N2033" s="2"/>
      <c r="O2033" s="2"/>
      <c r="P2033" s="2"/>
      <c r="Q2033" s="2"/>
      <c r="R2033" s="2"/>
      <c r="S2033" s="2"/>
      <c r="T2033" s="2"/>
      <c r="AL2033" s="2"/>
      <c r="AM2033" s="2"/>
      <c r="AN2033" s="2"/>
      <c r="AO2033" s="2"/>
      <c r="AP2033" s="2"/>
    </row>
    <row r="2034" spans="2:42" x14ac:dyDescent="0.25">
      <c r="J2034" s="2"/>
      <c r="K2034" s="2"/>
      <c r="L2034" s="2"/>
      <c r="M2034" s="2"/>
      <c r="N2034" s="2"/>
      <c r="O2034" s="2"/>
      <c r="P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</row>
    <row r="2035" spans="2:42" x14ac:dyDescent="0.25">
      <c r="I2035" s="2"/>
      <c r="J2035" s="2"/>
      <c r="K2035" s="2"/>
      <c r="L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</row>
    <row r="2036" spans="2:42" x14ac:dyDescent="0.25">
      <c r="H2036" s="2"/>
      <c r="I2036" s="2"/>
      <c r="J2036" s="2"/>
      <c r="K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</row>
    <row r="2037" spans="2:42" x14ac:dyDescent="0.25">
      <c r="H2037" s="2"/>
      <c r="I2037" s="2"/>
      <c r="J2037" s="2"/>
      <c r="K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</row>
    <row r="2038" spans="2:42" x14ac:dyDescent="0.25">
      <c r="G2038" s="2"/>
      <c r="H2038" s="2"/>
      <c r="I2038" s="2"/>
      <c r="J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</row>
    <row r="2039" spans="2:42" x14ac:dyDescent="0.25">
      <c r="F2039" s="2"/>
      <c r="G2039" s="2"/>
      <c r="H2039" s="2"/>
      <c r="I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</row>
    <row r="2040" spans="2:42" x14ac:dyDescent="0.25">
      <c r="E2040" s="2"/>
      <c r="F2040" s="2"/>
      <c r="G2040" s="2"/>
      <c r="H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</row>
    <row r="2041" spans="2:42" x14ac:dyDescent="0.25">
      <c r="D2041" s="2"/>
      <c r="E2041" s="2"/>
      <c r="F2041" s="2"/>
      <c r="G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</row>
    <row r="2042" spans="2:42" x14ac:dyDescent="0.25">
      <c r="D2042" s="2"/>
      <c r="E2042" s="2"/>
      <c r="F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</row>
    <row r="2043" spans="2:42" x14ac:dyDescent="0.25">
      <c r="C2043" s="2"/>
      <c r="D2043" s="2"/>
      <c r="E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</row>
    <row r="2044" spans="2:42" x14ac:dyDescent="0.25">
      <c r="C2044" s="2"/>
      <c r="D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</row>
    <row r="2045" spans="2:42" x14ac:dyDescent="0.25">
      <c r="B2045" s="2"/>
      <c r="C2045" s="2"/>
      <c r="D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</row>
    <row r="2046" spans="2:42" x14ac:dyDescent="0.25">
      <c r="B2046" s="2"/>
      <c r="C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</row>
    <row r="2047" spans="2:42" x14ac:dyDescent="0.25">
      <c r="B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</row>
    <row r="2048" spans="2:42" x14ac:dyDescent="0.25"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</row>
    <row r="2049" spans="2:42" x14ac:dyDescent="0.25"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</row>
    <row r="2050" spans="2:42" x14ac:dyDescent="0.25">
      <c r="M2050" s="2"/>
      <c r="N2050" s="2"/>
      <c r="O2050" s="2"/>
      <c r="P2050" s="2"/>
      <c r="Q2050" s="2"/>
      <c r="R2050" s="2"/>
      <c r="S2050" s="2"/>
      <c r="T2050" s="2"/>
      <c r="AL2050" s="2"/>
      <c r="AM2050" s="2"/>
      <c r="AN2050" s="2"/>
      <c r="AO2050" s="2"/>
      <c r="AP2050" s="2"/>
    </row>
    <row r="2051" spans="2:42" x14ac:dyDescent="0.25">
      <c r="J2051" s="2"/>
      <c r="K2051" s="2"/>
      <c r="L2051" s="2"/>
      <c r="M2051" s="2"/>
      <c r="N2051" s="2"/>
      <c r="O2051" s="2"/>
      <c r="P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</row>
    <row r="2052" spans="2:42" x14ac:dyDescent="0.25">
      <c r="I2052" s="2"/>
      <c r="J2052" s="2"/>
      <c r="K2052" s="2"/>
      <c r="L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</row>
    <row r="2053" spans="2:42" x14ac:dyDescent="0.25">
      <c r="H2053" s="2"/>
      <c r="I2053" s="2"/>
      <c r="J2053" s="2"/>
      <c r="K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</row>
    <row r="2054" spans="2:42" x14ac:dyDescent="0.25">
      <c r="H2054" s="2"/>
      <c r="I2054" s="2"/>
      <c r="J2054" s="2"/>
      <c r="K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</row>
    <row r="2055" spans="2:42" x14ac:dyDescent="0.25">
      <c r="G2055" s="2"/>
      <c r="H2055" s="2"/>
      <c r="I2055" s="2"/>
      <c r="J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</row>
    <row r="2056" spans="2:42" x14ac:dyDescent="0.25">
      <c r="F2056" s="2"/>
      <c r="G2056" s="2"/>
      <c r="H2056" s="2"/>
      <c r="I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</row>
    <row r="2057" spans="2:42" x14ac:dyDescent="0.25">
      <c r="E2057" s="2"/>
      <c r="F2057" s="2"/>
      <c r="G2057" s="2"/>
      <c r="H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</row>
    <row r="2058" spans="2:42" x14ac:dyDescent="0.25">
      <c r="D2058" s="2"/>
      <c r="E2058" s="2"/>
      <c r="F2058" s="2"/>
      <c r="G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</row>
    <row r="2059" spans="2:42" x14ac:dyDescent="0.25">
      <c r="D2059" s="2"/>
      <c r="E2059" s="2"/>
      <c r="F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</row>
    <row r="2060" spans="2:42" x14ac:dyDescent="0.25">
      <c r="C2060" s="2"/>
      <c r="D2060" s="2"/>
      <c r="E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</row>
    <row r="2061" spans="2:42" x14ac:dyDescent="0.25">
      <c r="C2061" s="2"/>
      <c r="D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</row>
    <row r="2062" spans="2:42" x14ac:dyDescent="0.25">
      <c r="B2062" s="2"/>
      <c r="C2062" s="2"/>
      <c r="D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</row>
    <row r="2063" spans="2:42" x14ac:dyDescent="0.25">
      <c r="B2063" s="2"/>
      <c r="C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</row>
    <row r="2064" spans="2:42" x14ac:dyDescent="0.25">
      <c r="B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</row>
    <row r="2065" spans="7:42" x14ac:dyDescent="0.25"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</row>
    <row r="2066" spans="7:42" x14ac:dyDescent="0.25"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</row>
    <row r="2628" spans="6:6" x14ac:dyDescent="0.25">
      <c r="F2628" s="2"/>
    </row>
    <row r="2629" spans="6:6" x14ac:dyDescent="0.25">
      <c r="F2629" s="2"/>
    </row>
    <row r="2630" spans="6:6" x14ac:dyDescent="0.25">
      <c r="F2630" s="2"/>
    </row>
    <row r="2667" spans="6:6" x14ac:dyDescent="0.25">
      <c r="F2667" s="2"/>
    </row>
    <row r="2668" spans="6:6" x14ac:dyDescent="0.25">
      <c r="F2668" s="2"/>
    </row>
    <row r="2669" spans="6:6" x14ac:dyDescent="0.25">
      <c r="F2669" s="2"/>
    </row>
    <row r="2670" spans="6:6" x14ac:dyDescent="0.25">
      <c r="F2670" s="2"/>
    </row>
    <row r="2671" spans="6:6" x14ac:dyDescent="0.25">
      <c r="F2671" s="2"/>
    </row>
    <row r="2672" spans="6:6" x14ac:dyDescent="0.25">
      <c r="F2672" s="2"/>
    </row>
    <row r="2673" spans="6:6" x14ac:dyDescent="0.25">
      <c r="F2673" s="2"/>
    </row>
    <row r="2710" spans="6:6" x14ac:dyDescent="0.25">
      <c r="F2710" s="2"/>
    </row>
    <row r="2711" spans="6:6" x14ac:dyDescent="0.25">
      <c r="F2711" s="2"/>
    </row>
    <row r="2712" spans="6:6" x14ac:dyDescent="0.25">
      <c r="F2712" s="2"/>
    </row>
    <row r="2713" spans="6:6" x14ac:dyDescent="0.25">
      <c r="F2713" s="2"/>
    </row>
    <row r="2796" spans="6:6" x14ac:dyDescent="0.25">
      <c r="F2796" s="2"/>
    </row>
    <row r="2797" spans="6:6" x14ac:dyDescent="0.25">
      <c r="F2797" s="2"/>
    </row>
    <row r="2798" spans="6:6" x14ac:dyDescent="0.25">
      <c r="F2798" s="2"/>
    </row>
    <row r="2835" spans="6:6" x14ac:dyDescent="0.25">
      <c r="F2835" s="2"/>
    </row>
    <row r="2836" spans="6:6" x14ac:dyDescent="0.25">
      <c r="F2836" s="2"/>
    </row>
    <row r="2837" spans="6:6" x14ac:dyDescent="0.25">
      <c r="F2837" s="2"/>
    </row>
    <row r="2838" spans="6:6" x14ac:dyDescent="0.25">
      <c r="F2838" s="2"/>
    </row>
    <row r="2839" spans="6:6" x14ac:dyDescent="0.25">
      <c r="F2839" s="2"/>
    </row>
    <row r="2840" spans="6:6" x14ac:dyDescent="0.25">
      <c r="F2840" s="2"/>
    </row>
    <row r="2841" spans="6:6" x14ac:dyDescent="0.25">
      <c r="F2841" s="2"/>
    </row>
    <row r="2878" spans="6:6" x14ac:dyDescent="0.25">
      <c r="F2878" s="2"/>
    </row>
    <row r="2879" spans="6:6" x14ac:dyDescent="0.25">
      <c r="F2879" s="2"/>
    </row>
    <row r="2880" spans="6:6" x14ac:dyDescent="0.25">
      <c r="F2880" s="2"/>
    </row>
    <row r="2881" spans="6:6" x14ac:dyDescent="0.25">
      <c r="F2881" s="2"/>
    </row>
    <row r="3312" spans="5:11" x14ac:dyDescent="0.25">
      <c r="E3312" s="2"/>
      <c r="F3312" s="2"/>
      <c r="G3312" s="2"/>
      <c r="H3312" s="2"/>
      <c r="J3312" s="2"/>
      <c r="K3312" s="2"/>
    </row>
    <row r="3313" spans="5:11" x14ac:dyDescent="0.25">
      <c r="E3313" s="2"/>
      <c r="F3313" s="2"/>
      <c r="G3313" s="2"/>
      <c r="H3313" s="2"/>
      <c r="J3313" s="2"/>
      <c r="K3313" s="2"/>
    </row>
    <row r="3314" spans="5:11" x14ac:dyDescent="0.25">
      <c r="E3314" s="2"/>
      <c r="F3314" s="2"/>
      <c r="G3314" s="2"/>
      <c r="H3314" s="2"/>
      <c r="J3314" s="2"/>
      <c r="K3314" s="2"/>
    </row>
    <row r="3315" spans="5:11" x14ac:dyDescent="0.25">
      <c r="E3315" s="2"/>
      <c r="F3315" s="2"/>
      <c r="G3315" s="2"/>
      <c r="H3315" s="2"/>
      <c r="J3315" s="2"/>
      <c r="K3315" s="2"/>
    </row>
    <row r="3316" spans="5:11" x14ac:dyDescent="0.25">
      <c r="E3316" s="2"/>
      <c r="F3316" s="2"/>
      <c r="G3316" s="2"/>
      <c r="H3316" s="2"/>
      <c r="J3316" s="2"/>
      <c r="K3316" s="2"/>
    </row>
    <row r="3317" spans="5:11" x14ac:dyDescent="0.25">
      <c r="E3317" s="2"/>
      <c r="F3317" s="2"/>
      <c r="G3317" s="2"/>
      <c r="H3317" s="2"/>
      <c r="J3317" s="2"/>
      <c r="K3317" s="2"/>
    </row>
    <row r="3318" spans="5:11" x14ac:dyDescent="0.25">
      <c r="E3318" s="2"/>
      <c r="F3318" s="2"/>
      <c r="G3318" s="2"/>
      <c r="H3318" s="2"/>
      <c r="J3318" s="2"/>
      <c r="K3318" s="2"/>
    </row>
    <row r="3319" spans="5:11" x14ac:dyDescent="0.25">
      <c r="E3319" s="2"/>
      <c r="F3319" s="2"/>
      <c r="G3319" s="2"/>
      <c r="H3319" s="2"/>
      <c r="J3319" s="2"/>
      <c r="K3319" s="2"/>
    </row>
    <row r="3320" spans="5:11" x14ac:dyDescent="0.25">
      <c r="E3320" s="2"/>
      <c r="F3320" s="2"/>
      <c r="G3320" s="2"/>
      <c r="H3320" s="2"/>
      <c r="J3320" s="2"/>
      <c r="K3320" s="2"/>
    </row>
    <row r="3321" spans="5:11" x14ac:dyDescent="0.25">
      <c r="E3321" s="2"/>
      <c r="F3321" s="2"/>
      <c r="G3321" s="2"/>
      <c r="H3321" s="2"/>
      <c r="J3321" s="2"/>
      <c r="K3321" s="2"/>
    </row>
    <row r="3322" spans="5:11" x14ac:dyDescent="0.25">
      <c r="E3322" s="2"/>
      <c r="F3322" s="2"/>
      <c r="G3322" s="2"/>
      <c r="H3322" s="2"/>
      <c r="J3322" s="2"/>
      <c r="K3322" s="2"/>
    </row>
    <row r="3323" spans="5:11" x14ac:dyDescent="0.25">
      <c r="E3323" s="2"/>
      <c r="F3323" s="2"/>
      <c r="G3323" s="2"/>
      <c r="H3323" s="2"/>
      <c r="J3323" s="2"/>
      <c r="K3323" s="2"/>
    </row>
    <row r="3324" spans="5:11" x14ac:dyDescent="0.25">
      <c r="E3324" s="2"/>
      <c r="F3324" s="2"/>
      <c r="G3324" s="2"/>
      <c r="H3324" s="2"/>
      <c r="J3324" s="2"/>
      <c r="K3324" s="2"/>
    </row>
    <row r="3325" spans="5:11" x14ac:dyDescent="0.25">
      <c r="E3325" s="2"/>
      <c r="F3325" s="2"/>
      <c r="G3325" s="2"/>
      <c r="H3325" s="2"/>
      <c r="J3325" s="2"/>
      <c r="K3325" s="2"/>
    </row>
    <row r="3326" spans="5:11" x14ac:dyDescent="0.25">
      <c r="E3326" s="2"/>
      <c r="F3326" s="2"/>
      <c r="G3326" s="2"/>
      <c r="H3326" s="2"/>
      <c r="J3326" s="2"/>
      <c r="K3326" s="2"/>
    </row>
    <row r="3327" spans="5:11" x14ac:dyDescent="0.25">
      <c r="E3327" s="2"/>
      <c r="F3327" s="2"/>
      <c r="G3327" s="2"/>
      <c r="H3327" s="2"/>
      <c r="J3327" s="2"/>
      <c r="K3327" s="2"/>
    </row>
    <row r="3328" spans="5:11" x14ac:dyDescent="0.25">
      <c r="E3328" s="2"/>
      <c r="F3328" s="2"/>
      <c r="G3328" s="2"/>
      <c r="H3328" s="2"/>
      <c r="J3328" s="2"/>
      <c r="K3328" s="2"/>
    </row>
    <row r="3329" spans="5:11" x14ac:dyDescent="0.25">
      <c r="E3329" s="2"/>
      <c r="F3329" s="2"/>
      <c r="G3329" s="2"/>
      <c r="H3329" s="2"/>
      <c r="J3329" s="2"/>
      <c r="K3329" s="2"/>
    </row>
    <row r="3330" spans="5:11" x14ac:dyDescent="0.25">
      <c r="E3330" s="2"/>
      <c r="F3330" s="2"/>
      <c r="G3330" s="2"/>
      <c r="H3330" s="2"/>
      <c r="J3330" s="2"/>
      <c r="K3330" s="2"/>
    </row>
    <row r="3331" spans="5:11" x14ac:dyDescent="0.25">
      <c r="E3331" s="2"/>
      <c r="F3331" s="2"/>
      <c r="G3331" s="2"/>
      <c r="H3331" s="2"/>
      <c r="J3331" s="2"/>
      <c r="K3331" s="2"/>
    </row>
    <row r="3332" spans="5:11" x14ac:dyDescent="0.25">
      <c r="E3332" s="2"/>
      <c r="F3332" s="2"/>
      <c r="G3332" s="2"/>
      <c r="H3332" s="2"/>
      <c r="J3332" s="2"/>
      <c r="K3332" s="2"/>
    </row>
    <row r="3333" spans="5:11" x14ac:dyDescent="0.25">
      <c r="E3333" s="2"/>
      <c r="F3333" s="2"/>
      <c r="G3333" s="2"/>
      <c r="H3333" s="2"/>
      <c r="J3333" s="2"/>
      <c r="K3333" s="2"/>
    </row>
    <row r="3334" spans="5:11" x14ac:dyDescent="0.25">
      <c r="E3334" s="2"/>
      <c r="F3334" s="2"/>
      <c r="G3334" s="2"/>
      <c r="H3334" s="2"/>
      <c r="J3334" s="2"/>
      <c r="K3334" s="2"/>
    </row>
    <row r="3335" spans="5:11" x14ac:dyDescent="0.25">
      <c r="E3335" s="2"/>
      <c r="F3335" s="2"/>
      <c r="G3335" s="2"/>
      <c r="H3335" s="2"/>
      <c r="J3335" s="2"/>
      <c r="K3335" s="2"/>
    </row>
    <row r="3336" spans="5:11" x14ac:dyDescent="0.25">
      <c r="E3336" s="2"/>
      <c r="F3336" s="2"/>
      <c r="G3336" s="2"/>
      <c r="H3336" s="2"/>
      <c r="J3336" s="2"/>
      <c r="K3336" s="2"/>
    </row>
    <row r="3337" spans="5:11" x14ac:dyDescent="0.25">
      <c r="E3337" s="2"/>
      <c r="F3337" s="2"/>
      <c r="G3337" s="2"/>
      <c r="H3337" s="2"/>
      <c r="J3337" s="2"/>
      <c r="K3337" s="2"/>
    </row>
    <row r="3338" spans="5:11" x14ac:dyDescent="0.25">
      <c r="E3338" s="2"/>
      <c r="F3338" s="2"/>
      <c r="G3338" s="2"/>
      <c r="H3338" s="2"/>
      <c r="J3338" s="2"/>
      <c r="K3338" s="2"/>
    </row>
    <row r="3339" spans="5:11" x14ac:dyDescent="0.25">
      <c r="E3339" s="2"/>
      <c r="F3339" s="2"/>
      <c r="G3339" s="2"/>
      <c r="H3339" s="2"/>
      <c r="J3339" s="2"/>
      <c r="K3339" s="2"/>
    </row>
    <row r="3340" spans="5:11" x14ac:dyDescent="0.25">
      <c r="E3340" s="2"/>
      <c r="F3340" s="2"/>
      <c r="G3340" s="2"/>
      <c r="H3340" s="2"/>
      <c r="J3340" s="2"/>
      <c r="K3340" s="2"/>
    </row>
    <row r="3341" spans="5:11" x14ac:dyDescent="0.25">
      <c r="E3341" s="2"/>
      <c r="F3341" s="2"/>
      <c r="G3341" s="2"/>
      <c r="H3341" s="2"/>
      <c r="J3341" s="2"/>
      <c r="K3341" s="2"/>
    </row>
    <row r="3342" spans="5:11" x14ac:dyDescent="0.25">
      <c r="E3342" s="2"/>
      <c r="F3342" s="2"/>
      <c r="G3342" s="2"/>
      <c r="H3342" s="2"/>
      <c r="J3342" s="2"/>
      <c r="K3342" s="2"/>
    </row>
    <row r="3343" spans="5:11" x14ac:dyDescent="0.25">
      <c r="E3343" s="2"/>
      <c r="F3343" s="2"/>
      <c r="G3343" s="2"/>
      <c r="H3343" s="2"/>
      <c r="J3343" s="2"/>
      <c r="K3343" s="2"/>
    </row>
    <row r="3344" spans="5:11" x14ac:dyDescent="0.25">
      <c r="E3344" s="2"/>
      <c r="F3344" s="2"/>
      <c r="G3344" s="2"/>
      <c r="H3344" s="2"/>
      <c r="J3344" s="2"/>
      <c r="K3344" s="2"/>
    </row>
    <row r="3345" spans="2:11" x14ac:dyDescent="0.25">
      <c r="E3345" s="2"/>
      <c r="F3345" s="2"/>
      <c r="G3345" s="2"/>
      <c r="H3345" s="2"/>
      <c r="J3345" s="2"/>
      <c r="K3345" s="2"/>
    </row>
    <row r="3346" spans="2:11" x14ac:dyDescent="0.25">
      <c r="E3346" s="2"/>
      <c r="F3346" s="2"/>
      <c r="G3346" s="2"/>
      <c r="H3346" s="2"/>
      <c r="J3346" s="2"/>
      <c r="K3346" s="2"/>
    </row>
    <row r="3347" spans="2:11" x14ac:dyDescent="0.25">
      <c r="E3347" s="2"/>
      <c r="F3347" s="2"/>
      <c r="G3347" s="2"/>
      <c r="H3347" s="2"/>
      <c r="J3347" s="2"/>
      <c r="K3347" s="2"/>
    </row>
    <row r="3351" spans="2:11" x14ac:dyDescent="0.25">
      <c r="B3351" s="2"/>
      <c r="C3351" s="2"/>
      <c r="E3351" s="2"/>
      <c r="F3351" s="2"/>
      <c r="G3351" s="2"/>
      <c r="H3351" s="2"/>
      <c r="I3351" s="2"/>
      <c r="J3351" s="2"/>
      <c r="K3351" s="2"/>
    </row>
    <row r="3352" spans="2:11" x14ac:dyDescent="0.25">
      <c r="E3352" s="2"/>
      <c r="F3352" s="2"/>
      <c r="G3352" s="2"/>
      <c r="H3352" s="2"/>
      <c r="J3352" s="2"/>
      <c r="K3352" s="2"/>
    </row>
    <row r="3353" spans="2:11" x14ac:dyDescent="0.25">
      <c r="E3353" s="2"/>
      <c r="F3353" s="2"/>
      <c r="G3353" s="2"/>
      <c r="H3353" s="2"/>
      <c r="J3353" s="2"/>
      <c r="K3353" s="2"/>
    </row>
    <row r="3354" spans="2:11" x14ac:dyDescent="0.25">
      <c r="E3354" s="2"/>
      <c r="F3354" s="2"/>
      <c r="G3354" s="2"/>
      <c r="H3354" s="2"/>
      <c r="J3354" s="2"/>
      <c r="K3354" s="2"/>
    </row>
    <row r="3355" spans="2:11" x14ac:dyDescent="0.25">
      <c r="E3355" s="2"/>
      <c r="F3355" s="2"/>
      <c r="G3355" s="2"/>
      <c r="H3355" s="2"/>
      <c r="J3355" s="2"/>
      <c r="K3355" s="2"/>
    </row>
    <row r="3356" spans="2:11" x14ac:dyDescent="0.25">
      <c r="E3356" s="2"/>
      <c r="F3356" s="2"/>
      <c r="G3356" s="2"/>
      <c r="H3356" s="2"/>
      <c r="J3356" s="2"/>
      <c r="K3356" s="2"/>
    </row>
    <row r="3357" spans="2:11" x14ac:dyDescent="0.25">
      <c r="E3357" s="2"/>
      <c r="F3357" s="2"/>
      <c r="G3357" s="2"/>
      <c r="H3357" s="2"/>
      <c r="J3357" s="2"/>
      <c r="K3357" s="2"/>
    </row>
    <row r="3358" spans="2:11" x14ac:dyDescent="0.25">
      <c r="E3358" s="2"/>
      <c r="F3358" s="2"/>
      <c r="G3358" s="2"/>
      <c r="H3358" s="2"/>
      <c r="J3358" s="2"/>
      <c r="K3358" s="2"/>
    </row>
    <row r="3359" spans="2:11" x14ac:dyDescent="0.25">
      <c r="E3359" s="2"/>
      <c r="F3359" s="2"/>
      <c r="G3359" s="2"/>
      <c r="H3359" s="2"/>
      <c r="J3359" s="2"/>
      <c r="K3359" s="2"/>
    </row>
    <row r="3360" spans="2:11" x14ac:dyDescent="0.25">
      <c r="E3360" s="2"/>
      <c r="F3360" s="2"/>
      <c r="G3360" s="2"/>
      <c r="H3360" s="2"/>
      <c r="J3360" s="2"/>
      <c r="K3360" s="2"/>
    </row>
    <row r="3361" spans="5:11" x14ac:dyDescent="0.25">
      <c r="E3361" s="2"/>
      <c r="F3361" s="2"/>
      <c r="G3361" s="2"/>
      <c r="H3361" s="2"/>
      <c r="J3361" s="2"/>
      <c r="K3361" s="2"/>
    </row>
    <row r="3362" spans="5:11" x14ac:dyDescent="0.25">
      <c r="E3362" s="2"/>
      <c r="F3362" s="2"/>
      <c r="G3362" s="2"/>
      <c r="H3362" s="2"/>
      <c r="J3362" s="2"/>
      <c r="K3362" s="2"/>
    </row>
    <row r="3363" spans="5:11" x14ac:dyDescent="0.25">
      <c r="E3363" s="2"/>
      <c r="F3363" s="2"/>
      <c r="G3363" s="2"/>
      <c r="H3363" s="2"/>
      <c r="J3363" s="2"/>
      <c r="K3363" s="2"/>
    </row>
    <row r="3364" spans="5:11" x14ac:dyDescent="0.25">
      <c r="E3364" s="2"/>
      <c r="F3364" s="2"/>
      <c r="G3364" s="2"/>
      <c r="H3364" s="2"/>
      <c r="J3364" s="2"/>
      <c r="K3364" s="2"/>
    </row>
    <row r="3365" spans="5:11" x14ac:dyDescent="0.25">
      <c r="E3365" s="2"/>
      <c r="F3365" s="2"/>
      <c r="G3365" s="2"/>
      <c r="H3365" s="2"/>
      <c r="J3365" s="2"/>
      <c r="K3365" s="2"/>
    </row>
    <row r="3366" spans="5:11" x14ac:dyDescent="0.25">
      <c r="E3366" s="2"/>
      <c r="F3366" s="2"/>
      <c r="G3366" s="2"/>
      <c r="H3366" s="2"/>
      <c r="J3366" s="2"/>
      <c r="K3366" s="2"/>
    </row>
    <row r="3367" spans="5:11" x14ac:dyDescent="0.25">
      <c r="E3367" s="2"/>
      <c r="F3367" s="2"/>
      <c r="G3367" s="2"/>
      <c r="H3367" s="2"/>
      <c r="J3367" s="2"/>
      <c r="K3367" s="2"/>
    </row>
    <row r="3368" spans="5:11" x14ac:dyDescent="0.25">
      <c r="E3368" s="2"/>
      <c r="F3368" s="2"/>
      <c r="G3368" s="2"/>
      <c r="H3368" s="2"/>
      <c r="J3368" s="2"/>
      <c r="K3368" s="2"/>
    </row>
    <row r="3369" spans="5:11" x14ac:dyDescent="0.25">
      <c r="E3369" s="2"/>
      <c r="F3369" s="2"/>
      <c r="G3369" s="2"/>
      <c r="H3369" s="2"/>
      <c r="J3369" s="2"/>
      <c r="K3369" s="2"/>
    </row>
    <row r="3370" spans="5:11" x14ac:dyDescent="0.25">
      <c r="E3370" s="2"/>
      <c r="F3370" s="2"/>
      <c r="G3370" s="2"/>
      <c r="H3370" s="2"/>
      <c r="J3370" s="2"/>
      <c r="K3370" s="2"/>
    </row>
    <row r="3371" spans="5:11" x14ac:dyDescent="0.25">
      <c r="E3371" s="2"/>
      <c r="F3371" s="2"/>
      <c r="G3371" s="2"/>
      <c r="H3371" s="2"/>
      <c r="J3371" s="2"/>
      <c r="K3371" s="2"/>
    </row>
    <row r="3372" spans="5:11" x14ac:dyDescent="0.25">
      <c r="E3372" s="2"/>
      <c r="F3372" s="2"/>
      <c r="G3372" s="2"/>
      <c r="H3372" s="2"/>
      <c r="J3372" s="2"/>
      <c r="K3372" s="2"/>
    </row>
    <row r="3373" spans="5:11" x14ac:dyDescent="0.25">
      <c r="E3373" s="2"/>
      <c r="F3373" s="2"/>
      <c r="G3373" s="2"/>
      <c r="H3373" s="2"/>
      <c r="J3373" s="2"/>
      <c r="K3373" s="2"/>
    </row>
    <row r="3374" spans="5:11" x14ac:dyDescent="0.25">
      <c r="E3374" s="2"/>
      <c r="F3374" s="2"/>
      <c r="G3374" s="2"/>
      <c r="H3374" s="2"/>
      <c r="J3374" s="2"/>
      <c r="K3374" s="2"/>
    </row>
    <row r="3375" spans="5:11" x14ac:dyDescent="0.25">
      <c r="E3375" s="2"/>
      <c r="F3375" s="2"/>
      <c r="G3375" s="2"/>
      <c r="H3375" s="2"/>
      <c r="J3375" s="2"/>
      <c r="K3375" s="2"/>
    </row>
    <row r="3376" spans="5:11" x14ac:dyDescent="0.25">
      <c r="E3376" s="2"/>
      <c r="F3376" s="2"/>
      <c r="G3376" s="2"/>
      <c r="H3376" s="2"/>
      <c r="J3376" s="2"/>
      <c r="K3376" s="2"/>
    </row>
    <row r="3377" spans="2:11" x14ac:dyDescent="0.25">
      <c r="E3377" s="2"/>
      <c r="F3377" s="2"/>
      <c r="G3377" s="2"/>
      <c r="H3377" s="2"/>
      <c r="J3377" s="2"/>
      <c r="K3377" s="2"/>
    </row>
    <row r="3378" spans="2:11" x14ac:dyDescent="0.25">
      <c r="E3378" s="2"/>
      <c r="F3378" s="2"/>
      <c r="G3378" s="2"/>
      <c r="H3378" s="2"/>
      <c r="J3378" s="2"/>
      <c r="K3378" s="2"/>
    </row>
    <row r="3379" spans="2:11" x14ac:dyDescent="0.25">
      <c r="E3379" s="2"/>
      <c r="F3379" s="2"/>
      <c r="G3379" s="2"/>
      <c r="H3379" s="2"/>
      <c r="J3379" s="2"/>
      <c r="K3379" s="2"/>
    </row>
    <row r="3380" spans="2:11" x14ac:dyDescent="0.25">
      <c r="E3380" s="2"/>
      <c r="F3380" s="2"/>
      <c r="G3380" s="2"/>
      <c r="H3380" s="2"/>
      <c r="J3380" s="2"/>
      <c r="K3380" s="2"/>
    </row>
    <row r="3381" spans="2:11" x14ac:dyDescent="0.25">
      <c r="E3381" s="2"/>
      <c r="F3381" s="2"/>
      <c r="G3381" s="2"/>
      <c r="H3381" s="2"/>
      <c r="J3381" s="2"/>
      <c r="K3381" s="2"/>
    </row>
    <row r="3382" spans="2:11" x14ac:dyDescent="0.25">
      <c r="E3382" s="2"/>
      <c r="F3382" s="2"/>
      <c r="G3382" s="2"/>
      <c r="H3382" s="2"/>
      <c r="J3382" s="2"/>
      <c r="K3382" s="2"/>
    </row>
    <row r="3383" spans="2:11" x14ac:dyDescent="0.25">
      <c r="E3383" s="2"/>
      <c r="F3383" s="2"/>
      <c r="G3383" s="2"/>
      <c r="H3383" s="2"/>
      <c r="J3383" s="2"/>
      <c r="K3383" s="2"/>
    </row>
    <row r="3384" spans="2:11" x14ac:dyDescent="0.25">
      <c r="E3384" s="2"/>
      <c r="F3384" s="2"/>
      <c r="G3384" s="2"/>
      <c r="H3384" s="2"/>
      <c r="J3384" s="2"/>
      <c r="K3384" s="2"/>
    </row>
    <row r="3385" spans="2:11" x14ac:dyDescent="0.25">
      <c r="E3385" s="2"/>
      <c r="F3385" s="2"/>
      <c r="G3385" s="2"/>
      <c r="H3385" s="2"/>
      <c r="J3385" s="2"/>
      <c r="K3385" s="2"/>
    </row>
    <row r="3386" spans="2:11" x14ac:dyDescent="0.25">
      <c r="E3386" s="2"/>
      <c r="F3386" s="2"/>
      <c r="G3386" s="2"/>
      <c r="H3386" s="2"/>
      <c r="J3386" s="2"/>
      <c r="K3386" s="2"/>
    </row>
    <row r="3387" spans="2:11" x14ac:dyDescent="0.25">
      <c r="E3387" s="2"/>
      <c r="F3387" s="2"/>
      <c r="G3387" s="2"/>
      <c r="H3387" s="2"/>
      <c r="J3387" s="2"/>
      <c r="K3387" s="2"/>
    </row>
    <row r="3390" spans="2:11" x14ac:dyDescent="0.25">
      <c r="B3390" s="2"/>
      <c r="C3390" s="2"/>
      <c r="E3390" s="2"/>
      <c r="I3390" s="2"/>
      <c r="J3390" s="2"/>
    </row>
    <row r="3391" spans="2:11" x14ac:dyDescent="0.25">
      <c r="B3391" s="2"/>
      <c r="C3391" s="2"/>
      <c r="E3391" s="2"/>
      <c r="F3391" s="2"/>
      <c r="G3391" s="2"/>
      <c r="H3391" s="2"/>
      <c r="J3391" s="2"/>
      <c r="K3391" s="2"/>
    </row>
    <row r="3392" spans="2:11" x14ac:dyDescent="0.25">
      <c r="E3392" s="2"/>
      <c r="F3392" s="2"/>
      <c r="G3392" s="2"/>
      <c r="H3392" s="2"/>
      <c r="J3392" s="2"/>
      <c r="K3392" s="2"/>
    </row>
    <row r="3422" spans="5:11" x14ac:dyDescent="0.25">
      <c r="E3422" s="2"/>
      <c r="F3422" s="2"/>
      <c r="G3422" s="2"/>
      <c r="H3422" s="2"/>
      <c r="J3422" s="2"/>
      <c r="K3422" s="2"/>
    </row>
    <row r="3423" spans="5:11" x14ac:dyDescent="0.25">
      <c r="E3423" s="2"/>
      <c r="F3423" s="2"/>
      <c r="G3423" s="2"/>
      <c r="H3423" s="2"/>
      <c r="J3423" s="2"/>
      <c r="K3423" s="2"/>
    </row>
    <row r="3424" spans="5:11" x14ac:dyDescent="0.25">
      <c r="E3424" s="2"/>
      <c r="F3424" s="2"/>
      <c r="G3424" s="2"/>
      <c r="H3424" s="2"/>
      <c r="J3424" s="2"/>
      <c r="K3424" s="2"/>
    </row>
    <row r="3425" spans="5:11" x14ac:dyDescent="0.25">
      <c r="E3425" s="2"/>
      <c r="F3425" s="2"/>
      <c r="G3425" s="2"/>
      <c r="H3425" s="2"/>
      <c r="J3425" s="2"/>
      <c r="K3425" s="2"/>
    </row>
    <row r="3426" spans="5:11" x14ac:dyDescent="0.25">
      <c r="E3426" s="2"/>
      <c r="F3426" s="2"/>
      <c r="G3426" s="2"/>
      <c r="H3426" s="2"/>
      <c r="J3426" s="2"/>
      <c r="K3426" s="2"/>
    </row>
    <row r="3427" spans="5:11" x14ac:dyDescent="0.25">
      <c r="E3427" s="2"/>
      <c r="F3427" s="2"/>
      <c r="G3427" s="2"/>
      <c r="H3427" s="2"/>
      <c r="J3427" s="2"/>
      <c r="K3427" s="2"/>
    </row>
    <row r="3428" spans="5:11" x14ac:dyDescent="0.25">
      <c r="E3428" s="2"/>
      <c r="F3428" s="2"/>
      <c r="G3428" s="2"/>
      <c r="H3428" s="2"/>
      <c r="J3428" s="2"/>
      <c r="K3428" s="2"/>
    </row>
    <row r="3429" spans="5:11" x14ac:dyDescent="0.25">
      <c r="E3429" s="2"/>
      <c r="F3429" s="2"/>
      <c r="G3429" s="2"/>
      <c r="H3429" s="2"/>
      <c r="J3429" s="2"/>
      <c r="K3429" s="2"/>
    </row>
    <row r="3430" spans="5:11" x14ac:dyDescent="0.25">
      <c r="E3430" s="2"/>
      <c r="F3430" s="2"/>
      <c r="G3430" s="2"/>
      <c r="H3430" s="2"/>
      <c r="J3430" s="2"/>
      <c r="K3430" s="2"/>
    </row>
    <row r="3431" spans="5:11" x14ac:dyDescent="0.25">
      <c r="E3431" s="2"/>
      <c r="F3431" s="2"/>
      <c r="G3431" s="2"/>
      <c r="H3431" s="2"/>
      <c r="J3431" s="2"/>
      <c r="K3431" s="2"/>
    </row>
    <row r="3432" spans="5:11" x14ac:dyDescent="0.25">
      <c r="E3432" s="2"/>
      <c r="F3432" s="2"/>
      <c r="G3432" s="2"/>
      <c r="H3432" s="2"/>
      <c r="J3432" s="2"/>
      <c r="K3432" s="2"/>
    </row>
    <row r="3433" spans="5:11" x14ac:dyDescent="0.25">
      <c r="E3433" s="2"/>
      <c r="F3433" s="2"/>
      <c r="G3433" s="2"/>
      <c r="H3433" s="2"/>
      <c r="J3433" s="2"/>
      <c r="K3433" s="2"/>
    </row>
    <row r="3434" spans="5:11" x14ac:dyDescent="0.25">
      <c r="E3434" s="2"/>
      <c r="F3434" s="2"/>
      <c r="G3434" s="2"/>
      <c r="H3434" s="2"/>
      <c r="J3434" s="2"/>
      <c r="K3434" s="2"/>
    </row>
    <row r="3435" spans="5:11" x14ac:dyDescent="0.25">
      <c r="E3435" s="2"/>
      <c r="F3435" s="2"/>
      <c r="G3435" s="2"/>
      <c r="H3435" s="2"/>
      <c r="J3435" s="2"/>
      <c r="K3435" s="2"/>
    </row>
    <row r="3466" spans="5:11" x14ac:dyDescent="0.25">
      <c r="E3466" s="2"/>
      <c r="F3466" s="2"/>
      <c r="G3466" s="2"/>
      <c r="H3466" s="2"/>
      <c r="J3466" s="2"/>
      <c r="K3466" s="2"/>
    </row>
    <row r="3467" spans="5:11" x14ac:dyDescent="0.25">
      <c r="E3467" s="2"/>
      <c r="F3467" s="2"/>
      <c r="G3467" s="2"/>
      <c r="H3467" s="2"/>
      <c r="J3467" s="2"/>
      <c r="K3467" s="2"/>
    </row>
    <row r="3468" spans="5:11" x14ac:dyDescent="0.25">
      <c r="E3468" s="2"/>
      <c r="F3468" s="2"/>
      <c r="G3468" s="2"/>
      <c r="H3468" s="2"/>
      <c r="J3468" s="2"/>
      <c r="K3468" s="2"/>
    </row>
    <row r="3469" spans="5:11" x14ac:dyDescent="0.25">
      <c r="E3469" s="2"/>
      <c r="F3469" s="2"/>
      <c r="G3469" s="2"/>
      <c r="H3469" s="2"/>
      <c r="J3469" s="2"/>
      <c r="K3469" s="2"/>
    </row>
    <row r="3470" spans="5:11" x14ac:dyDescent="0.25">
      <c r="E3470" s="2"/>
      <c r="F3470" s="2"/>
      <c r="G3470" s="2"/>
      <c r="H3470" s="2"/>
      <c r="J3470" s="2"/>
      <c r="K3470" s="2"/>
    </row>
    <row r="3471" spans="5:11" x14ac:dyDescent="0.25">
      <c r="E3471" s="2"/>
      <c r="F3471" s="2"/>
      <c r="G3471" s="2"/>
      <c r="H3471" s="2"/>
      <c r="J3471" s="2"/>
      <c r="K3471" s="2"/>
    </row>
    <row r="3472" spans="5:11" x14ac:dyDescent="0.25">
      <c r="E3472" s="2"/>
      <c r="F3472" s="2"/>
      <c r="G3472" s="2"/>
      <c r="H3472" s="2"/>
      <c r="J3472" s="2"/>
      <c r="K3472" s="2"/>
    </row>
    <row r="3473" spans="5:11" x14ac:dyDescent="0.25">
      <c r="E3473" s="2"/>
      <c r="F3473" s="2"/>
      <c r="G3473" s="2"/>
      <c r="H3473" s="2"/>
      <c r="J3473" s="2"/>
      <c r="K3473" s="2"/>
    </row>
    <row r="3474" spans="5:11" x14ac:dyDescent="0.25">
      <c r="E3474" s="2"/>
      <c r="F3474" s="2"/>
      <c r="G3474" s="2"/>
      <c r="H3474" s="2"/>
      <c r="J3474" s="2"/>
      <c r="K3474" s="2"/>
    </row>
    <row r="3475" spans="5:11" x14ac:dyDescent="0.25">
      <c r="E3475" s="2"/>
      <c r="F3475" s="2"/>
      <c r="G3475" s="2"/>
      <c r="H3475" s="2"/>
      <c r="J3475" s="2"/>
      <c r="K347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J133"/>
  <sheetViews>
    <sheetView tabSelected="1" topLeftCell="D12" workbookViewId="0">
      <selection activeCell="I25" sqref="I25"/>
    </sheetView>
  </sheetViews>
  <sheetFormatPr defaultRowHeight="15" x14ac:dyDescent="0.25"/>
  <cols>
    <col min="11" max="11" width="17.28515625" customWidth="1"/>
  </cols>
  <sheetData>
    <row r="6" spans="1:36" x14ac:dyDescent="0.25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44</v>
      </c>
      <c r="I6" t="s">
        <v>69</v>
      </c>
      <c r="J6" t="s">
        <v>117</v>
      </c>
    </row>
    <row r="7" spans="1:36" x14ac:dyDescent="0.25">
      <c r="A7" t="s">
        <v>70</v>
      </c>
      <c r="B7">
        <v>48844</v>
      </c>
      <c r="C7">
        <v>6589.27</v>
      </c>
    </row>
    <row r="8" spans="1:36" x14ac:dyDescent="0.25">
      <c r="A8" t="s">
        <v>71</v>
      </c>
      <c r="B8">
        <v>48844</v>
      </c>
      <c r="C8">
        <v>6589.27</v>
      </c>
      <c r="D8">
        <v>6589.27</v>
      </c>
      <c r="E8">
        <v>6589.27</v>
      </c>
      <c r="F8">
        <v>6589.27</v>
      </c>
      <c r="G8" t="s">
        <v>72</v>
      </c>
      <c r="H8">
        <v>0</v>
      </c>
      <c r="I8" t="s">
        <v>71</v>
      </c>
    </row>
    <row r="9" spans="1:36" x14ac:dyDescent="0.25">
      <c r="A9" t="s">
        <v>45</v>
      </c>
      <c r="B9">
        <v>48844</v>
      </c>
      <c r="C9">
        <v>6589.27</v>
      </c>
      <c r="D9">
        <v>6589.27</v>
      </c>
      <c r="E9">
        <v>6589.27</v>
      </c>
      <c r="F9">
        <v>6589.27</v>
      </c>
      <c r="G9" t="s">
        <v>72</v>
      </c>
      <c r="H9">
        <v>0</v>
      </c>
      <c r="I9" t="s">
        <v>45</v>
      </c>
    </row>
    <row r="10" spans="1:36" x14ac:dyDescent="0.25">
      <c r="A10">
        <v>1932</v>
      </c>
      <c r="B10">
        <v>48844</v>
      </c>
      <c r="C10">
        <v>6589.27</v>
      </c>
      <c r="D10">
        <v>6589.27</v>
      </c>
      <c r="E10">
        <v>6589.27</v>
      </c>
      <c r="F10">
        <v>6247.88</v>
      </c>
      <c r="G10">
        <v>-5.32013E-2</v>
      </c>
      <c r="H10">
        <v>0</v>
      </c>
      <c r="I10" t="s">
        <v>95</v>
      </c>
      <c r="J10">
        <f>AI10</f>
        <v>0.48432799999999998</v>
      </c>
      <c r="W10">
        <v>31</v>
      </c>
      <c r="X10" t="s">
        <v>98</v>
      </c>
      <c r="Y10">
        <v>-5.32013E-2</v>
      </c>
      <c r="Z10">
        <v>8</v>
      </c>
      <c r="AA10" t="s">
        <v>43</v>
      </c>
      <c r="AB10" t="s">
        <v>43</v>
      </c>
      <c r="AC10" t="s">
        <v>43</v>
      </c>
      <c r="AD10" t="s">
        <v>43</v>
      </c>
      <c r="AE10" t="s">
        <v>43</v>
      </c>
      <c r="AF10" t="s">
        <v>43</v>
      </c>
      <c r="AG10" t="s">
        <v>43</v>
      </c>
      <c r="AH10" t="s">
        <v>43</v>
      </c>
      <c r="AI10">
        <v>0.48432799999999998</v>
      </c>
      <c r="AJ10" t="s">
        <v>46</v>
      </c>
    </row>
    <row r="11" spans="1:36" x14ac:dyDescent="0.25">
      <c r="A11">
        <v>1933</v>
      </c>
      <c r="B11">
        <v>48844</v>
      </c>
      <c r="C11">
        <v>6589.27</v>
      </c>
      <c r="D11">
        <v>6589.27</v>
      </c>
      <c r="E11">
        <v>6589.27</v>
      </c>
      <c r="F11">
        <v>6218.85</v>
      </c>
      <c r="G11">
        <v>-5.78573E-2</v>
      </c>
      <c r="H11">
        <v>0</v>
      </c>
      <c r="I11" t="s">
        <v>95</v>
      </c>
      <c r="J11">
        <f t="shared" ref="J11:J74" si="0">AI11</f>
        <v>0.48307099999999997</v>
      </c>
      <c r="W11">
        <v>32</v>
      </c>
      <c r="X11" t="s">
        <v>99</v>
      </c>
      <c r="Y11">
        <v>-5.78573E-2</v>
      </c>
      <c r="Z11">
        <v>9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43</v>
      </c>
      <c r="AI11">
        <v>0.48307099999999997</v>
      </c>
      <c r="AJ11" t="s">
        <v>46</v>
      </c>
    </row>
    <row r="12" spans="1:36" x14ac:dyDescent="0.25">
      <c r="A12">
        <v>1934</v>
      </c>
      <c r="B12">
        <v>48844</v>
      </c>
      <c r="C12">
        <v>6589.27</v>
      </c>
      <c r="D12">
        <v>6589.27</v>
      </c>
      <c r="E12">
        <v>6589.27</v>
      </c>
      <c r="F12">
        <v>6186.91</v>
      </c>
      <c r="G12">
        <v>-6.3006900000000005E-2</v>
      </c>
      <c r="H12">
        <v>0</v>
      </c>
      <c r="I12" t="s">
        <v>95</v>
      </c>
      <c r="J12">
        <f t="shared" si="0"/>
        <v>0.48167900000000002</v>
      </c>
      <c r="W12">
        <v>33</v>
      </c>
      <c r="X12" t="s">
        <v>100</v>
      </c>
      <c r="Y12">
        <v>-6.3006900000000005E-2</v>
      </c>
      <c r="Z12">
        <v>10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>
        <v>0.48167900000000002</v>
      </c>
      <c r="AJ12" t="s">
        <v>46</v>
      </c>
    </row>
    <row r="13" spans="1:36" x14ac:dyDescent="0.25">
      <c r="A13">
        <v>1935</v>
      </c>
      <c r="B13">
        <v>48844</v>
      </c>
      <c r="C13">
        <v>6589.27</v>
      </c>
      <c r="D13">
        <v>6589.27</v>
      </c>
      <c r="E13">
        <v>6589.27</v>
      </c>
      <c r="F13">
        <v>6152.16</v>
      </c>
      <c r="G13">
        <v>-6.8640300000000001E-2</v>
      </c>
      <c r="H13">
        <v>0</v>
      </c>
      <c r="I13" t="s">
        <v>95</v>
      </c>
      <c r="J13">
        <f t="shared" si="0"/>
        <v>0.48015200000000002</v>
      </c>
      <c r="W13">
        <v>34</v>
      </c>
      <c r="X13" t="s">
        <v>101</v>
      </c>
      <c r="Y13">
        <v>-6.8640300000000001E-2</v>
      </c>
      <c r="Z13">
        <v>11</v>
      </c>
      <c r="AA13" t="s">
        <v>43</v>
      </c>
      <c r="AB13" t="s">
        <v>43</v>
      </c>
      <c r="AC13" t="s">
        <v>43</v>
      </c>
      <c r="AD13" t="s">
        <v>43</v>
      </c>
      <c r="AE13" t="s">
        <v>43</v>
      </c>
      <c r="AF13" t="s">
        <v>43</v>
      </c>
      <c r="AG13" t="s">
        <v>43</v>
      </c>
      <c r="AH13" t="s">
        <v>43</v>
      </c>
      <c r="AI13">
        <v>0.48015200000000002</v>
      </c>
      <c r="AJ13" t="s">
        <v>46</v>
      </c>
    </row>
    <row r="14" spans="1:36" x14ac:dyDescent="0.25">
      <c r="A14">
        <v>1936</v>
      </c>
      <c r="B14">
        <v>48844</v>
      </c>
      <c r="C14">
        <v>6589.27</v>
      </c>
      <c r="D14">
        <v>6589.27</v>
      </c>
      <c r="E14">
        <v>6589.27</v>
      </c>
      <c r="F14">
        <v>6113.82</v>
      </c>
      <c r="G14">
        <v>-7.4890899999999996E-2</v>
      </c>
      <c r="H14">
        <v>0</v>
      </c>
      <c r="I14" t="s">
        <v>95</v>
      </c>
      <c r="J14">
        <f t="shared" si="0"/>
        <v>0.47845900000000002</v>
      </c>
      <c r="T14">
        <v>1930</v>
      </c>
      <c r="U14">
        <v>0</v>
      </c>
      <c r="W14">
        <v>35</v>
      </c>
      <c r="X14" t="s">
        <v>102</v>
      </c>
      <c r="Y14">
        <v>-7.4890899999999996E-2</v>
      </c>
      <c r="Z14">
        <v>12</v>
      </c>
      <c r="AA14" t="s">
        <v>43</v>
      </c>
      <c r="AB14" t="s">
        <v>43</v>
      </c>
      <c r="AC14" t="s">
        <v>43</v>
      </c>
      <c r="AD14" t="s">
        <v>43</v>
      </c>
      <c r="AE14" t="s">
        <v>43</v>
      </c>
      <c r="AF14" t="s">
        <v>43</v>
      </c>
      <c r="AG14" t="s">
        <v>43</v>
      </c>
      <c r="AH14" t="s">
        <v>43</v>
      </c>
      <c r="AI14">
        <v>0.47845900000000002</v>
      </c>
      <c r="AJ14" t="s">
        <v>46</v>
      </c>
    </row>
    <row r="15" spans="1:36" x14ac:dyDescent="0.25">
      <c r="A15">
        <v>1937</v>
      </c>
      <c r="B15">
        <v>48844</v>
      </c>
      <c r="C15">
        <v>6589.27</v>
      </c>
      <c r="D15">
        <v>6589.27</v>
      </c>
      <c r="E15">
        <v>6589.27</v>
      </c>
      <c r="F15">
        <v>6072.7</v>
      </c>
      <c r="G15">
        <v>-8.1640099999999993E-2</v>
      </c>
      <c r="H15">
        <v>0</v>
      </c>
      <c r="I15" t="s">
        <v>95</v>
      </c>
      <c r="J15">
        <f t="shared" si="0"/>
        <v>0.47662300000000002</v>
      </c>
      <c r="T15">
        <v>2010</v>
      </c>
      <c r="U15">
        <v>0</v>
      </c>
      <c r="W15">
        <v>36</v>
      </c>
      <c r="X15" t="s">
        <v>103</v>
      </c>
      <c r="Y15">
        <v>-8.1640099999999993E-2</v>
      </c>
      <c r="Z15">
        <v>13</v>
      </c>
      <c r="AA15" t="s">
        <v>43</v>
      </c>
      <c r="AB15" t="s">
        <v>43</v>
      </c>
      <c r="AC15" t="s">
        <v>43</v>
      </c>
      <c r="AD15" t="s">
        <v>43</v>
      </c>
      <c r="AE15" t="s">
        <v>43</v>
      </c>
      <c r="AF15" t="s">
        <v>43</v>
      </c>
      <c r="AG15" t="s">
        <v>43</v>
      </c>
      <c r="AH15" t="s">
        <v>43</v>
      </c>
      <c r="AI15">
        <v>0.47662300000000002</v>
      </c>
      <c r="AJ15" t="s">
        <v>46</v>
      </c>
    </row>
    <row r="16" spans="1:36" x14ac:dyDescent="0.25">
      <c r="A16">
        <v>1938</v>
      </c>
      <c r="B16">
        <v>48844</v>
      </c>
      <c r="C16">
        <v>6589.27</v>
      </c>
      <c r="D16">
        <v>6589.27</v>
      </c>
      <c r="E16">
        <v>6589.27</v>
      </c>
      <c r="F16">
        <v>6027.69</v>
      </c>
      <c r="G16">
        <v>-8.9078599999999994E-2</v>
      </c>
      <c r="H16">
        <v>0</v>
      </c>
      <c r="I16" t="s">
        <v>95</v>
      </c>
      <c r="J16">
        <f t="shared" si="0"/>
        <v>0.474603</v>
      </c>
      <c r="W16">
        <v>37</v>
      </c>
      <c r="X16" t="s">
        <v>104</v>
      </c>
      <c r="Y16">
        <v>-8.9078599999999994E-2</v>
      </c>
      <c r="Z16">
        <v>14</v>
      </c>
      <c r="AA16" t="s">
        <v>43</v>
      </c>
      <c r="AB16" t="s">
        <v>43</v>
      </c>
      <c r="AC16" t="s">
        <v>43</v>
      </c>
      <c r="AD16" t="s">
        <v>43</v>
      </c>
      <c r="AE16" t="s">
        <v>43</v>
      </c>
      <c r="AF16" t="s">
        <v>43</v>
      </c>
      <c r="AG16" t="s">
        <v>43</v>
      </c>
      <c r="AH16" t="s">
        <v>43</v>
      </c>
      <c r="AI16">
        <v>0.474603</v>
      </c>
      <c r="AJ16" t="s">
        <v>46</v>
      </c>
    </row>
    <row r="17" spans="1:36" x14ac:dyDescent="0.25">
      <c r="A17">
        <v>1939</v>
      </c>
      <c r="B17">
        <v>48844</v>
      </c>
      <c r="C17">
        <v>6589.27</v>
      </c>
      <c r="D17">
        <v>6589.27</v>
      </c>
      <c r="E17">
        <v>6589.27</v>
      </c>
      <c r="F17">
        <v>5978.91</v>
      </c>
      <c r="G17">
        <v>-9.7204399999999996E-2</v>
      </c>
      <c r="H17">
        <v>0</v>
      </c>
      <c r="I17" t="s">
        <v>95</v>
      </c>
      <c r="J17">
        <f t="shared" si="0"/>
        <v>0.47240199999999999</v>
      </c>
      <c r="W17">
        <v>38</v>
      </c>
      <c r="X17" t="s">
        <v>105</v>
      </c>
      <c r="Y17">
        <v>-9.7204399999999996E-2</v>
      </c>
      <c r="Z17">
        <v>15</v>
      </c>
      <c r="AA17" t="s">
        <v>43</v>
      </c>
      <c r="AB17" t="s">
        <v>43</v>
      </c>
      <c r="AC17" t="s">
        <v>43</v>
      </c>
      <c r="AD17" t="s">
        <v>43</v>
      </c>
      <c r="AE17" t="s">
        <v>43</v>
      </c>
      <c r="AF17" t="s">
        <v>43</v>
      </c>
      <c r="AG17" t="s">
        <v>43</v>
      </c>
      <c r="AH17" t="s">
        <v>43</v>
      </c>
      <c r="AI17">
        <v>0.47240199999999999</v>
      </c>
      <c r="AJ17" t="s">
        <v>46</v>
      </c>
    </row>
    <row r="18" spans="1:36" x14ac:dyDescent="0.25">
      <c r="A18">
        <v>1940</v>
      </c>
      <c r="B18">
        <v>48844</v>
      </c>
      <c r="C18">
        <v>6589.27</v>
      </c>
      <c r="D18">
        <v>6589.27</v>
      </c>
      <c r="E18">
        <v>6589.27</v>
      </c>
      <c r="F18">
        <v>5927</v>
      </c>
      <c r="G18">
        <v>-0.10592500000000001</v>
      </c>
      <c r="H18">
        <v>0</v>
      </c>
      <c r="I18" t="s">
        <v>95</v>
      </c>
      <c r="J18">
        <f t="shared" si="0"/>
        <v>0.470051</v>
      </c>
      <c r="W18">
        <v>39</v>
      </c>
      <c r="X18" t="s">
        <v>106</v>
      </c>
      <c r="Y18">
        <v>-0.10592500000000001</v>
      </c>
      <c r="Z18">
        <v>16</v>
      </c>
      <c r="AA18" t="s">
        <v>43</v>
      </c>
      <c r="AB18" t="s">
        <v>43</v>
      </c>
      <c r="AC18" t="s">
        <v>43</v>
      </c>
      <c r="AD18" t="s">
        <v>43</v>
      </c>
      <c r="AE18" t="s">
        <v>43</v>
      </c>
      <c r="AF18" t="s">
        <v>43</v>
      </c>
      <c r="AG18" t="s">
        <v>43</v>
      </c>
      <c r="AH18" t="s">
        <v>43</v>
      </c>
      <c r="AI18">
        <v>0.470051</v>
      </c>
      <c r="AJ18" t="s">
        <v>46</v>
      </c>
    </row>
    <row r="19" spans="1:36" x14ac:dyDescent="0.25">
      <c r="A19">
        <v>1941</v>
      </c>
      <c r="B19">
        <v>48844</v>
      </c>
      <c r="C19">
        <v>6589.27</v>
      </c>
      <c r="D19">
        <v>6589.27</v>
      </c>
      <c r="E19">
        <v>6589.27</v>
      </c>
      <c r="F19">
        <v>5874.4</v>
      </c>
      <c r="G19">
        <v>-0.11484</v>
      </c>
      <c r="H19">
        <v>0</v>
      </c>
      <c r="I19" t="s">
        <v>95</v>
      </c>
      <c r="J19">
        <f t="shared" si="0"/>
        <v>0.46765600000000002</v>
      </c>
      <c r="W19">
        <v>40</v>
      </c>
      <c r="X19" t="s">
        <v>107</v>
      </c>
      <c r="Y19">
        <v>-0.11484</v>
      </c>
      <c r="Z19">
        <v>17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 t="s">
        <v>43</v>
      </c>
      <c r="AG19" t="s">
        <v>43</v>
      </c>
      <c r="AH19" t="s">
        <v>43</v>
      </c>
      <c r="AI19">
        <v>0.46765600000000002</v>
      </c>
      <c r="AJ19" t="s">
        <v>46</v>
      </c>
    </row>
    <row r="20" spans="1:36" x14ac:dyDescent="0.25">
      <c r="A20">
        <v>1942</v>
      </c>
      <c r="B20">
        <v>48844</v>
      </c>
      <c r="C20">
        <v>6589.27</v>
      </c>
      <c r="D20">
        <v>6589.27</v>
      </c>
      <c r="E20">
        <v>6589.27</v>
      </c>
      <c r="F20">
        <v>5824.32</v>
      </c>
      <c r="G20">
        <v>-0.123401</v>
      </c>
      <c r="H20">
        <v>0</v>
      </c>
      <c r="I20" t="s">
        <v>95</v>
      </c>
      <c r="J20">
        <f t="shared" si="0"/>
        <v>0.46537000000000001</v>
      </c>
      <c r="W20">
        <v>41</v>
      </c>
      <c r="X20" t="s">
        <v>108</v>
      </c>
      <c r="Y20">
        <v>-0.123401</v>
      </c>
      <c r="Z20">
        <v>18</v>
      </c>
      <c r="AA20" t="s">
        <v>43</v>
      </c>
      <c r="AB20" t="s">
        <v>43</v>
      </c>
      <c r="AC20" t="s">
        <v>43</v>
      </c>
      <c r="AD20" t="s">
        <v>43</v>
      </c>
      <c r="AE20" t="s">
        <v>43</v>
      </c>
      <c r="AF20" t="s">
        <v>43</v>
      </c>
      <c r="AG20" t="s">
        <v>43</v>
      </c>
      <c r="AH20" t="s">
        <v>43</v>
      </c>
      <c r="AI20">
        <v>0.46537000000000001</v>
      </c>
      <c r="AJ20" t="s">
        <v>46</v>
      </c>
    </row>
    <row r="21" spans="1:36" x14ac:dyDescent="0.25">
      <c r="A21">
        <v>1943</v>
      </c>
      <c r="B21">
        <v>48844</v>
      </c>
      <c r="C21">
        <v>6589.27</v>
      </c>
      <c r="D21">
        <v>6589.27</v>
      </c>
      <c r="E21">
        <v>6589.27</v>
      </c>
      <c r="F21">
        <v>5783.08</v>
      </c>
      <c r="G21">
        <v>-0.13050700000000001</v>
      </c>
      <c r="H21">
        <v>0</v>
      </c>
      <c r="I21" t="s">
        <v>95</v>
      </c>
      <c r="J21">
        <f t="shared" si="0"/>
        <v>0.46346399999999999</v>
      </c>
      <c r="W21">
        <v>42</v>
      </c>
      <c r="X21" t="s">
        <v>109</v>
      </c>
      <c r="Y21">
        <v>-0.13050700000000001</v>
      </c>
      <c r="Z21">
        <v>19</v>
      </c>
      <c r="AA21" t="s">
        <v>43</v>
      </c>
      <c r="AB21" t="s">
        <v>43</v>
      </c>
      <c r="AC21" t="s">
        <v>43</v>
      </c>
      <c r="AD21" t="s">
        <v>43</v>
      </c>
      <c r="AE21" t="s">
        <v>43</v>
      </c>
      <c r="AF21" t="s">
        <v>43</v>
      </c>
      <c r="AG21" t="s">
        <v>43</v>
      </c>
      <c r="AH21" t="s">
        <v>43</v>
      </c>
      <c r="AI21">
        <v>0.46346399999999999</v>
      </c>
      <c r="AJ21" t="s">
        <v>46</v>
      </c>
    </row>
    <row r="22" spans="1:36" x14ac:dyDescent="0.25">
      <c r="A22">
        <v>1944</v>
      </c>
      <c r="B22">
        <v>48844</v>
      </c>
      <c r="C22">
        <v>6589.27</v>
      </c>
      <c r="D22">
        <v>6589.27</v>
      </c>
      <c r="E22">
        <v>6589.27</v>
      </c>
      <c r="F22">
        <v>5759.46</v>
      </c>
      <c r="G22">
        <v>-0.134599</v>
      </c>
      <c r="H22">
        <v>0</v>
      </c>
      <c r="I22" t="s">
        <v>95</v>
      </c>
      <c r="J22">
        <f t="shared" si="0"/>
        <v>0.46228399999999997</v>
      </c>
      <c r="W22">
        <v>43</v>
      </c>
      <c r="X22" t="s">
        <v>110</v>
      </c>
      <c r="Y22">
        <v>-0.134599</v>
      </c>
      <c r="Z22">
        <v>20</v>
      </c>
      <c r="AA22" t="s">
        <v>43</v>
      </c>
      <c r="AB22" t="s">
        <v>43</v>
      </c>
      <c r="AC22" t="s">
        <v>43</v>
      </c>
      <c r="AD22" t="s">
        <v>43</v>
      </c>
      <c r="AE22" t="s">
        <v>43</v>
      </c>
      <c r="AF22" t="s">
        <v>43</v>
      </c>
      <c r="AG22" t="s">
        <v>43</v>
      </c>
      <c r="AH22" t="s">
        <v>43</v>
      </c>
      <c r="AI22">
        <v>0.46228399999999997</v>
      </c>
      <c r="AJ22" t="s">
        <v>46</v>
      </c>
    </row>
    <row r="23" spans="1:36" x14ac:dyDescent="0.25">
      <c r="A23">
        <v>1945</v>
      </c>
      <c r="B23">
        <v>48844</v>
      </c>
      <c r="C23">
        <v>6589.27</v>
      </c>
      <c r="D23">
        <v>6589.27</v>
      </c>
      <c r="E23">
        <v>6589.27</v>
      </c>
      <c r="F23">
        <v>5764.41</v>
      </c>
      <c r="G23">
        <v>-0.13374</v>
      </c>
      <c r="H23">
        <v>0</v>
      </c>
      <c r="I23" t="s">
        <v>95</v>
      </c>
      <c r="J23">
        <f t="shared" si="0"/>
        <v>0.46218700000000001</v>
      </c>
      <c r="W23">
        <v>44</v>
      </c>
      <c r="X23" t="s">
        <v>111</v>
      </c>
      <c r="Y23">
        <v>-0.13374</v>
      </c>
      <c r="Z23">
        <v>21</v>
      </c>
      <c r="AA23" t="s">
        <v>43</v>
      </c>
      <c r="AB23" t="s">
        <v>43</v>
      </c>
      <c r="AC23" t="s">
        <v>43</v>
      </c>
      <c r="AD23" t="s">
        <v>43</v>
      </c>
      <c r="AE23" t="s">
        <v>43</v>
      </c>
      <c r="AF23" t="s">
        <v>43</v>
      </c>
      <c r="AG23" t="s">
        <v>43</v>
      </c>
      <c r="AH23" t="s">
        <v>43</v>
      </c>
      <c r="AI23">
        <v>0.46218700000000001</v>
      </c>
      <c r="AJ23" t="s">
        <v>46</v>
      </c>
    </row>
    <row r="24" spans="1:36" x14ac:dyDescent="0.25">
      <c r="A24">
        <v>1946</v>
      </c>
      <c r="B24">
        <v>48844</v>
      </c>
      <c r="C24">
        <v>6589.27</v>
      </c>
      <c r="D24">
        <v>6589.27</v>
      </c>
      <c r="E24">
        <v>6589.27</v>
      </c>
      <c r="F24">
        <v>5808.15</v>
      </c>
      <c r="G24">
        <v>-0.12618099999999999</v>
      </c>
      <c r="H24">
        <v>0</v>
      </c>
      <c r="I24" t="s">
        <v>95</v>
      </c>
      <c r="J24">
        <f t="shared" si="0"/>
        <v>0.46339900000000001</v>
      </c>
      <c r="W24">
        <v>45</v>
      </c>
      <c r="X24" t="s">
        <v>112</v>
      </c>
      <c r="Y24">
        <v>-0.12618099999999999</v>
      </c>
      <c r="Z24">
        <v>22</v>
      </c>
      <c r="AA24" t="s">
        <v>43</v>
      </c>
      <c r="AB24" t="s">
        <v>43</v>
      </c>
      <c r="AC24" t="s">
        <v>43</v>
      </c>
      <c r="AD24" t="s">
        <v>43</v>
      </c>
      <c r="AE24" t="s">
        <v>43</v>
      </c>
      <c r="AF24" t="s">
        <v>43</v>
      </c>
      <c r="AG24" t="s">
        <v>43</v>
      </c>
      <c r="AH24" t="s">
        <v>43</v>
      </c>
      <c r="AI24">
        <v>0.46339900000000001</v>
      </c>
      <c r="AJ24" t="s">
        <v>46</v>
      </c>
    </row>
    <row r="25" spans="1:36" x14ac:dyDescent="0.25">
      <c r="A25">
        <v>1947</v>
      </c>
      <c r="B25">
        <v>48844</v>
      </c>
      <c r="C25">
        <v>6589.27</v>
      </c>
      <c r="D25">
        <v>6589.27</v>
      </c>
      <c r="E25">
        <v>6589.27</v>
      </c>
      <c r="F25">
        <v>5886.32</v>
      </c>
      <c r="G25">
        <v>-0.112812</v>
      </c>
      <c r="H25">
        <v>0</v>
      </c>
      <c r="I25" t="s">
        <v>95</v>
      </c>
      <c r="J25">
        <f t="shared" si="0"/>
        <v>0.46571499999999999</v>
      </c>
      <c r="W25">
        <v>46</v>
      </c>
      <c r="X25" t="s">
        <v>113</v>
      </c>
      <c r="Y25">
        <v>-0.112812</v>
      </c>
      <c r="Z25">
        <v>23</v>
      </c>
      <c r="AA25" t="s">
        <v>43</v>
      </c>
      <c r="AB25" t="s">
        <v>43</v>
      </c>
      <c r="AC25" t="s">
        <v>43</v>
      </c>
      <c r="AD25" t="s">
        <v>43</v>
      </c>
      <c r="AE25" t="s">
        <v>43</v>
      </c>
      <c r="AF25" t="s">
        <v>43</v>
      </c>
      <c r="AG25" t="s">
        <v>43</v>
      </c>
      <c r="AH25" t="s">
        <v>43</v>
      </c>
      <c r="AI25">
        <v>0.46571499999999999</v>
      </c>
      <c r="AJ25" t="s">
        <v>46</v>
      </c>
    </row>
    <row r="26" spans="1:36" x14ac:dyDescent="0.25">
      <c r="A26">
        <v>1948</v>
      </c>
      <c r="B26">
        <v>48844</v>
      </c>
      <c r="C26">
        <v>6589.27</v>
      </c>
      <c r="D26">
        <v>6589.27</v>
      </c>
      <c r="E26">
        <v>6589.27</v>
      </c>
      <c r="F26">
        <v>6061.43</v>
      </c>
      <c r="G26">
        <v>-8.3497799999999997E-2</v>
      </c>
      <c r="H26">
        <v>0</v>
      </c>
      <c r="I26" t="s">
        <v>95</v>
      </c>
      <c r="J26">
        <f t="shared" si="0"/>
        <v>0.470223</v>
      </c>
      <c r="W26">
        <v>47</v>
      </c>
      <c r="X26" t="s">
        <v>114</v>
      </c>
      <c r="Y26">
        <v>-8.3497799999999997E-2</v>
      </c>
      <c r="Z26">
        <v>24</v>
      </c>
      <c r="AA26" t="s">
        <v>43</v>
      </c>
      <c r="AB26" t="s">
        <v>43</v>
      </c>
      <c r="AC26" t="s">
        <v>43</v>
      </c>
      <c r="AD26" t="s">
        <v>43</v>
      </c>
      <c r="AE26" t="s">
        <v>43</v>
      </c>
      <c r="AF26" t="s">
        <v>43</v>
      </c>
      <c r="AG26" t="s">
        <v>43</v>
      </c>
      <c r="AH26" t="s">
        <v>43</v>
      </c>
      <c r="AI26">
        <v>0.470223</v>
      </c>
      <c r="AJ26" t="s">
        <v>46</v>
      </c>
    </row>
    <row r="27" spans="1:36" x14ac:dyDescent="0.25">
      <c r="A27">
        <v>1949</v>
      </c>
      <c r="B27">
        <v>48844</v>
      </c>
      <c r="C27">
        <v>6589.27</v>
      </c>
      <c r="D27">
        <v>6589.27</v>
      </c>
      <c r="E27">
        <v>6589.27</v>
      </c>
      <c r="F27">
        <v>6355</v>
      </c>
      <c r="G27">
        <v>-3.6200900000000001E-2</v>
      </c>
      <c r="H27">
        <v>0</v>
      </c>
      <c r="I27" t="s">
        <v>95</v>
      </c>
      <c r="J27">
        <f t="shared" si="0"/>
        <v>0.47659000000000001</v>
      </c>
      <c r="W27">
        <v>48</v>
      </c>
      <c r="X27" t="s">
        <v>115</v>
      </c>
      <c r="Y27">
        <v>-3.6200900000000001E-2</v>
      </c>
      <c r="Z27">
        <v>25</v>
      </c>
      <c r="AA27" t="s">
        <v>43</v>
      </c>
      <c r="AB27" t="s">
        <v>43</v>
      </c>
      <c r="AC27" t="s">
        <v>43</v>
      </c>
      <c r="AD27" t="s">
        <v>43</v>
      </c>
      <c r="AE27" t="s">
        <v>43</v>
      </c>
      <c r="AF27" t="s">
        <v>43</v>
      </c>
      <c r="AG27" t="s">
        <v>43</v>
      </c>
      <c r="AH27" t="s">
        <v>43</v>
      </c>
      <c r="AI27">
        <v>0.47659000000000001</v>
      </c>
      <c r="AJ27" t="s">
        <v>46</v>
      </c>
    </row>
    <row r="28" spans="1:36" x14ac:dyDescent="0.25">
      <c r="A28">
        <v>1950</v>
      </c>
      <c r="B28">
        <v>48844</v>
      </c>
      <c r="C28">
        <v>6589.27</v>
      </c>
      <c r="D28">
        <v>6589.27</v>
      </c>
      <c r="E28">
        <v>6589.27</v>
      </c>
      <c r="F28">
        <v>6796.08</v>
      </c>
      <c r="G28">
        <v>3.0903099999999999E-2</v>
      </c>
      <c r="H28">
        <v>0</v>
      </c>
      <c r="I28" t="s">
        <v>95</v>
      </c>
      <c r="J28">
        <f t="shared" si="0"/>
        <v>0.48506700000000003</v>
      </c>
      <c r="W28">
        <v>49</v>
      </c>
      <c r="X28" t="s">
        <v>116</v>
      </c>
      <c r="Y28">
        <v>3.0903099999999999E-2</v>
      </c>
      <c r="Z28">
        <v>26</v>
      </c>
      <c r="AA28" t="s">
        <v>43</v>
      </c>
      <c r="AB28" t="s">
        <v>43</v>
      </c>
      <c r="AC28" t="s">
        <v>43</v>
      </c>
      <c r="AD28" t="s">
        <v>43</v>
      </c>
      <c r="AE28" t="s">
        <v>43</v>
      </c>
      <c r="AF28" t="s">
        <v>43</v>
      </c>
      <c r="AG28" t="s">
        <v>43</v>
      </c>
      <c r="AH28" t="s">
        <v>43</v>
      </c>
      <c r="AI28">
        <v>0.48506700000000003</v>
      </c>
      <c r="AJ28" t="s">
        <v>46</v>
      </c>
    </row>
    <row r="29" spans="1:36" x14ac:dyDescent="0.25">
      <c r="A29">
        <v>1951</v>
      </c>
      <c r="B29">
        <v>48844</v>
      </c>
      <c r="C29">
        <v>6589.27</v>
      </c>
      <c r="D29">
        <v>6589.27</v>
      </c>
      <c r="E29">
        <v>6589.27</v>
      </c>
      <c r="F29">
        <v>7316.25</v>
      </c>
      <c r="G29">
        <v>0.104654</v>
      </c>
      <c r="H29">
        <v>0</v>
      </c>
      <c r="I29" t="s">
        <v>95</v>
      </c>
      <c r="J29">
        <f t="shared" si="0"/>
        <v>0.49363899999999999</v>
      </c>
      <c r="K29" s="5" t="s">
        <v>96</v>
      </c>
      <c r="L29">
        <f>AVERAGE(J48:J74)</f>
        <v>0.28865262962962968</v>
      </c>
      <c r="N29" t="s">
        <v>123</v>
      </c>
      <c r="W29">
        <v>50</v>
      </c>
      <c r="X29" t="s">
        <v>75</v>
      </c>
      <c r="Y29">
        <v>0.104654</v>
      </c>
      <c r="Z29">
        <v>27</v>
      </c>
      <c r="AA29" t="s">
        <v>43</v>
      </c>
      <c r="AB29" t="s">
        <v>43</v>
      </c>
      <c r="AC29" t="s">
        <v>43</v>
      </c>
      <c r="AD29" t="s">
        <v>43</v>
      </c>
      <c r="AE29" t="s">
        <v>43</v>
      </c>
      <c r="AF29" t="s">
        <v>43</v>
      </c>
      <c r="AG29" t="s">
        <v>43</v>
      </c>
      <c r="AH29" t="s">
        <v>43</v>
      </c>
      <c r="AI29">
        <v>0.49363899999999999</v>
      </c>
      <c r="AJ29" t="s">
        <v>46</v>
      </c>
    </row>
    <row r="30" spans="1:36" x14ac:dyDescent="0.25">
      <c r="A30">
        <v>1952</v>
      </c>
      <c r="B30">
        <v>48844</v>
      </c>
      <c r="C30">
        <v>6589.27</v>
      </c>
      <c r="D30">
        <v>6589.27</v>
      </c>
      <c r="E30">
        <v>6589.27</v>
      </c>
      <c r="F30">
        <v>7788.01</v>
      </c>
      <c r="G30">
        <v>0.16714300000000001</v>
      </c>
      <c r="H30">
        <v>0</v>
      </c>
      <c r="I30" t="s">
        <v>95</v>
      </c>
      <c r="J30">
        <f t="shared" si="0"/>
        <v>0.50422299999999998</v>
      </c>
      <c r="K30" s="5"/>
      <c r="W30">
        <v>51</v>
      </c>
      <c r="X30" t="s">
        <v>76</v>
      </c>
      <c r="Y30">
        <v>0.16714300000000001</v>
      </c>
      <c r="Z30">
        <v>28</v>
      </c>
      <c r="AA30" t="s">
        <v>43</v>
      </c>
      <c r="AB30" t="s">
        <v>43</v>
      </c>
      <c r="AC30" t="s">
        <v>43</v>
      </c>
      <c r="AD30" t="s">
        <v>43</v>
      </c>
      <c r="AE30" t="s">
        <v>43</v>
      </c>
      <c r="AF30" t="s">
        <v>43</v>
      </c>
      <c r="AG30" t="s">
        <v>43</v>
      </c>
      <c r="AH30" t="s">
        <v>43</v>
      </c>
      <c r="AI30">
        <v>0.50422299999999998</v>
      </c>
      <c r="AJ30" t="s">
        <v>46</v>
      </c>
    </row>
    <row r="31" spans="1:36" x14ac:dyDescent="0.25">
      <c r="A31">
        <v>1953</v>
      </c>
      <c r="B31">
        <v>48844</v>
      </c>
      <c r="C31">
        <v>6589.27</v>
      </c>
      <c r="D31">
        <v>6589.27</v>
      </c>
      <c r="E31">
        <v>6589.27</v>
      </c>
      <c r="F31">
        <v>7735.47</v>
      </c>
      <c r="G31">
        <v>0.16037299999999999</v>
      </c>
      <c r="H31">
        <v>0</v>
      </c>
      <c r="I31" t="s">
        <v>95</v>
      </c>
      <c r="J31">
        <f t="shared" si="0"/>
        <v>0.503328</v>
      </c>
      <c r="K31" s="5" t="s">
        <v>97</v>
      </c>
      <c r="L31">
        <f>STDEV(G48:G74)</f>
        <v>0.34523281181137805</v>
      </c>
      <c r="N31" t="s">
        <v>122</v>
      </c>
      <c r="W31">
        <v>52</v>
      </c>
      <c r="X31" t="s">
        <v>77</v>
      </c>
      <c r="Y31">
        <v>0.16037299999999999</v>
      </c>
      <c r="Z31">
        <v>29</v>
      </c>
      <c r="AA31" t="s">
        <v>43</v>
      </c>
      <c r="AB31" t="s">
        <v>43</v>
      </c>
      <c r="AC31" t="s">
        <v>43</v>
      </c>
      <c r="AD31" t="s">
        <v>43</v>
      </c>
      <c r="AE31" t="s">
        <v>43</v>
      </c>
      <c r="AF31" t="s">
        <v>43</v>
      </c>
      <c r="AG31" t="s">
        <v>43</v>
      </c>
      <c r="AH31" t="s">
        <v>43</v>
      </c>
      <c r="AI31">
        <v>0.503328</v>
      </c>
      <c r="AJ31" t="s">
        <v>46</v>
      </c>
    </row>
    <row r="32" spans="1:36" x14ac:dyDescent="0.25">
      <c r="A32">
        <v>1954</v>
      </c>
      <c r="B32">
        <v>48844</v>
      </c>
      <c r="C32">
        <v>6589.27</v>
      </c>
      <c r="D32">
        <v>6589.27</v>
      </c>
      <c r="E32">
        <v>6589.27</v>
      </c>
      <c r="F32">
        <v>7397.71</v>
      </c>
      <c r="G32">
        <v>0.115728</v>
      </c>
      <c r="H32">
        <v>0</v>
      </c>
      <c r="I32" t="s">
        <v>95</v>
      </c>
      <c r="J32">
        <f t="shared" si="0"/>
        <v>0.49212499999999998</v>
      </c>
      <c r="W32">
        <v>53</v>
      </c>
      <c r="X32" t="s">
        <v>78</v>
      </c>
      <c r="Y32">
        <v>0.115728</v>
      </c>
      <c r="Z32">
        <v>30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 t="s">
        <v>43</v>
      </c>
      <c r="AH32" t="s">
        <v>43</v>
      </c>
      <c r="AI32">
        <v>0.49212499999999998</v>
      </c>
      <c r="AJ32" t="s">
        <v>46</v>
      </c>
    </row>
    <row r="33" spans="1:36" x14ac:dyDescent="0.25">
      <c r="A33">
        <v>1955</v>
      </c>
      <c r="B33">
        <v>48844</v>
      </c>
      <c r="C33">
        <v>6589.27</v>
      </c>
      <c r="D33">
        <v>6589.27</v>
      </c>
      <c r="E33">
        <v>6589.27</v>
      </c>
      <c r="F33">
        <v>7174.37</v>
      </c>
      <c r="G33">
        <v>8.5071599999999997E-2</v>
      </c>
      <c r="H33">
        <v>0</v>
      </c>
      <c r="I33" t="s">
        <v>95</v>
      </c>
      <c r="J33">
        <f t="shared" si="0"/>
        <v>0.48333900000000002</v>
      </c>
      <c r="K33" s="5" t="s">
        <v>60</v>
      </c>
      <c r="L33">
        <v>0.5</v>
      </c>
      <c r="W33">
        <v>54</v>
      </c>
      <c r="X33" t="s">
        <v>79</v>
      </c>
      <c r="Y33">
        <v>8.5071599999999997E-2</v>
      </c>
      <c r="Z33">
        <v>31</v>
      </c>
      <c r="AA33" t="s">
        <v>43</v>
      </c>
      <c r="AB33" t="s">
        <v>43</v>
      </c>
      <c r="AC33" t="s">
        <v>43</v>
      </c>
      <c r="AD33" t="s">
        <v>43</v>
      </c>
      <c r="AE33" t="s">
        <v>43</v>
      </c>
      <c r="AF33" t="s">
        <v>43</v>
      </c>
      <c r="AG33" t="s">
        <v>43</v>
      </c>
      <c r="AH33" t="s">
        <v>43</v>
      </c>
      <c r="AI33">
        <v>0.48333900000000002</v>
      </c>
      <c r="AJ33" t="s">
        <v>46</v>
      </c>
    </row>
    <row r="34" spans="1:36" x14ac:dyDescent="0.25">
      <c r="A34">
        <v>1956</v>
      </c>
      <c r="B34">
        <v>48844</v>
      </c>
      <c r="C34">
        <v>6589.27</v>
      </c>
      <c r="D34">
        <v>6589.27</v>
      </c>
      <c r="E34">
        <v>6589.27</v>
      </c>
      <c r="F34">
        <v>7188.13</v>
      </c>
      <c r="G34">
        <v>8.6988399999999994E-2</v>
      </c>
      <c r="H34">
        <v>0</v>
      </c>
      <c r="I34" t="s">
        <v>95</v>
      </c>
      <c r="J34">
        <f t="shared" si="0"/>
        <v>0.47836299999999998</v>
      </c>
      <c r="K34" s="5"/>
      <c r="W34">
        <v>55</v>
      </c>
      <c r="X34" t="s">
        <v>80</v>
      </c>
      <c r="Y34">
        <v>8.6988399999999994E-2</v>
      </c>
      <c r="Z34">
        <v>32</v>
      </c>
      <c r="AA34" t="s">
        <v>43</v>
      </c>
      <c r="AB34" t="s">
        <v>43</v>
      </c>
      <c r="AC34" t="s">
        <v>43</v>
      </c>
      <c r="AD34" t="s">
        <v>43</v>
      </c>
      <c r="AE34" t="s">
        <v>43</v>
      </c>
      <c r="AF34" t="s">
        <v>43</v>
      </c>
      <c r="AG34" t="s">
        <v>43</v>
      </c>
      <c r="AH34" t="s">
        <v>43</v>
      </c>
      <c r="AI34">
        <v>0.47836299999999998</v>
      </c>
      <c r="AJ34" t="s">
        <v>46</v>
      </c>
    </row>
    <row r="35" spans="1:36" x14ac:dyDescent="0.25">
      <c r="A35">
        <v>1957</v>
      </c>
      <c r="B35">
        <v>48844</v>
      </c>
      <c r="C35">
        <v>6589.27</v>
      </c>
      <c r="D35">
        <v>6589.27</v>
      </c>
      <c r="E35">
        <v>6589.27</v>
      </c>
      <c r="F35">
        <v>7840.14</v>
      </c>
      <c r="G35">
        <v>0.173814</v>
      </c>
      <c r="H35">
        <v>0</v>
      </c>
      <c r="I35" t="s">
        <v>95</v>
      </c>
      <c r="J35">
        <f t="shared" si="0"/>
        <v>0.481097</v>
      </c>
      <c r="K35" s="5" t="s">
        <v>121</v>
      </c>
      <c r="L35">
        <f>SQRT(SD__R^2 + SE_Ry^2)</f>
        <v>0.4500067054425862</v>
      </c>
      <c r="W35">
        <v>56</v>
      </c>
      <c r="X35" t="s">
        <v>81</v>
      </c>
      <c r="Y35">
        <v>0.173814</v>
      </c>
      <c r="Z35">
        <v>33</v>
      </c>
      <c r="AA35" t="s">
        <v>43</v>
      </c>
      <c r="AB35" t="s">
        <v>43</v>
      </c>
      <c r="AC35" t="s">
        <v>43</v>
      </c>
      <c r="AD35" t="s">
        <v>43</v>
      </c>
      <c r="AE35" t="s">
        <v>43</v>
      </c>
      <c r="AF35" t="s">
        <v>43</v>
      </c>
      <c r="AG35" t="s">
        <v>43</v>
      </c>
      <c r="AH35" t="s">
        <v>43</v>
      </c>
      <c r="AI35">
        <v>0.481097</v>
      </c>
      <c r="AJ35" t="s">
        <v>46</v>
      </c>
    </row>
    <row r="36" spans="1:36" x14ac:dyDescent="0.25">
      <c r="A36">
        <v>1958</v>
      </c>
      <c r="B36">
        <v>48844</v>
      </c>
      <c r="C36">
        <v>6589.27</v>
      </c>
      <c r="D36">
        <v>6589.27</v>
      </c>
      <c r="E36">
        <v>6552.63</v>
      </c>
      <c r="F36">
        <v>7571.17</v>
      </c>
      <c r="G36">
        <v>0.144481</v>
      </c>
      <c r="H36">
        <v>4.46154E-2</v>
      </c>
      <c r="I36" t="s">
        <v>95</v>
      </c>
      <c r="J36">
        <f t="shared" si="0"/>
        <v>0.46444200000000002</v>
      </c>
      <c r="K36" s="5"/>
      <c r="W36">
        <v>57</v>
      </c>
      <c r="X36" t="s">
        <v>82</v>
      </c>
      <c r="Y36">
        <v>0.144481</v>
      </c>
      <c r="Z36">
        <v>34</v>
      </c>
      <c r="AA36" t="s">
        <v>43</v>
      </c>
      <c r="AB36" t="s">
        <v>43</v>
      </c>
      <c r="AC36" t="s">
        <v>43</v>
      </c>
      <c r="AD36" t="s">
        <v>43</v>
      </c>
      <c r="AE36" t="s">
        <v>43</v>
      </c>
      <c r="AF36" t="s">
        <v>43</v>
      </c>
      <c r="AG36" t="s">
        <v>43</v>
      </c>
      <c r="AH36" t="s">
        <v>43</v>
      </c>
      <c r="AI36">
        <v>0.46444200000000002</v>
      </c>
      <c r="AJ36" t="s">
        <v>46</v>
      </c>
    </row>
    <row r="37" spans="1:36" x14ac:dyDescent="0.25">
      <c r="A37">
        <v>1959</v>
      </c>
      <c r="B37">
        <v>48844</v>
      </c>
      <c r="C37">
        <v>6589.27</v>
      </c>
      <c r="D37">
        <v>6589.27</v>
      </c>
      <c r="E37">
        <v>6516.19</v>
      </c>
      <c r="F37">
        <v>6783.76</v>
      </c>
      <c r="G37">
        <v>4.0241899999999997E-2</v>
      </c>
      <c r="H37">
        <v>8.9230799999999999E-2</v>
      </c>
      <c r="I37" t="s">
        <v>95</v>
      </c>
      <c r="J37">
        <f t="shared" si="0"/>
        <v>0.445801</v>
      </c>
      <c r="K37" s="5"/>
      <c r="W37">
        <v>58</v>
      </c>
      <c r="X37" t="s">
        <v>83</v>
      </c>
      <c r="Y37">
        <v>4.0241899999999997E-2</v>
      </c>
      <c r="Z37">
        <v>35</v>
      </c>
      <c r="AA37" t="s">
        <v>43</v>
      </c>
      <c r="AB37" t="s">
        <v>43</v>
      </c>
      <c r="AC37" t="s">
        <v>43</v>
      </c>
      <c r="AD37" t="s">
        <v>43</v>
      </c>
      <c r="AE37" t="s">
        <v>43</v>
      </c>
      <c r="AF37" t="s">
        <v>43</v>
      </c>
      <c r="AG37" t="s">
        <v>43</v>
      </c>
      <c r="AH37" t="s">
        <v>43</v>
      </c>
      <c r="AI37">
        <v>0.445801</v>
      </c>
      <c r="AJ37" t="s">
        <v>46</v>
      </c>
    </row>
    <row r="38" spans="1:36" x14ac:dyDescent="0.25">
      <c r="A38">
        <v>1960</v>
      </c>
      <c r="B38">
        <v>48844</v>
      </c>
      <c r="C38">
        <v>6589.27</v>
      </c>
      <c r="D38">
        <v>6589.27</v>
      </c>
      <c r="E38">
        <v>6479.95</v>
      </c>
      <c r="F38">
        <v>6451.34</v>
      </c>
      <c r="G38">
        <v>-4.4242800000000001E-3</v>
      </c>
      <c r="H38">
        <v>0.13384599999999999</v>
      </c>
      <c r="I38" t="s">
        <v>95</v>
      </c>
      <c r="J38">
        <f t="shared" si="0"/>
        <v>0.43861899999999998</v>
      </c>
      <c r="K38" s="5" t="s">
        <v>119</v>
      </c>
      <c r="L38">
        <f>L31^2/(L33^2)</f>
        <v>0.47674277740476151</v>
      </c>
      <c r="W38">
        <v>59</v>
      </c>
      <c r="X38" t="s">
        <v>84</v>
      </c>
      <c r="Y38">
        <v>-4.4242800000000001E-3</v>
      </c>
      <c r="Z38">
        <v>36</v>
      </c>
      <c r="AA38" t="s">
        <v>43</v>
      </c>
      <c r="AB38" t="s">
        <v>43</v>
      </c>
      <c r="AC38" t="s">
        <v>43</v>
      </c>
      <c r="AD38" t="s">
        <v>43</v>
      </c>
      <c r="AE38" t="s">
        <v>43</v>
      </c>
      <c r="AF38" t="s">
        <v>43</v>
      </c>
      <c r="AG38" t="s">
        <v>43</v>
      </c>
      <c r="AH38" t="s">
        <v>43</v>
      </c>
      <c r="AI38">
        <v>0.43861899999999998</v>
      </c>
      <c r="AJ38" t="s">
        <v>46</v>
      </c>
    </row>
    <row r="39" spans="1:36" x14ac:dyDescent="0.25">
      <c r="A39">
        <v>1961</v>
      </c>
      <c r="B39">
        <v>48844</v>
      </c>
      <c r="C39">
        <v>6589.27</v>
      </c>
      <c r="D39">
        <v>6589.27</v>
      </c>
      <c r="E39">
        <v>6443.91</v>
      </c>
      <c r="F39">
        <v>7273.02</v>
      </c>
      <c r="G39">
        <v>0.121036</v>
      </c>
      <c r="H39">
        <v>0.17846200000000001</v>
      </c>
      <c r="I39" t="s">
        <v>95</v>
      </c>
      <c r="J39">
        <f t="shared" si="0"/>
        <v>0.41903299999999999</v>
      </c>
      <c r="K39" s="5"/>
      <c r="W39">
        <v>60</v>
      </c>
      <c r="X39" t="s">
        <v>85</v>
      </c>
      <c r="Y39">
        <v>0.121036</v>
      </c>
      <c r="Z39">
        <v>37</v>
      </c>
      <c r="AA39" t="s">
        <v>43</v>
      </c>
      <c r="AB39" t="s">
        <v>43</v>
      </c>
      <c r="AC39" t="s">
        <v>43</v>
      </c>
      <c r="AD39" t="s">
        <v>43</v>
      </c>
      <c r="AE39" t="s">
        <v>43</v>
      </c>
      <c r="AF39" t="s">
        <v>43</v>
      </c>
      <c r="AG39" t="s">
        <v>43</v>
      </c>
      <c r="AH39" t="s">
        <v>43</v>
      </c>
      <c r="AI39">
        <v>0.41903299999999999</v>
      </c>
      <c r="AJ39" t="s">
        <v>46</v>
      </c>
    </row>
    <row r="40" spans="1:36" x14ac:dyDescent="0.25">
      <c r="A40">
        <v>1962</v>
      </c>
      <c r="B40">
        <v>48844</v>
      </c>
      <c r="C40">
        <v>6589.27</v>
      </c>
      <c r="D40">
        <v>6589.27</v>
      </c>
      <c r="E40">
        <v>6408.07</v>
      </c>
      <c r="F40">
        <v>7164.05</v>
      </c>
      <c r="G40">
        <v>0.11151700000000001</v>
      </c>
      <c r="H40">
        <v>0.223077</v>
      </c>
      <c r="I40" t="s">
        <v>95</v>
      </c>
      <c r="J40">
        <f t="shared" si="0"/>
        <v>0.41524100000000003</v>
      </c>
      <c r="K40" s="5"/>
      <c r="W40">
        <v>61</v>
      </c>
      <c r="X40" t="s">
        <v>86</v>
      </c>
      <c r="Y40">
        <v>0.11151700000000001</v>
      </c>
      <c r="Z40">
        <v>38</v>
      </c>
      <c r="AA40" t="s">
        <v>43</v>
      </c>
      <c r="AB40" t="s">
        <v>43</v>
      </c>
      <c r="AC40" t="s">
        <v>43</v>
      </c>
      <c r="AD40" t="s">
        <v>43</v>
      </c>
      <c r="AE40" t="s">
        <v>43</v>
      </c>
      <c r="AF40" t="s">
        <v>43</v>
      </c>
      <c r="AG40" t="s">
        <v>43</v>
      </c>
      <c r="AH40" t="s">
        <v>43</v>
      </c>
      <c r="AI40">
        <v>0.41524100000000003</v>
      </c>
      <c r="AJ40" t="s">
        <v>46</v>
      </c>
    </row>
    <row r="41" spans="1:36" x14ac:dyDescent="0.25">
      <c r="A41">
        <v>1963</v>
      </c>
      <c r="B41">
        <v>48844</v>
      </c>
      <c r="C41">
        <v>6589.27</v>
      </c>
      <c r="D41">
        <v>6589.27</v>
      </c>
      <c r="E41">
        <v>6372.43</v>
      </c>
      <c r="F41">
        <v>6481.51</v>
      </c>
      <c r="G41">
        <v>1.6972399999999999E-2</v>
      </c>
      <c r="H41">
        <v>0.26769199999999999</v>
      </c>
      <c r="I41" t="s">
        <v>95</v>
      </c>
      <c r="J41">
        <f t="shared" si="0"/>
        <v>0.39535500000000001</v>
      </c>
      <c r="K41" s="5" t="s">
        <v>120</v>
      </c>
      <c r="L41">
        <f>1-L29^2/(L33^2)</f>
        <v>0.66671863763159933</v>
      </c>
      <c r="W41">
        <v>62</v>
      </c>
      <c r="X41" t="s">
        <v>87</v>
      </c>
      <c r="Y41">
        <v>1.6972399999999999E-2</v>
      </c>
      <c r="Z41">
        <v>39</v>
      </c>
      <c r="AA41" t="s">
        <v>43</v>
      </c>
      <c r="AB41" t="s">
        <v>43</v>
      </c>
      <c r="AC41" t="s">
        <v>43</v>
      </c>
      <c r="AD41" t="s">
        <v>43</v>
      </c>
      <c r="AE41" t="s">
        <v>43</v>
      </c>
      <c r="AF41" t="s">
        <v>43</v>
      </c>
      <c r="AG41" t="s">
        <v>43</v>
      </c>
      <c r="AH41" t="s">
        <v>43</v>
      </c>
      <c r="AI41">
        <v>0.39535500000000001</v>
      </c>
      <c r="AJ41" t="s">
        <v>46</v>
      </c>
    </row>
    <row r="42" spans="1:36" x14ac:dyDescent="0.25">
      <c r="A42">
        <v>1964</v>
      </c>
      <c r="B42">
        <v>48844</v>
      </c>
      <c r="C42">
        <v>6589.27</v>
      </c>
      <c r="D42">
        <v>6589.27</v>
      </c>
      <c r="E42">
        <v>6336.99</v>
      </c>
      <c r="F42">
        <v>6004.15</v>
      </c>
      <c r="G42">
        <v>-5.3953300000000003E-2</v>
      </c>
      <c r="H42">
        <v>0.31230799999999997</v>
      </c>
      <c r="I42" t="s">
        <v>95</v>
      </c>
      <c r="J42">
        <f t="shared" si="0"/>
        <v>0.38289099999999998</v>
      </c>
      <c r="K42" s="5"/>
      <c r="W42">
        <v>63</v>
      </c>
      <c r="X42" t="s">
        <v>88</v>
      </c>
      <c r="Y42">
        <v>-5.3953300000000003E-2</v>
      </c>
      <c r="Z42">
        <v>40</v>
      </c>
      <c r="AA42" t="s">
        <v>43</v>
      </c>
      <c r="AB42" t="s">
        <v>43</v>
      </c>
      <c r="AC42" t="s">
        <v>43</v>
      </c>
      <c r="AD42" t="s">
        <v>43</v>
      </c>
      <c r="AE42" t="s">
        <v>43</v>
      </c>
      <c r="AF42" t="s">
        <v>43</v>
      </c>
      <c r="AG42" t="s">
        <v>43</v>
      </c>
      <c r="AH42" t="s">
        <v>43</v>
      </c>
      <c r="AI42">
        <v>0.38289099999999998</v>
      </c>
      <c r="AJ42" t="s">
        <v>46</v>
      </c>
    </row>
    <row r="43" spans="1:36" x14ac:dyDescent="0.25">
      <c r="A43">
        <v>1965</v>
      </c>
      <c r="B43">
        <v>48844</v>
      </c>
      <c r="C43">
        <v>6589.27</v>
      </c>
      <c r="D43">
        <v>6589.27</v>
      </c>
      <c r="E43">
        <v>6301.75</v>
      </c>
      <c r="F43">
        <v>5756.94</v>
      </c>
      <c r="G43">
        <v>-9.0421000000000001E-2</v>
      </c>
      <c r="H43">
        <v>0.35692299999999999</v>
      </c>
      <c r="I43" t="s">
        <v>95</v>
      </c>
      <c r="J43">
        <f t="shared" si="0"/>
        <v>0.38465500000000002</v>
      </c>
      <c r="K43" s="5"/>
      <c r="W43">
        <v>64</v>
      </c>
      <c r="X43" t="s">
        <v>89</v>
      </c>
      <c r="Y43">
        <v>-9.0421000000000001E-2</v>
      </c>
      <c r="Z43">
        <v>41</v>
      </c>
      <c r="AA43" t="s">
        <v>43</v>
      </c>
      <c r="AB43" t="s">
        <v>43</v>
      </c>
      <c r="AC43" t="s">
        <v>43</v>
      </c>
      <c r="AD43" t="s">
        <v>43</v>
      </c>
      <c r="AE43" t="s">
        <v>43</v>
      </c>
      <c r="AF43" t="s">
        <v>43</v>
      </c>
      <c r="AG43" t="s">
        <v>43</v>
      </c>
      <c r="AH43" t="s">
        <v>43</v>
      </c>
      <c r="AI43">
        <v>0.38465500000000002</v>
      </c>
      <c r="AJ43" t="s">
        <v>46</v>
      </c>
    </row>
    <row r="44" spans="1:36" x14ac:dyDescent="0.25">
      <c r="A44">
        <v>1966</v>
      </c>
      <c r="B44">
        <v>48844</v>
      </c>
      <c r="C44">
        <v>6589.27</v>
      </c>
      <c r="D44">
        <v>6589.27</v>
      </c>
      <c r="E44">
        <v>6266.71</v>
      </c>
      <c r="F44">
        <v>6841.21</v>
      </c>
      <c r="G44">
        <v>8.7713200000000005E-2</v>
      </c>
      <c r="H44">
        <v>0.40153800000000001</v>
      </c>
      <c r="I44" t="s">
        <v>95</v>
      </c>
      <c r="J44">
        <f t="shared" si="0"/>
        <v>0.37484200000000001</v>
      </c>
      <c r="K44" s="5" t="s">
        <v>118</v>
      </c>
      <c r="L44">
        <f>AVERAGE(L38,L41)</f>
        <v>0.57173070751818045</v>
      </c>
      <c r="W44">
        <v>65</v>
      </c>
      <c r="X44" t="s">
        <v>90</v>
      </c>
      <c r="Y44">
        <v>8.7713200000000005E-2</v>
      </c>
      <c r="Z44">
        <v>42</v>
      </c>
      <c r="AA44" t="s">
        <v>43</v>
      </c>
      <c r="AB44" t="s">
        <v>43</v>
      </c>
      <c r="AC44" t="s">
        <v>43</v>
      </c>
      <c r="AD44" t="s">
        <v>43</v>
      </c>
      <c r="AE44" t="s">
        <v>43</v>
      </c>
      <c r="AF44" t="s">
        <v>43</v>
      </c>
      <c r="AG44" t="s">
        <v>43</v>
      </c>
      <c r="AH44" t="s">
        <v>43</v>
      </c>
      <c r="AI44">
        <v>0.37484200000000001</v>
      </c>
      <c r="AJ44" t="s">
        <v>46</v>
      </c>
    </row>
    <row r="45" spans="1:36" x14ac:dyDescent="0.25">
      <c r="A45">
        <v>1967</v>
      </c>
      <c r="B45">
        <v>48844</v>
      </c>
      <c r="C45">
        <v>6589.27</v>
      </c>
      <c r="D45">
        <v>6589.27</v>
      </c>
      <c r="E45">
        <v>6231.85</v>
      </c>
      <c r="F45">
        <v>7965.45</v>
      </c>
      <c r="G45">
        <v>0.24543899999999999</v>
      </c>
      <c r="H45">
        <v>0.446154</v>
      </c>
      <c r="I45" t="s">
        <v>95</v>
      </c>
      <c r="J45">
        <f t="shared" si="0"/>
        <v>0.35653099999999999</v>
      </c>
      <c r="W45">
        <v>66</v>
      </c>
      <c r="X45" t="s">
        <v>91</v>
      </c>
      <c r="Y45">
        <v>0.24543899999999999</v>
      </c>
      <c r="Z45">
        <v>43</v>
      </c>
      <c r="AA45" t="s">
        <v>43</v>
      </c>
      <c r="AB45" t="s">
        <v>43</v>
      </c>
      <c r="AC45" t="s">
        <v>43</v>
      </c>
      <c r="AD45" t="s">
        <v>43</v>
      </c>
      <c r="AE45" t="s">
        <v>43</v>
      </c>
      <c r="AF45" t="s">
        <v>43</v>
      </c>
      <c r="AG45" t="s">
        <v>43</v>
      </c>
      <c r="AH45" t="s">
        <v>43</v>
      </c>
      <c r="AI45">
        <v>0.35653099999999999</v>
      </c>
      <c r="AJ45" t="s">
        <v>46</v>
      </c>
    </row>
    <row r="46" spans="1:36" x14ac:dyDescent="0.25">
      <c r="A46">
        <v>1968</v>
      </c>
      <c r="B46">
        <v>48844</v>
      </c>
      <c r="C46">
        <v>6589.27</v>
      </c>
      <c r="D46">
        <v>6589.27</v>
      </c>
      <c r="E46">
        <v>6197.2</v>
      </c>
      <c r="F46">
        <v>6869.98</v>
      </c>
      <c r="G46">
        <v>0.103064</v>
      </c>
      <c r="H46">
        <v>0.49076900000000001</v>
      </c>
      <c r="I46" t="s">
        <v>95</v>
      </c>
      <c r="J46">
        <f t="shared" si="0"/>
        <v>0.35759200000000002</v>
      </c>
      <c r="W46">
        <v>67</v>
      </c>
      <c r="X46" t="s">
        <v>92</v>
      </c>
      <c r="Y46">
        <v>0.103064</v>
      </c>
      <c r="Z46">
        <v>44</v>
      </c>
      <c r="AA46" t="s">
        <v>43</v>
      </c>
      <c r="AB46" t="s">
        <v>43</v>
      </c>
      <c r="AC46" t="s">
        <v>43</v>
      </c>
      <c r="AD46" t="s">
        <v>43</v>
      </c>
      <c r="AE46" t="s">
        <v>43</v>
      </c>
      <c r="AF46" t="s">
        <v>43</v>
      </c>
      <c r="AG46" t="s">
        <v>43</v>
      </c>
      <c r="AH46" t="s">
        <v>43</v>
      </c>
      <c r="AI46">
        <v>0.35759200000000002</v>
      </c>
      <c r="AJ46" t="s">
        <v>46</v>
      </c>
    </row>
    <row r="47" spans="1:36" x14ac:dyDescent="0.25">
      <c r="A47">
        <v>1969</v>
      </c>
      <c r="B47">
        <v>48844</v>
      </c>
      <c r="C47">
        <v>6589.27</v>
      </c>
      <c r="D47">
        <v>6589.27</v>
      </c>
      <c r="E47">
        <v>6162.73</v>
      </c>
      <c r="F47">
        <v>5554.44</v>
      </c>
      <c r="G47">
        <v>-0.103923</v>
      </c>
      <c r="H47">
        <v>0.535385</v>
      </c>
      <c r="I47" t="s">
        <v>95</v>
      </c>
      <c r="J47">
        <f t="shared" si="0"/>
        <v>0.35686400000000001</v>
      </c>
      <c r="W47">
        <v>68</v>
      </c>
      <c r="X47" t="s">
        <v>93</v>
      </c>
      <c r="Y47">
        <v>-0.103923</v>
      </c>
      <c r="Z47">
        <v>45</v>
      </c>
      <c r="AA47" t="s">
        <v>43</v>
      </c>
      <c r="AB47" t="s">
        <v>43</v>
      </c>
      <c r="AC47" t="s">
        <v>43</v>
      </c>
      <c r="AD47" t="s">
        <v>43</v>
      </c>
      <c r="AE47" t="s">
        <v>43</v>
      </c>
      <c r="AF47" t="s">
        <v>43</v>
      </c>
      <c r="AG47" t="s">
        <v>43</v>
      </c>
      <c r="AH47" t="s">
        <v>43</v>
      </c>
      <c r="AI47">
        <v>0.35686400000000001</v>
      </c>
      <c r="AJ47" t="s">
        <v>46</v>
      </c>
    </row>
    <row r="48" spans="1:36" x14ac:dyDescent="0.25">
      <c r="A48">
        <v>1970</v>
      </c>
      <c r="B48">
        <v>48844</v>
      </c>
      <c r="C48">
        <v>6589.27</v>
      </c>
      <c r="D48">
        <v>6589.27</v>
      </c>
      <c r="E48">
        <v>6128.46</v>
      </c>
      <c r="F48">
        <v>6174.65</v>
      </c>
      <c r="G48">
        <v>7.5092600000000002E-3</v>
      </c>
      <c r="H48">
        <v>0.57999999999999996</v>
      </c>
      <c r="I48" t="s">
        <v>95</v>
      </c>
      <c r="J48">
        <f t="shared" si="0"/>
        <v>0.25226900000000002</v>
      </c>
      <c r="W48">
        <v>69</v>
      </c>
      <c r="X48" t="s">
        <v>94</v>
      </c>
      <c r="Y48">
        <v>7.5092600000000002E-3</v>
      </c>
      <c r="Z48">
        <v>46</v>
      </c>
      <c r="AA48" t="s">
        <v>43</v>
      </c>
      <c r="AB48" t="s">
        <v>43</v>
      </c>
      <c r="AC48" t="s">
        <v>43</v>
      </c>
      <c r="AD48" t="s">
        <v>43</v>
      </c>
      <c r="AE48" t="s">
        <v>43</v>
      </c>
      <c r="AF48" t="s">
        <v>43</v>
      </c>
      <c r="AG48" t="s">
        <v>43</v>
      </c>
      <c r="AH48" t="s">
        <v>43</v>
      </c>
      <c r="AI48">
        <v>0.25226900000000002</v>
      </c>
      <c r="AJ48" t="s">
        <v>46</v>
      </c>
    </row>
    <row r="49" spans="1:36" x14ac:dyDescent="0.25">
      <c r="A49">
        <v>1971</v>
      </c>
      <c r="B49">
        <v>50229.8</v>
      </c>
      <c r="C49">
        <v>6629.63</v>
      </c>
      <c r="D49">
        <v>6629.63</v>
      </c>
      <c r="E49">
        <v>6165.99</v>
      </c>
      <c r="F49">
        <v>6925.95</v>
      </c>
      <c r="G49">
        <v>0.116227</v>
      </c>
      <c r="H49">
        <v>0.57999999999999996</v>
      </c>
      <c r="I49" t="s">
        <v>73</v>
      </c>
      <c r="J49">
        <f t="shared" si="0"/>
        <v>0.23782400000000001</v>
      </c>
      <c r="W49">
        <v>70</v>
      </c>
      <c r="X49" t="s">
        <v>0</v>
      </c>
      <c r="Y49">
        <v>0.116227</v>
      </c>
      <c r="Z49">
        <v>47</v>
      </c>
      <c r="AA49" t="s">
        <v>43</v>
      </c>
      <c r="AB49" t="s">
        <v>43</v>
      </c>
      <c r="AC49" t="s">
        <v>43</v>
      </c>
      <c r="AD49" t="s">
        <v>43</v>
      </c>
      <c r="AE49" t="s">
        <v>43</v>
      </c>
      <c r="AF49" t="s">
        <v>43</v>
      </c>
      <c r="AG49" t="s">
        <v>43</v>
      </c>
      <c r="AH49" t="s">
        <v>43</v>
      </c>
      <c r="AI49">
        <v>0.23782400000000001</v>
      </c>
      <c r="AJ49" t="s">
        <v>46</v>
      </c>
    </row>
    <row r="50" spans="1:36" x14ac:dyDescent="0.25">
      <c r="A50">
        <v>1972</v>
      </c>
      <c r="B50">
        <v>50218.3</v>
      </c>
      <c r="C50">
        <v>6629.3</v>
      </c>
      <c r="D50">
        <v>6629.3</v>
      </c>
      <c r="E50">
        <v>6165.69</v>
      </c>
      <c r="F50">
        <v>5546.25</v>
      </c>
      <c r="G50">
        <v>-0.105878</v>
      </c>
      <c r="H50">
        <v>0.57999999999999996</v>
      </c>
      <c r="I50" t="s">
        <v>73</v>
      </c>
      <c r="J50">
        <f t="shared" si="0"/>
        <v>0.34814600000000001</v>
      </c>
      <c r="M50" t="s">
        <v>61</v>
      </c>
      <c r="N50" t="s">
        <v>62</v>
      </c>
      <c r="O50" t="s">
        <v>63</v>
      </c>
      <c r="P50" t="s">
        <v>64</v>
      </c>
      <c r="Q50" t="s">
        <v>65</v>
      </c>
      <c r="R50" t="s">
        <v>66</v>
      </c>
      <c r="S50" t="s">
        <v>67</v>
      </c>
      <c r="T50" t="s">
        <v>68</v>
      </c>
      <c r="U50" t="s">
        <v>69</v>
      </c>
      <c r="W50">
        <v>71</v>
      </c>
      <c r="X50" t="s">
        <v>1</v>
      </c>
      <c r="Y50">
        <v>-0.105878</v>
      </c>
      <c r="Z50">
        <v>48</v>
      </c>
      <c r="AA50" t="s">
        <v>43</v>
      </c>
      <c r="AB50" t="s">
        <v>43</v>
      </c>
      <c r="AC50" t="s">
        <v>43</v>
      </c>
      <c r="AD50" t="s">
        <v>43</v>
      </c>
      <c r="AE50" t="s">
        <v>43</v>
      </c>
      <c r="AF50" t="s">
        <v>43</v>
      </c>
      <c r="AG50" t="s">
        <v>43</v>
      </c>
      <c r="AH50" t="s">
        <v>43</v>
      </c>
      <c r="AI50">
        <v>0.34814600000000001</v>
      </c>
      <c r="AJ50" t="s">
        <v>46</v>
      </c>
    </row>
    <row r="51" spans="1:36" x14ac:dyDescent="0.25">
      <c r="A51">
        <v>1973</v>
      </c>
      <c r="B51">
        <v>50122.3</v>
      </c>
      <c r="C51">
        <v>6626.56</v>
      </c>
      <c r="D51">
        <v>6626.56</v>
      </c>
      <c r="E51">
        <v>6163.14</v>
      </c>
      <c r="F51">
        <v>5926.25</v>
      </c>
      <c r="G51">
        <v>-3.9195099999999997E-2</v>
      </c>
      <c r="H51">
        <v>0.57999999999999996</v>
      </c>
      <c r="I51" t="s">
        <v>73</v>
      </c>
      <c r="J51">
        <f t="shared" si="0"/>
        <v>0.31334899999999999</v>
      </c>
      <c r="M51" t="s">
        <v>70</v>
      </c>
      <c r="N51">
        <v>48451.1</v>
      </c>
      <c r="O51">
        <v>6535.95</v>
      </c>
      <c r="W51">
        <v>72</v>
      </c>
      <c r="X51" t="s">
        <v>2</v>
      </c>
      <c r="Y51">
        <v>-3.9195099999999997E-2</v>
      </c>
      <c r="Z51">
        <v>49</v>
      </c>
      <c r="AA51" t="s">
        <v>43</v>
      </c>
      <c r="AB51" t="s">
        <v>43</v>
      </c>
      <c r="AC51" t="s">
        <v>43</v>
      </c>
      <c r="AD51" t="s">
        <v>43</v>
      </c>
      <c r="AE51" t="s">
        <v>43</v>
      </c>
      <c r="AF51" t="s">
        <v>43</v>
      </c>
      <c r="AG51" t="s">
        <v>43</v>
      </c>
      <c r="AH51" t="s">
        <v>43</v>
      </c>
      <c r="AI51">
        <v>0.31334899999999999</v>
      </c>
      <c r="AJ51" t="s">
        <v>46</v>
      </c>
    </row>
    <row r="52" spans="1:36" x14ac:dyDescent="0.25">
      <c r="A52">
        <v>1974</v>
      </c>
      <c r="B52">
        <v>49660.5</v>
      </c>
      <c r="C52">
        <v>6613.27</v>
      </c>
      <c r="D52">
        <v>6613.27</v>
      </c>
      <c r="E52">
        <v>6150.77</v>
      </c>
      <c r="F52">
        <v>4929.3999999999996</v>
      </c>
      <c r="G52">
        <v>-0.22136</v>
      </c>
      <c r="H52">
        <v>0.57999999999999996</v>
      </c>
      <c r="I52" t="s">
        <v>73</v>
      </c>
      <c r="J52">
        <f t="shared" si="0"/>
        <v>0.34244799999999997</v>
      </c>
      <c r="M52" t="s">
        <v>71</v>
      </c>
      <c r="N52">
        <v>48451.1</v>
      </c>
      <c r="O52">
        <v>6535.95</v>
      </c>
      <c r="P52">
        <v>6535.95</v>
      </c>
      <c r="Q52">
        <v>6535.95</v>
      </c>
      <c r="R52">
        <v>6535.95</v>
      </c>
      <c r="S52" t="s">
        <v>72</v>
      </c>
      <c r="T52">
        <v>0</v>
      </c>
      <c r="U52" t="s">
        <v>71</v>
      </c>
      <c r="W52">
        <v>73</v>
      </c>
      <c r="X52" t="s">
        <v>3</v>
      </c>
      <c r="Y52">
        <v>-0.22136</v>
      </c>
      <c r="Z52">
        <v>50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 t="s">
        <v>43</v>
      </c>
      <c r="AH52" t="s">
        <v>43</v>
      </c>
      <c r="AI52">
        <v>0.34244799999999997</v>
      </c>
      <c r="AJ52" t="s">
        <v>46</v>
      </c>
    </row>
    <row r="53" spans="1:36" x14ac:dyDescent="0.25">
      <c r="A53">
        <v>1975</v>
      </c>
      <c r="B53">
        <v>49169.3</v>
      </c>
      <c r="C53">
        <v>6598.91</v>
      </c>
      <c r="D53">
        <v>6598.91</v>
      </c>
      <c r="E53">
        <v>6137.42</v>
      </c>
      <c r="F53">
        <v>6056.85</v>
      </c>
      <c r="G53">
        <v>-1.32135E-2</v>
      </c>
      <c r="H53">
        <v>0.57999999999999996</v>
      </c>
      <c r="I53" t="s">
        <v>73</v>
      </c>
      <c r="J53">
        <f t="shared" si="0"/>
        <v>0.32915499999999998</v>
      </c>
      <c r="M53" t="s">
        <v>45</v>
      </c>
      <c r="N53">
        <v>48451.1</v>
      </c>
      <c r="O53">
        <v>6535.95</v>
      </c>
      <c r="P53">
        <v>6535.95</v>
      </c>
      <c r="Q53">
        <v>6535.95</v>
      </c>
      <c r="R53">
        <v>6535.95</v>
      </c>
      <c r="S53" t="s">
        <v>72</v>
      </c>
      <c r="T53">
        <v>0</v>
      </c>
      <c r="U53" t="s">
        <v>45</v>
      </c>
      <c r="W53">
        <v>74</v>
      </c>
      <c r="X53" t="s">
        <v>4</v>
      </c>
      <c r="Y53">
        <v>-1.32135E-2</v>
      </c>
      <c r="Z53">
        <v>51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G53" t="s">
        <v>43</v>
      </c>
      <c r="AH53" t="s">
        <v>43</v>
      </c>
      <c r="AI53">
        <v>0.32915499999999998</v>
      </c>
      <c r="AJ53" t="s">
        <v>46</v>
      </c>
    </row>
    <row r="54" spans="1:36" x14ac:dyDescent="0.25">
      <c r="A54">
        <v>1976</v>
      </c>
      <c r="B54">
        <v>48223.4</v>
      </c>
      <c r="C54">
        <v>6570.62</v>
      </c>
      <c r="D54">
        <v>6570.62</v>
      </c>
      <c r="E54">
        <v>6111.11</v>
      </c>
      <c r="F54">
        <v>10802.6</v>
      </c>
      <c r="G54">
        <v>0.56968200000000002</v>
      </c>
      <c r="H54">
        <v>0.57999999999999996</v>
      </c>
      <c r="I54" t="s">
        <v>73</v>
      </c>
      <c r="J54">
        <f t="shared" si="0"/>
        <v>0.22985</v>
      </c>
      <c r="M54">
        <v>1932</v>
      </c>
      <c r="N54">
        <v>48451.1</v>
      </c>
      <c r="O54">
        <v>6535.95</v>
      </c>
      <c r="P54">
        <v>6535.95</v>
      </c>
      <c r="Q54">
        <v>6535.95</v>
      </c>
      <c r="R54">
        <v>6211.12</v>
      </c>
      <c r="S54">
        <v>-5.0975899999999998E-2</v>
      </c>
      <c r="T54">
        <v>0</v>
      </c>
      <c r="U54" t="s">
        <v>95</v>
      </c>
      <c r="W54">
        <v>75</v>
      </c>
      <c r="X54" t="s">
        <v>5</v>
      </c>
      <c r="Y54">
        <v>0.56968200000000002</v>
      </c>
      <c r="Z54">
        <v>52</v>
      </c>
      <c r="AA54" t="s">
        <v>43</v>
      </c>
      <c r="AB54" t="s">
        <v>43</v>
      </c>
      <c r="AC54" t="s">
        <v>43</v>
      </c>
      <c r="AD54" t="s">
        <v>43</v>
      </c>
      <c r="AE54" t="s">
        <v>43</v>
      </c>
      <c r="AF54" t="s">
        <v>43</v>
      </c>
      <c r="AG54" t="s">
        <v>43</v>
      </c>
      <c r="AH54" t="s">
        <v>43</v>
      </c>
      <c r="AI54">
        <v>0.22985</v>
      </c>
      <c r="AJ54" t="s">
        <v>46</v>
      </c>
    </row>
    <row r="55" spans="1:36" x14ac:dyDescent="0.25">
      <c r="A55">
        <v>1977</v>
      </c>
      <c r="B55">
        <v>46831.199999999997</v>
      </c>
      <c r="C55">
        <v>6527.38</v>
      </c>
      <c r="D55">
        <v>6527.38</v>
      </c>
      <c r="E55">
        <v>6070.89</v>
      </c>
      <c r="F55">
        <v>5838.2</v>
      </c>
      <c r="G55">
        <v>-3.9082100000000002E-2</v>
      </c>
      <c r="H55">
        <v>0.57999999999999996</v>
      </c>
      <c r="I55" t="s">
        <v>73</v>
      </c>
      <c r="J55">
        <f t="shared" si="0"/>
        <v>0.34628999999999999</v>
      </c>
      <c r="M55">
        <v>1933</v>
      </c>
      <c r="N55">
        <v>48451.1</v>
      </c>
      <c r="O55">
        <v>6535.95</v>
      </c>
      <c r="P55">
        <v>6535.95</v>
      </c>
      <c r="Q55">
        <v>6535.95</v>
      </c>
      <c r="R55">
        <v>6183.32</v>
      </c>
      <c r="S55">
        <v>-5.54609E-2</v>
      </c>
      <c r="T55">
        <v>0</v>
      </c>
      <c r="U55" t="s">
        <v>95</v>
      </c>
      <c r="W55">
        <v>76</v>
      </c>
      <c r="X55" t="s">
        <v>6</v>
      </c>
      <c r="Y55">
        <v>-3.9082100000000002E-2</v>
      </c>
      <c r="Z55">
        <v>53</v>
      </c>
      <c r="AA55" t="s">
        <v>43</v>
      </c>
      <c r="AB55" t="s">
        <v>43</v>
      </c>
      <c r="AC55" t="s">
        <v>43</v>
      </c>
      <c r="AD55" t="s">
        <v>43</v>
      </c>
      <c r="AE55" t="s">
        <v>43</v>
      </c>
      <c r="AF55" t="s">
        <v>43</v>
      </c>
      <c r="AG55" t="s">
        <v>43</v>
      </c>
      <c r="AH55" t="s">
        <v>43</v>
      </c>
      <c r="AI55">
        <v>0.34628999999999999</v>
      </c>
      <c r="AJ55" t="s">
        <v>46</v>
      </c>
    </row>
    <row r="56" spans="1:36" x14ac:dyDescent="0.25">
      <c r="A56">
        <v>1978</v>
      </c>
      <c r="B56">
        <v>45006.400000000001</v>
      </c>
      <c r="C56">
        <v>6467.6</v>
      </c>
      <c r="D56">
        <v>6467.6</v>
      </c>
      <c r="E56">
        <v>6015.3</v>
      </c>
      <c r="F56">
        <v>5611.06</v>
      </c>
      <c r="G56">
        <v>-6.9566199999999995E-2</v>
      </c>
      <c r="H56">
        <v>0.57999999999999996</v>
      </c>
      <c r="I56" t="s">
        <v>73</v>
      </c>
      <c r="J56">
        <f t="shared" si="0"/>
        <v>0.328123</v>
      </c>
      <c r="M56">
        <v>1934</v>
      </c>
      <c r="N56">
        <v>48451.1</v>
      </c>
      <c r="O56">
        <v>6535.95</v>
      </c>
      <c r="P56">
        <v>6535.95</v>
      </c>
      <c r="Q56">
        <v>6535.95</v>
      </c>
      <c r="R56">
        <v>6152.7</v>
      </c>
      <c r="S56">
        <v>-6.0425399999999997E-2</v>
      </c>
      <c r="T56">
        <v>0</v>
      </c>
      <c r="U56" t="s">
        <v>95</v>
      </c>
      <c r="W56">
        <v>77</v>
      </c>
      <c r="X56" t="s">
        <v>7</v>
      </c>
      <c r="Y56">
        <v>-6.9566199999999995E-2</v>
      </c>
      <c r="Z56">
        <v>54</v>
      </c>
      <c r="AA56" t="s">
        <v>43</v>
      </c>
      <c r="AB56" t="s">
        <v>43</v>
      </c>
      <c r="AC56" t="s">
        <v>43</v>
      </c>
      <c r="AD56" t="s">
        <v>43</v>
      </c>
      <c r="AE56" t="s">
        <v>43</v>
      </c>
      <c r="AF56" t="s">
        <v>43</v>
      </c>
      <c r="AG56" t="s">
        <v>43</v>
      </c>
      <c r="AH56" t="s">
        <v>43</v>
      </c>
      <c r="AI56">
        <v>0.328123</v>
      </c>
      <c r="AJ56" t="s">
        <v>46</v>
      </c>
    </row>
    <row r="57" spans="1:36" x14ac:dyDescent="0.25">
      <c r="A57">
        <v>1979</v>
      </c>
      <c r="B57">
        <v>42802.6</v>
      </c>
      <c r="C57">
        <v>6390.27</v>
      </c>
      <c r="D57">
        <v>6390.27</v>
      </c>
      <c r="E57">
        <v>5943.37</v>
      </c>
      <c r="F57">
        <v>6949.86</v>
      </c>
      <c r="G57">
        <v>0.156444</v>
      </c>
      <c r="H57">
        <v>0.57999999999999996</v>
      </c>
      <c r="I57" t="s">
        <v>73</v>
      </c>
      <c r="J57">
        <f t="shared" si="0"/>
        <v>0.29066599999999998</v>
      </c>
      <c r="M57">
        <v>1935</v>
      </c>
      <c r="N57">
        <v>48451.1</v>
      </c>
      <c r="O57">
        <v>6535.95</v>
      </c>
      <c r="P57">
        <v>6535.95</v>
      </c>
      <c r="Q57">
        <v>6535.95</v>
      </c>
      <c r="R57">
        <v>6119.36</v>
      </c>
      <c r="S57">
        <v>-6.5858600000000003E-2</v>
      </c>
      <c r="T57">
        <v>0</v>
      </c>
      <c r="U57" t="s">
        <v>95</v>
      </c>
      <c r="W57">
        <v>78</v>
      </c>
      <c r="X57" t="s">
        <v>8</v>
      </c>
      <c r="Y57">
        <v>0.156444</v>
      </c>
      <c r="Z57">
        <v>55</v>
      </c>
      <c r="AA57" t="s">
        <v>43</v>
      </c>
      <c r="AB57" t="s">
        <v>43</v>
      </c>
      <c r="AC57" t="s">
        <v>43</v>
      </c>
      <c r="AD57" t="s">
        <v>43</v>
      </c>
      <c r="AE57" t="s">
        <v>43</v>
      </c>
      <c r="AF57" t="s">
        <v>43</v>
      </c>
      <c r="AG57" t="s">
        <v>43</v>
      </c>
      <c r="AH57" t="s">
        <v>43</v>
      </c>
      <c r="AI57">
        <v>0.29066599999999998</v>
      </c>
      <c r="AJ57" t="s">
        <v>46</v>
      </c>
    </row>
    <row r="58" spans="1:36" x14ac:dyDescent="0.25">
      <c r="A58">
        <v>1980</v>
      </c>
      <c r="B58">
        <v>40328.699999999997</v>
      </c>
      <c r="C58">
        <v>6295.97</v>
      </c>
      <c r="D58">
        <v>6295.97</v>
      </c>
      <c r="E58">
        <v>5855.67</v>
      </c>
      <c r="F58">
        <v>6573.15</v>
      </c>
      <c r="G58">
        <v>0.11558400000000001</v>
      </c>
      <c r="H58">
        <v>0.57999999999999996</v>
      </c>
      <c r="I58" t="s">
        <v>73</v>
      </c>
      <c r="J58">
        <f t="shared" si="0"/>
        <v>0.298099</v>
      </c>
      <c r="M58">
        <v>1936</v>
      </c>
      <c r="N58">
        <v>48451.1</v>
      </c>
      <c r="O58">
        <v>6535.95</v>
      </c>
      <c r="P58">
        <v>6535.95</v>
      </c>
      <c r="Q58">
        <v>6535.95</v>
      </c>
      <c r="R58">
        <v>6082.55</v>
      </c>
      <c r="S58">
        <v>-7.1893200000000004E-2</v>
      </c>
      <c r="T58">
        <v>0</v>
      </c>
      <c r="U58" t="s">
        <v>95</v>
      </c>
      <c r="W58">
        <v>79</v>
      </c>
      <c r="X58" t="s">
        <v>9</v>
      </c>
      <c r="Y58">
        <v>0.11558400000000001</v>
      </c>
      <c r="Z58">
        <v>56</v>
      </c>
      <c r="AA58" t="s">
        <v>43</v>
      </c>
      <c r="AB58" t="s">
        <v>43</v>
      </c>
      <c r="AC58" t="s">
        <v>43</v>
      </c>
      <c r="AD58" t="s">
        <v>43</v>
      </c>
      <c r="AE58" t="s">
        <v>43</v>
      </c>
      <c r="AF58" t="s">
        <v>43</v>
      </c>
      <c r="AG58" t="s">
        <v>43</v>
      </c>
      <c r="AH58" t="s">
        <v>43</v>
      </c>
      <c r="AI58">
        <v>0.298099</v>
      </c>
      <c r="AJ58" t="s">
        <v>46</v>
      </c>
    </row>
    <row r="59" spans="1:36" x14ac:dyDescent="0.25">
      <c r="A59">
        <v>1981</v>
      </c>
      <c r="B59">
        <v>37258.300000000003</v>
      </c>
      <c r="C59">
        <v>6166.23</v>
      </c>
      <c r="D59">
        <v>6166.23</v>
      </c>
      <c r="E59">
        <v>5735</v>
      </c>
      <c r="F59">
        <v>5755.37</v>
      </c>
      <c r="G59">
        <v>3.5468800000000001E-3</v>
      </c>
      <c r="H59">
        <v>0.57999999999999996</v>
      </c>
      <c r="I59" t="s">
        <v>73</v>
      </c>
      <c r="J59">
        <f t="shared" si="0"/>
        <v>0.28823900000000002</v>
      </c>
      <c r="M59">
        <v>1937</v>
      </c>
      <c r="N59">
        <v>48451.1</v>
      </c>
      <c r="O59">
        <v>6535.95</v>
      </c>
      <c r="P59">
        <v>6535.95</v>
      </c>
      <c r="Q59">
        <v>6535.95</v>
      </c>
      <c r="R59">
        <v>6043.04</v>
      </c>
      <c r="S59">
        <v>-7.8409400000000004E-2</v>
      </c>
      <c r="T59">
        <v>0</v>
      </c>
      <c r="U59" t="s">
        <v>95</v>
      </c>
      <c r="W59">
        <v>80</v>
      </c>
      <c r="X59" t="s">
        <v>10</v>
      </c>
      <c r="Y59">
        <v>3.5468800000000001E-3</v>
      </c>
      <c r="Z59">
        <v>57</v>
      </c>
      <c r="AA59" t="s">
        <v>43</v>
      </c>
      <c r="AB59" t="s">
        <v>43</v>
      </c>
      <c r="AC59" t="s">
        <v>43</v>
      </c>
      <c r="AD59" t="s">
        <v>43</v>
      </c>
      <c r="AE59" t="s">
        <v>43</v>
      </c>
      <c r="AF59" t="s">
        <v>43</v>
      </c>
      <c r="AG59" t="s">
        <v>43</v>
      </c>
      <c r="AH59" t="s">
        <v>43</v>
      </c>
      <c r="AI59">
        <v>0.28823900000000002</v>
      </c>
      <c r="AJ59" t="s">
        <v>46</v>
      </c>
    </row>
    <row r="60" spans="1:36" x14ac:dyDescent="0.25">
      <c r="A60">
        <v>1982</v>
      </c>
      <c r="B60">
        <v>33611.599999999999</v>
      </c>
      <c r="C60">
        <v>5990.31</v>
      </c>
      <c r="D60">
        <v>5990.31</v>
      </c>
      <c r="E60">
        <v>5571.38</v>
      </c>
      <c r="F60">
        <v>4201.22</v>
      </c>
      <c r="G60">
        <v>-0.28226800000000002</v>
      </c>
      <c r="H60">
        <v>0.57999999999999996</v>
      </c>
      <c r="I60" t="s">
        <v>73</v>
      </c>
      <c r="J60">
        <f t="shared" si="0"/>
        <v>0.29741499999999998</v>
      </c>
      <c r="M60">
        <v>1938</v>
      </c>
      <c r="N60">
        <v>48451.1</v>
      </c>
      <c r="O60">
        <v>6535.95</v>
      </c>
      <c r="P60">
        <v>6535.95</v>
      </c>
      <c r="Q60">
        <v>6535.95</v>
      </c>
      <c r="R60">
        <v>5999.76</v>
      </c>
      <c r="S60">
        <v>-8.5597800000000002E-2</v>
      </c>
      <c r="T60">
        <v>0</v>
      </c>
      <c r="U60" t="s">
        <v>95</v>
      </c>
      <c r="W60">
        <v>81</v>
      </c>
      <c r="X60" t="s">
        <v>11</v>
      </c>
      <c r="Y60">
        <v>-0.28226800000000002</v>
      </c>
      <c r="Z60">
        <v>58</v>
      </c>
      <c r="AA60" t="s">
        <v>43</v>
      </c>
      <c r="AB60" t="s">
        <v>43</v>
      </c>
      <c r="AC60" t="s">
        <v>43</v>
      </c>
      <c r="AD60" t="s">
        <v>43</v>
      </c>
      <c r="AE60" t="s">
        <v>43</v>
      </c>
      <c r="AF60" t="s">
        <v>43</v>
      </c>
      <c r="AG60" t="s">
        <v>43</v>
      </c>
      <c r="AH60" t="s">
        <v>43</v>
      </c>
      <c r="AI60">
        <v>0.29741499999999998</v>
      </c>
      <c r="AJ60" t="s">
        <v>46</v>
      </c>
    </row>
    <row r="61" spans="1:36" x14ac:dyDescent="0.25">
      <c r="A61">
        <v>1983</v>
      </c>
      <c r="B61">
        <v>30183.200000000001</v>
      </c>
      <c r="C61">
        <v>5798.34</v>
      </c>
      <c r="D61">
        <v>5798.34</v>
      </c>
      <c r="E61">
        <v>5392.84</v>
      </c>
      <c r="F61">
        <v>3364.79</v>
      </c>
      <c r="G61">
        <v>-0.47170800000000002</v>
      </c>
      <c r="H61">
        <v>0.57999999999999996</v>
      </c>
      <c r="I61" t="s">
        <v>73</v>
      </c>
      <c r="J61">
        <f t="shared" si="0"/>
        <v>0.30635099999999998</v>
      </c>
      <c r="M61">
        <v>1939</v>
      </c>
      <c r="N61">
        <v>48451.1</v>
      </c>
      <c r="O61">
        <v>6535.95</v>
      </c>
      <c r="P61">
        <v>6535.95</v>
      </c>
      <c r="Q61">
        <v>6535.95</v>
      </c>
      <c r="R61">
        <v>5952.79</v>
      </c>
      <c r="S61">
        <v>-9.3456700000000004E-2</v>
      </c>
      <c r="T61">
        <v>0</v>
      </c>
      <c r="U61" t="s">
        <v>95</v>
      </c>
      <c r="W61">
        <v>82</v>
      </c>
      <c r="X61" t="s">
        <v>12</v>
      </c>
      <c r="Y61">
        <v>-0.47170800000000002</v>
      </c>
      <c r="Z61">
        <v>59</v>
      </c>
      <c r="AA61" t="s">
        <v>43</v>
      </c>
      <c r="AB61" t="s">
        <v>43</v>
      </c>
      <c r="AC61" t="s">
        <v>43</v>
      </c>
      <c r="AD61" t="s">
        <v>43</v>
      </c>
      <c r="AE61" t="s">
        <v>43</v>
      </c>
      <c r="AF61" t="s">
        <v>43</v>
      </c>
      <c r="AG61" t="s">
        <v>43</v>
      </c>
      <c r="AH61" t="s">
        <v>43</v>
      </c>
      <c r="AI61">
        <v>0.30635099999999998</v>
      </c>
      <c r="AJ61" t="s">
        <v>46</v>
      </c>
    </row>
    <row r="62" spans="1:36" x14ac:dyDescent="0.25">
      <c r="A62">
        <v>1984</v>
      </c>
      <c r="B62">
        <v>26931.7</v>
      </c>
      <c r="C62">
        <v>5586.44</v>
      </c>
      <c r="D62">
        <v>5586.44</v>
      </c>
      <c r="E62">
        <v>5195.76</v>
      </c>
      <c r="F62">
        <v>3743.36</v>
      </c>
      <c r="G62">
        <v>-0.32785999999999998</v>
      </c>
      <c r="H62">
        <v>0.57999999999999996</v>
      </c>
      <c r="I62" t="s">
        <v>73</v>
      </c>
      <c r="J62">
        <f t="shared" si="0"/>
        <v>0.310643</v>
      </c>
      <c r="M62">
        <v>1940</v>
      </c>
      <c r="N62">
        <v>48451.1</v>
      </c>
      <c r="O62">
        <v>6535.95</v>
      </c>
      <c r="P62">
        <v>6535.95</v>
      </c>
      <c r="Q62">
        <v>6535.95</v>
      </c>
      <c r="R62">
        <v>5902.77</v>
      </c>
      <c r="S62">
        <v>-0.101896</v>
      </c>
      <c r="T62">
        <v>0</v>
      </c>
      <c r="U62" t="s">
        <v>95</v>
      </c>
      <c r="W62">
        <v>83</v>
      </c>
      <c r="X62" t="s">
        <v>13</v>
      </c>
      <c r="Y62">
        <v>-0.32785999999999998</v>
      </c>
      <c r="Z62">
        <v>60</v>
      </c>
      <c r="AA62" t="s">
        <v>43</v>
      </c>
      <c r="AB62" t="s">
        <v>43</v>
      </c>
      <c r="AC62" t="s">
        <v>43</v>
      </c>
      <c r="AD62" t="s">
        <v>43</v>
      </c>
      <c r="AE62" t="s">
        <v>43</v>
      </c>
      <c r="AF62" t="s">
        <v>43</v>
      </c>
      <c r="AG62" t="s">
        <v>43</v>
      </c>
      <c r="AH62" t="s">
        <v>43</v>
      </c>
      <c r="AI62">
        <v>0.310643</v>
      </c>
      <c r="AJ62" t="s">
        <v>46</v>
      </c>
    </row>
    <row r="63" spans="1:36" x14ac:dyDescent="0.25">
      <c r="A63">
        <v>1985</v>
      </c>
      <c r="B63">
        <v>23819.8</v>
      </c>
      <c r="C63">
        <v>5349.35</v>
      </c>
      <c r="D63">
        <v>5349.35</v>
      </c>
      <c r="E63">
        <v>4975.25</v>
      </c>
      <c r="F63">
        <v>6918.54</v>
      </c>
      <c r="G63">
        <v>0.32972899999999999</v>
      </c>
      <c r="H63">
        <v>0.57999999999999996</v>
      </c>
      <c r="I63" t="s">
        <v>73</v>
      </c>
      <c r="J63">
        <f t="shared" si="0"/>
        <v>0.23941899999999999</v>
      </c>
      <c r="M63">
        <v>1941</v>
      </c>
      <c r="N63">
        <v>48451.1</v>
      </c>
      <c r="O63">
        <v>6535.95</v>
      </c>
      <c r="P63">
        <v>6535.95</v>
      </c>
      <c r="Q63">
        <v>6535.95</v>
      </c>
      <c r="R63">
        <v>5852.1</v>
      </c>
      <c r="S63">
        <v>-0.110516</v>
      </c>
      <c r="T63">
        <v>0</v>
      </c>
      <c r="U63" t="s">
        <v>95</v>
      </c>
      <c r="W63">
        <v>84</v>
      </c>
      <c r="X63" t="s">
        <v>14</v>
      </c>
      <c r="Y63">
        <v>0.32972899999999999</v>
      </c>
      <c r="Z63">
        <v>61</v>
      </c>
      <c r="AA63" t="s">
        <v>43</v>
      </c>
      <c r="AB63" t="s">
        <v>43</v>
      </c>
      <c r="AC63" t="s">
        <v>43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>
        <v>0.23941899999999999</v>
      </c>
      <c r="AJ63" t="s">
        <v>46</v>
      </c>
    </row>
    <row r="64" spans="1:36" x14ac:dyDescent="0.25">
      <c r="A64">
        <v>1986</v>
      </c>
      <c r="B64">
        <v>20782.599999999999</v>
      </c>
      <c r="C64">
        <v>5076.8500000000004</v>
      </c>
      <c r="D64">
        <v>5076.8500000000004</v>
      </c>
      <c r="E64">
        <v>4721.8100000000004</v>
      </c>
      <c r="F64">
        <v>8000.86</v>
      </c>
      <c r="G64">
        <v>0.52735699999999996</v>
      </c>
      <c r="H64">
        <v>0.57999999999999996</v>
      </c>
      <c r="I64" t="s">
        <v>73</v>
      </c>
      <c r="J64">
        <f t="shared" si="0"/>
        <v>0.23417299999999999</v>
      </c>
      <c r="M64">
        <v>1942</v>
      </c>
      <c r="N64">
        <v>48451.1</v>
      </c>
      <c r="O64">
        <v>6535.95</v>
      </c>
      <c r="P64">
        <v>6535.95</v>
      </c>
      <c r="Q64">
        <v>6535.95</v>
      </c>
      <c r="R64">
        <v>5803.97</v>
      </c>
      <c r="S64">
        <v>-0.118774</v>
      </c>
      <c r="T64">
        <v>0</v>
      </c>
      <c r="U64" t="s">
        <v>95</v>
      </c>
      <c r="W64">
        <v>85</v>
      </c>
      <c r="X64" t="s">
        <v>15</v>
      </c>
      <c r="Y64">
        <v>0.52735699999999996</v>
      </c>
      <c r="Z64">
        <v>62</v>
      </c>
      <c r="AA64" t="s">
        <v>43</v>
      </c>
      <c r="AB64" t="s">
        <v>43</v>
      </c>
      <c r="AC64" t="s">
        <v>43</v>
      </c>
      <c r="AD64" t="s">
        <v>43</v>
      </c>
      <c r="AE64" t="s">
        <v>43</v>
      </c>
      <c r="AF64" t="s">
        <v>43</v>
      </c>
      <c r="AG64" t="s">
        <v>43</v>
      </c>
      <c r="AH64" t="s">
        <v>43</v>
      </c>
      <c r="AI64">
        <v>0.23417299999999999</v>
      </c>
      <c r="AJ64" t="s">
        <v>46</v>
      </c>
    </row>
    <row r="65" spans="1:36" x14ac:dyDescent="0.25">
      <c r="A65">
        <v>1987</v>
      </c>
      <c r="B65">
        <v>17750.599999999999</v>
      </c>
      <c r="C65">
        <v>4752.53</v>
      </c>
      <c r="D65">
        <v>4752.53</v>
      </c>
      <c r="E65">
        <v>4420.16</v>
      </c>
      <c r="F65">
        <v>5498.71</v>
      </c>
      <c r="G65">
        <v>0.218336</v>
      </c>
      <c r="H65">
        <v>0.57999999999999996</v>
      </c>
      <c r="I65" t="s">
        <v>73</v>
      </c>
      <c r="J65">
        <f t="shared" si="0"/>
        <v>0.29697000000000001</v>
      </c>
      <c r="M65">
        <v>1943</v>
      </c>
      <c r="N65">
        <v>48451.1</v>
      </c>
      <c r="O65">
        <v>6535.95</v>
      </c>
      <c r="P65">
        <v>6535.95</v>
      </c>
      <c r="Q65">
        <v>6535.95</v>
      </c>
      <c r="R65">
        <v>5764.63</v>
      </c>
      <c r="S65">
        <v>-0.12557599999999999</v>
      </c>
      <c r="T65">
        <v>0</v>
      </c>
      <c r="U65" t="s">
        <v>95</v>
      </c>
      <c r="W65">
        <v>86</v>
      </c>
      <c r="X65" t="s">
        <v>16</v>
      </c>
      <c r="Y65">
        <v>0.218336</v>
      </c>
      <c r="Z65">
        <v>63</v>
      </c>
      <c r="AA65" t="s">
        <v>43</v>
      </c>
      <c r="AB65" t="s">
        <v>43</v>
      </c>
      <c r="AC65" t="s">
        <v>43</v>
      </c>
      <c r="AD65" t="s">
        <v>43</v>
      </c>
      <c r="AE65" t="s">
        <v>43</v>
      </c>
      <c r="AF65" t="s">
        <v>43</v>
      </c>
      <c r="AG65" t="s">
        <v>43</v>
      </c>
      <c r="AH65" t="s">
        <v>43</v>
      </c>
      <c r="AI65">
        <v>0.29697000000000001</v>
      </c>
      <c r="AJ65" t="s">
        <v>46</v>
      </c>
    </row>
    <row r="66" spans="1:36" x14ac:dyDescent="0.25">
      <c r="A66">
        <v>1988</v>
      </c>
      <c r="B66">
        <v>14718</v>
      </c>
      <c r="C66">
        <v>4359.22</v>
      </c>
      <c r="D66">
        <v>4359.22</v>
      </c>
      <c r="E66">
        <v>4054.36</v>
      </c>
      <c r="F66">
        <v>4607.91</v>
      </c>
      <c r="G66">
        <v>0.12798100000000001</v>
      </c>
      <c r="H66">
        <v>0.57999999999999996</v>
      </c>
      <c r="I66" t="s">
        <v>73</v>
      </c>
      <c r="J66">
        <f t="shared" si="0"/>
        <v>0.28248800000000002</v>
      </c>
      <c r="M66">
        <v>1944</v>
      </c>
      <c r="N66">
        <v>48451.1</v>
      </c>
      <c r="O66">
        <v>6535.95</v>
      </c>
      <c r="P66">
        <v>6535.95</v>
      </c>
      <c r="Q66">
        <v>6535.95</v>
      </c>
      <c r="R66">
        <v>5742.8</v>
      </c>
      <c r="S66">
        <v>-0.12937000000000001</v>
      </c>
      <c r="T66">
        <v>0</v>
      </c>
      <c r="U66" t="s">
        <v>95</v>
      </c>
      <c r="W66">
        <v>87</v>
      </c>
      <c r="X66" t="s">
        <v>17</v>
      </c>
      <c r="Y66">
        <v>0.12798100000000001</v>
      </c>
      <c r="Z66">
        <v>64</v>
      </c>
      <c r="AA66" t="s">
        <v>43</v>
      </c>
      <c r="AB66" t="s">
        <v>43</v>
      </c>
      <c r="AC66" t="s">
        <v>43</v>
      </c>
      <c r="AD66" t="s">
        <v>43</v>
      </c>
      <c r="AE66" t="s">
        <v>43</v>
      </c>
      <c r="AF66" t="s">
        <v>43</v>
      </c>
      <c r="AG66" t="s">
        <v>43</v>
      </c>
      <c r="AH66" t="s">
        <v>43</v>
      </c>
      <c r="AI66">
        <v>0.28248800000000002</v>
      </c>
      <c r="AJ66" t="s">
        <v>46</v>
      </c>
    </row>
    <row r="67" spans="1:36" x14ac:dyDescent="0.25">
      <c r="A67">
        <v>1989</v>
      </c>
      <c r="B67">
        <v>12171.9</v>
      </c>
      <c r="C67">
        <v>3958.16</v>
      </c>
      <c r="D67">
        <v>3958.16</v>
      </c>
      <c r="E67">
        <v>3681.35</v>
      </c>
      <c r="F67">
        <v>2833.22</v>
      </c>
      <c r="G67">
        <v>-0.26186500000000001</v>
      </c>
      <c r="H67">
        <v>0.57999999999999996</v>
      </c>
      <c r="I67" t="s">
        <v>73</v>
      </c>
      <c r="J67">
        <f t="shared" si="0"/>
        <v>0.34311900000000001</v>
      </c>
      <c r="M67">
        <v>1945</v>
      </c>
      <c r="N67">
        <v>48451.1</v>
      </c>
      <c r="O67">
        <v>6535.95</v>
      </c>
      <c r="P67">
        <v>6535.95</v>
      </c>
      <c r="Q67">
        <v>6535.95</v>
      </c>
      <c r="R67">
        <v>5749.39</v>
      </c>
      <c r="S67">
        <v>-0.128223</v>
      </c>
      <c r="T67">
        <v>0</v>
      </c>
      <c r="U67" t="s">
        <v>95</v>
      </c>
      <c r="W67">
        <v>88</v>
      </c>
      <c r="X67" t="s">
        <v>18</v>
      </c>
      <c r="Y67">
        <v>-0.26186500000000001</v>
      </c>
      <c r="Z67">
        <v>65</v>
      </c>
      <c r="AA67" t="s">
        <v>43</v>
      </c>
      <c r="AB67" t="s">
        <v>43</v>
      </c>
      <c r="AC67" t="s">
        <v>43</v>
      </c>
      <c r="AD67" t="s">
        <v>43</v>
      </c>
      <c r="AE67" t="s">
        <v>43</v>
      </c>
      <c r="AF67" t="s">
        <v>43</v>
      </c>
      <c r="AG67" t="s">
        <v>43</v>
      </c>
      <c r="AH67" t="s">
        <v>43</v>
      </c>
      <c r="AI67">
        <v>0.34311900000000001</v>
      </c>
      <c r="AJ67" t="s">
        <v>46</v>
      </c>
    </row>
    <row r="68" spans="1:36" x14ac:dyDescent="0.25">
      <c r="A68">
        <v>1990</v>
      </c>
      <c r="B68">
        <v>10239.9</v>
      </c>
      <c r="C68">
        <v>3597.21</v>
      </c>
      <c r="D68">
        <v>3597.21</v>
      </c>
      <c r="E68">
        <v>3345.65</v>
      </c>
      <c r="F68">
        <v>6013.37</v>
      </c>
      <c r="G68">
        <v>0.58632600000000001</v>
      </c>
      <c r="H68">
        <v>0.57999999999999996</v>
      </c>
      <c r="I68" t="s">
        <v>73</v>
      </c>
      <c r="J68">
        <f t="shared" si="0"/>
        <v>0.195164</v>
      </c>
      <c r="M68">
        <v>1946</v>
      </c>
      <c r="N68">
        <v>48451.1</v>
      </c>
      <c r="O68">
        <v>6535.95</v>
      </c>
      <c r="P68">
        <v>6535.95</v>
      </c>
      <c r="Q68">
        <v>6535.95</v>
      </c>
      <c r="R68">
        <v>5794.6</v>
      </c>
      <c r="S68">
        <v>-0.120391</v>
      </c>
      <c r="T68">
        <v>0</v>
      </c>
      <c r="U68" t="s">
        <v>95</v>
      </c>
      <c r="W68">
        <v>89</v>
      </c>
      <c r="X68" t="s">
        <v>19</v>
      </c>
      <c r="Y68">
        <v>0.58632600000000001</v>
      </c>
      <c r="Z68">
        <v>66</v>
      </c>
      <c r="AA68" t="s">
        <v>43</v>
      </c>
      <c r="AB68" t="s">
        <v>43</v>
      </c>
      <c r="AC68" t="s">
        <v>43</v>
      </c>
      <c r="AD68" t="s">
        <v>43</v>
      </c>
      <c r="AE68" t="s">
        <v>43</v>
      </c>
      <c r="AF68" t="s">
        <v>43</v>
      </c>
      <c r="AG68" t="s">
        <v>43</v>
      </c>
      <c r="AH68" t="s">
        <v>43</v>
      </c>
      <c r="AI68">
        <v>0.195164</v>
      </c>
      <c r="AJ68" t="s">
        <v>46</v>
      </c>
    </row>
    <row r="69" spans="1:36" x14ac:dyDescent="0.25">
      <c r="A69">
        <v>1991</v>
      </c>
      <c r="B69">
        <v>8942.3799999999992</v>
      </c>
      <c r="C69">
        <v>3320.41</v>
      </c>
      <c r="D69">
        <v>3320.41</v>
      </c>
      <c r="E69">
        <v>3088.2</v>
      </c>
      <c r="F69">
        <v>1825.95</v>
      </c>
      <c r="G69">
        <v>-0.52548700000000004</v>
      </c>
      <c r="H69">
        <v>0.57999999999999996</v>
      </c>
      <c r="I69" t="s">
        <v>73</v>
      </c>
      <c r="J69">
        <f t="shared" si="0"/>
        <v>0.329067</v>
      </c>
      <c r="M69">
        <v>1947</v>
      </c>
      <c r="N69">
        <v>48451.1</v>
      </c>
      <c r="O69">
        <v>6535.95</v>
      </c>
      <c r="P69">
        <v>6535.95</v>
      </c>
      <c r="Q69">
        <v>6535.95</v>
      </c>
      <c r="R69">
        <v>5873.33</v>
      </c>
      <c r="S69">
        <v>-0.106895</v>
      </c>
      <c r="T69">
        <v>0</v>
      </c>
      <c r="U69" t="s">
        <v>95</v>
      </c>
      <c r="W69">
        <v>90</v>
      </c>
      <c r="X69" t="s">
        <v>20</v>
      </c>
      <c r="Y69">
        <v>-0.52548700000000004</v>
      </c>
      <c r="Z69">
        <v>67</v>
      </c>
      <c r="AA69" t="s">
        <v>43</v>
      </c>
      <c r="AB69" t="s">
        <v>43</v>
      </c>
      <c r="AC69" t="s">
        <v>43</v>
      </c>
      <c r="AD69" t="s">
        <v>43</v>
      </c>
      <c r="AE69" t="s">
        <v>43</v>
      </c>
      <c r="AF69" t="s">
        <v>43</v>
      </c>
      <c r="AG69" t="s">
        <v>43</v>
      </c>
      <c r="AH69" t="s">
        <v>43</v>
      </c>
      <c r="AI69">
        <v>0.329067</v>
      </c>
      <c r="AJ69" t="s">
        <v>46</v>
      </c>
    </row>
    <row r="70" spans="1:36" x14ac:dyDescent="0.25">
      <c r="A70">
        <v>1992</v>
      </c>
      <c r="B70">
        <v>8155.32</v>
      </c>
      <c r="C70">
        <v>3136.59</v>
      </c>
      <c r="D70">
        <v>3136.59</v>
      </c>
      <c r="E70">
        <v>2917.24</v>
      </c>
      <c r="F70">
        <v>2273.21</v>
      </c>
      <c r="G70">
        <v>-0.249445</v>
      </c>
      <c r="H70">
        <v>0.57999999999999996</v>
      </c>
      <c r="I70" t="s">
        <v>73</v>
      </c>
      <c r="J70">
        <f t="shared" si="0"/>
        <v>0.266434</v>
      </c>
      <c r="M70">
        <v>1948</v>
      </c>
      <c r="N70">
        <v>48451.1</v>
      </c>
      <c r="O70">
        <v>6535.95</v>
      </c>
      <c r="P70">
        <v>6535.95</v>
      </c>
      <c r="Q70">
        <v>6535.95</v>
      </c>
      <c r="R70">
        <v>6049.57</v>
      </c>
      <c r="S70">
        <v>-7.7329200000000001E-2</v>
      </c>
      <c r="T70">
        <v>0</v>
      </c>
      <c r="U70" t="s">
        <v>95</v>
      </c>
      <c r="W70">
        <v>91</v>
      </c>
      <c r="X70" t="s">
        <v>21</v>
      </c>
      <c r="Y70">
        <v>-0.249445</v>
      </c>
      <c r="Z70">
        <v>68</v>
      </c>
      <c r="AA70" t="s">
        <v>43</v>
      </c>
      <c r="AB70" t="s">
        <v>43</v>
      </c>
      <c r="AC70" t="s">
        <v>43</v>
      </c>
      <c r="AD70" t="s">
        <v>43</v>
      </c>
      <c r="AE70" t="s">
        <v>43</v>
      </c>
      <c r="AF70" t="s">
        <v>43</v>
      </c>
      <c r="AG70" t="s">
        <v>43</v>
      </c>
      <c r="AH70" t="s">
        <v>43</v>
      </c>
      <c r="AI70">
        <v>0.266434</v>
      </c>
      <c r="AJ70" t="s">
        <v>46</v>
      </c>
    </row>
    <row r="71" spans="1:36" x14ac:dyDescent="0.25">
      <c r="A71">
        <v>1993</v>
      </c>
      <c r="B71">
        <v>8062.94</v>
      </c>
      <c r="C71">
        <v>3114.15</v>
      </c>
      <c r="D71">
        <v>3114.15</v>
      </c>
      <c r="E71">
        <v>2896.36</v>
      </c>
      <c r="F71">
        <v>1490.66</v>
      </c>
      <c r="G71">
        <v>-0.66423699999999997</v>
      </c>
      <c r="H71">
        <v>0.57999999999999996</v>
      </c>
      <c r="I71" t="s">
        <v>73</v>
      </c>
      <c r="J71">
        <f t="shared" si="0"/>
        <v>0.32414799999999999</v>
      </c>
      <c r="M71">
        <v>1949</v>
      </c>
      <c r="N71">
        <v>48451.1</v>
      </c>
      <c r="O71">
        <v>6535.95</v>
      </c>
      <c r="P71">
        <v>6535.95</v>
      </c>
      <c r="Q71">
        <v>6535.95</v>
      </c>
      <c r="R71">
        <v>6344.43</v>
      </c>
      <c r="S71">
        <v>-2.9738899999999999E-2</v>
      </c>
      <c r="T71">
        <v>0</v>
      </c>
      <c r="U71" t="s">
        <v>95</v>
      </c>
      <c r="W71">
        <v>92</v>
      </c>
      <c r="X71" t="s">
        <v>22</v>
      </c>
      <c r="Y71">
        <v>-0.66423699999999997</v>
      </c>
      <c r="Z71">
        <v>69</v>
      </c>
      <c r="AA71" t="s">
        <v>43</v>
      </c>
      <c r="AB71" t="s">
        <v>43</v>
      </c>
      <c r="AC71" t="s">
        <v>43</v>
      </c>
      <c r="AD71" t="s">
        <v>43</v>
      </c>
      <c r="AE71" t="s">
        <v>43</v>
      </c>
      <c r="AF71" t="s">
        <v>43</v>
      </c>
      <c r="AG71" t="s">
        <v>43</v>
      </c>
      <c r="AH71" t="s">
        <v>43</v>
      </c>
      <c r="AI71">
        <v>0.32414799999999999</v>
      </c>
      <c r="AJ71" t="s">
        <v>46</v>
      </c>
    </row>
    <row r="72" spans="1:36" x14ac:dyDescent="0.25">
      <c r="A72">
        <v>1994</v>
      </c>
      <c r="B72">
        <v>7922.43</v>
      </c>
      <c r="C72">
        <v>3079.65</v>
      </c>
      <c r="D72">
        <v>3079.65</v>
      </c>
      <c r="E72">
        <v>2864.28</v>
      </c>
      <c r="F72">
        <v>4175.53</v>
      </c>
      <c r="G72">
        <v>0.37692599999999998</v>
      </c>
      <c r="H72">
        <v>0.57999999999999996</v>
      </c>
      <c r="I72" t="s">
        <v>73</v>
      </c>
      <c r="J72">
        <f t="shared" si="0"/>
        <v>0.20416899999999999</v>
      </c>
      <c r="M72">
        <v>1950</v>
      </c>
      <c r="N72">
        <v>48451.1</v>
      </c>
      <c r="O72">
        <v>6535.95</v>
      </c>
      <c r="P72">
        <v>6535.95</v>
      </c>
      <c r="Q72">
        <v>6535.95</v>
      </c>
      <c r="R72">
        <v>6787.64</v>
      </c>
      <c r="S72">
        <v>3.7786500000000001E-2</v>
      </c>
      <c r="T72">
        <v>0</v>
      </c>
      <c r="U72" t="s">
        <v>95</v>
      </c>
      <c r="W72">
        <v>93</v>
      </c>
      <c r="X72" t="s">
        <v>23</v>
      </c>
      <c r="Y72">
        <v>0.37692599999999998</v>
      </c>
      <c r="Z72">
        <v>70</v>
      </c>
      <c r="AA72" t="s">
        <v>43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 t="s">
        <v>43</v>
      </c>
      <c r="AH72" t="s">
        <v>43</v>
      </c>
      <c r="AI72">
        <v>0.20416899999999999</v>
      </c>
      <c r="AJ72" t="s">
        <v>46</v>
      </c>
    </row>
    <row r="73" spans="1:36" x14ac:dyDescent="0.25">
      <c r="A73">
        <v>1995</v>
      </c>
      <c r="B73">
        <v>7680.85</v>
      </c>
      <c r="C73">
        <v>3019.28</v>
      </c>
      <c r="D73">
        <v>3019.28</v>
      </c>
      <c r="E73">
        <v>2808.12</v>
      </c>
      <c r="F73">
        <v>1793.48</v>
      </c>
      <c r="G73">
        <v>-0.44836100000000001</v>
      </c>
      <c r="H73">
        <v>0.57999999999999996</v>
      </c>
      <c r="I73" t="s">
        <v>73</v>
      </c>
      <c r="J73">
        <f t="shared" si="0"/>
        <v>0.31599899999999997</v>
      </c>
      <c r="M73">
        <v>1951</v>
      </c>
      <c r="N73">
        <v>48451.1</v>
      </c>
      <c r="O73">
        <v>6535.95</v>
      </c>
      <c r="P73">
        <v>6535.95</v>
      </c>
      <c r="Q73">
        <v>6535.95</v>
      </c>
      <c r="R73">
        <v>7311.25</v>
      </c>
      <c r="S73">
        <v>0.112098</v>
      </c>
      <c r="T73">
        <v>0</v>
      </c>
      <c r="U73" t="s">
        <v>95</v>
      </c>
      <c r="W73">
        <v>94</v>
      </c>
      <c r="X73" t="s">
        <v>24</v>
      </c>
      <c r="Y73">
        <v>-0.44836100000000001</v>
      </c>
      <c r="Z73">
        <v>71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F73" t="s">
        <v>43</v>
      </c>
      <c r="AG73" t="s">
        <v>43</v>
      </c>
      <c r="AH73" t="s">
        <v>43</v>
      </c>
      <c r="AI73">
        <v>0.31599899999999997</v>
      </c>
      <c r="AJ73" t="s">
        <v>46</v>
      </c>
    </row>
    <row r="74" spans="1:36" x14ac:dyDescent="0.25">
      <c r="A74">
        <v>1996</v>
      </c>
      <c r="B74">
        <v>7284.96</v>
      </c>
      <c r="C74">
        <v>2917.35</v>
      </c>
      <c r="D74">
        <v>2917.35</v>
      </c>
      <c r="E74">
        <v>2713.33</v>
      </c>
      <c r="F74">
        <v>4514.6000000000004</v>
      </c>
      <c r="G74">
        <v>0.50913900000000001</v>
      </c>
      <c r="H74">
        <v>0.57999999999999996</v>
      </c>
      <c r="I74" t="s">
        <v>73</v>
      </c>
      <c r="J74">
        <f t="shared" si="0"/>
        <v>0.24360399999999999</v>
      </c>
      <c r="M74">
        <v>1952</v>
      </c>
      <c r="N74">
        <v>48451.1</v>
      </c>
      <c r="O74">
        <v>6535.95</v>
      </c>
      <c r="P74">
        <v>6535.95</v>
      </c>
      <c r="Q74">
        <v>6535.95</v>
      </c>
      <c r="R74">
        <v>7783.68</v>
      </c>
      <c r="S74">
        <v>0.17471200000000001</v>
      </c>
      <c r="T74">
        <v>0</v>
      </c>
      <c r="U74" t="s">
        <v>95</v>
      </c>
      <c r="W74">
        <v>95</v>
      </c>
      <c r="X74" t="s">
        <v>25</v>
      </c>
      <c r="Y74">
        <v>0.50913900000000001</v>
      </c>
      <c r="Z74">
        <v>72</v>
      </c>
      <c r="AA74" t="s">
        <v>43</v>
      </c>
      <c r="AB74" t="s">
        <v>43</v>
      </c>
      <c r="AC74" t="s">
        <v>43</v>
      </c>
      <c r="AD74" t="s">
        <v>43</v>
      </c>
      <c r="AE74" t="s">
        <v>43</v>
      </c>
      <c r="AF74" t="s">
        <v>43</v>
      </c>
      <c r="AG74" t="s">
        <v>43</v>
      </c>
      <c r="AH74" t="s">
        <v>43</v>
      </c>
      <c r="AI74">
        <v>0.24360399999999999</v>
      </c>
      <c r="AJ74" t="s">
        <v>46</v>
      </c>
    </row>
    <row r="75" spans="1:36" x14ac:dyDescent="0.25">
      <c r="A75">
        <v>1997</v>
      </c>
      <c r="B75">
        <v>6712.98</v>
      </c>
      <c r="C75">
        <v>2763.16</v>
      </c>
      <c r="D75">
        <v>2763.16</v>
      </c>
      <c r="E75">
        <v>2569.92</v>
      </c>
      <c r="F75">
        <v>8155.09</v>
      </c>
      <c r="G75">
        <v>1.1547700000000001</v>
      </c>
      <c r="H75">
        <v>0.57999999999999996</v>
      </c>
      <c r="I75" t="s">
        <v>73</v>
      </c>
      <c r="J75">
        <f t="shared" ref="J75:J89" si="1">AI75</f>
        <v>0.21051800000000001</v>
      </c>
      <c r="M75">
        <v>1953</v>
      </c>
      <c r="N75">
        <v>48451.1</v>
      </c>
      <c r="O75">
        <v>6535.95</v>
      </c>
      <c r="P75">
        <v>6535.95</v>
      </c>
      <c r="Q75">
        <v>6535.95</v>
      </c>
      <c r="R75">
        <v>7730.65</v>
      </c>
      <c r="S75">
        <v>0.167876</v>
      </c>
      <c r="T75">
        <v>0</v>
      </c>
      <c r="U75" t="s">
        <v>95</v>
      </c>
      <c r="W75">
        <v>96</v>
      </c>
      <c r="X75" t="s">
        <v>26</v>
      </c>
      <c r="Y75">
        <v>1.1547700000000001</v>
      </c>
      <c r="Z75">
        <v>73</v>
      </c>
      <c r="AA75" t="s">
        <v>43</v>
      </c>
      <c r="AB75" t="s">
        <v>43</v>
      </c>
      <c r="AC75" t="s">
        <v>43</v>
      </c>
      <c r="AD75" t="s">
        <v>43</v>
      </c>
      <c r="AE75" t="s">
        <v>43</v>
      </c>
      <c r="AF75" t="s">
        <v>43</v>
      </c>
      <c r="AG75" t="s">
        <v>43</v>
      </c>
      <c r="AH75" t="s">
        <v>43</v>
      </c>
      <c r="AI75">
        <v>0.21051800000000001</v>
      </c>
      <c r="AJ75" t="s">
        <v>46</v>
      </c>
    </row>
    <row r="76" spans="1:36" x14ac:dyDescent="0.25">
      <c r="A76">
        <v>1998</v>
      </c>
      <c r="B76">
        <v>6371.62</v>
      </c>
      <c r="C76">
        <v>2666.98</v>
      </c>
      <c r="D76">
        <v>2666.98</v>
      </c>
      <c r="E76">
        <v>2516.69</v>
      </c>
      <c r="F76">
        <v>1681.31</v>
      </c>
      <c r="G76">
        <v>-0.40337200000000001</v>
      </c>
      <c r="H76">
        <v>0.46400000000000002</v>
      </c>
      <c r="I76" t="s">
        <v>73</v>
      </c>
      <c r="J76">
        <f t="shared" si="1"/>
        <v>0.35427999999999998</v>
      </c>
      <c r="M76">
        <v>1954</v>
      </c>
      <c r="N76">
        <v>48451.1</v>
      </c>
      <c r="O76">
        <v>6535.95</v>
      </c>
      <c r="P76">
        <v>6535.95</v>
      </c>
      <c r="Q76">
        <v>6535.95</v>
      </c>
      <c r="R76">
        <v>7390.68</v>
      </c>
      <c r="S76">
        <v>0.122903</v>
      </c>
      <c r="T76">
        <v>0</v>
      </c>
      <c r="U76" t="s">
        <v>95</v>
      </c>
      <c r="W76">
        <v>97</v>
      </c>
      <c r="X76" t="s">
        <v>27</v>
      </c>
      <c r="Y76">
        <v>-0.40337200000000001</v>
      </c>
      <c r="Z76">
        <v>74</v>
      </c>
      <c r="AA76" t="s">
        <v>43</v>
      </c>
      <c r="AB76" t="s">
        <v>43</v>
      </c>
      <c r="AC76" t="s">
        <v>43</v>
      </c>
      <c r="AD76" t="s">
        <v>43</v>
      </c>
      <c r="AE76" t="s">
        <v>43</v>
      </c>
      <c r="AF76" t="s">
        <v>43</v>
      </c>
      <c r="AG76" t="s">
        <v>43</v>
      </c>
      <c r="AH76" t="s">
        <v>43</v>
      </c>
      <c r="AI76">
        <v>0.35427999999999998</v>
      </c>
      <c r="AJ76" t="s">
        <v>46</v>
      </c>
    </row>
    <row r="77" spans="1:36" x14ac:dyDescent="0.25">
      <c r="A77">
        <v>1999</v>
      </c>
      <c r="B77">
        <v>6000.34</v>
      </c>
      <c r="C77">
        <v>2558.6</v>
      </c>
      <c r="D77">
        <v>2558.6</v>
      </c>
      <c r="E77">
        <v>2449.69</v>
      </c>
      <c r="F77">
        <v>1465.26</v>
      </c>
      <c r="G77">
        <v>-0.51392899999999997</v>
      </c>
      <c r="H77">
        <v>0.34799999999999998</v>
      </c>
      <c r="I77" t="s">
        <v>73</v>
      </c>
      <c r="J77">
        <f t="shared" si="1"/>
        <v>0.35763800000000001</v>
      </c>
      <c r="M77">
        <v>1955</v>
      </c>
      <c r="N77">
        <v>48451.1</v>
      </c>
      <c r="O77">
        <v>6535.95</v>
      </c>
      <c r="P77">
        <v>6535.95</v>
      </c>
      <c r="Q77">
        <v>6535.95</v>
      </c>
      <c r="R77">
        <v>7166</v>
      </c>
      <c r="S77">
        <v>9.2030899999999999E-2</v>
      </c>
      <c r="T77">
        <v>0</v>
      </c>
      <c r="U77" t="s">
        <v>95</v>
      </c>
      <c r="W77">
        <v>98</v>
      </c>
      <c r="X77" t="s">
        <v>28</v>
      </c>
      <c r="Y77">
        <v>-0.51392899999999997</v>
      </c>
      <c r="Z77">
        <v>75</v>
      </c>
      <c r="AA77" t="s">
        <v>43</v>
      </c>
      <c r="AB77" t="s">
        <v>43</v>
      </c>
      <c r="AC77" t="s">
        <v>43</v>
      </c>
      <c r="AD77" t="s">
        <v>43</v>
      </c>
      <c r="AE77" t="s">
        <v>43</v>
      </c>
      <c r="AF77" t="s">
        <v>43</v>
      </c>
      <c r="AG77" t="s">
        <v>43</v>
      </c>
      <c r="AH77" t="s">
        <v>43</v>
      </c>
      <c r="AI77">
        <v>0.35763800000000001</v>
      </c>
      <c r="AJ77" t="s">
        <v>46</v>
      </c>
    </row>
    <row r="78" spans="1:36" x14ac:dyDescent="0.25">
      <c r="A78">
        <v>2000</v>
      </c>
      <c r="B78">
        <v>5694.63</v>
      </c>
      <c r="C78">
        <v>2466.27</v>
      </c>
      <c r="D78">
        <v>2466.27</v>
      </c>
      <c r="E78">
        <v>2395.7800000000002</v>
      </c>
      <c r="F78">
        <v>2842.61</v>
      </c>
      <c r="G78">
        <v>0.171017</v>
      </c>
      <c r="H78">
        <v>0.23200000000000001</v>
      </c>
      <c r="I78" t="s">
        <v>73</v>
      </c>
      <c r="J78">
        <f t="shared" si="1"/>
        <v>0.32991999999999999</v>
      </c>
      <c r="M78">
        <v>1956</v>
      </c>
      <c r="N78">
        <v>48451.1</v>
      </c>
      <c r="O78">
        <v>6535.95</v>
      </c>
      <c r="P78">
        <v>6535.95</v>
      </c>
      <c r="Q78">
        <v>6535.95</v>
      </c>
      <c r="R78">
        <v>7178.86</v>
      </c>
      <c r="S78">
        <v>9.3824000000000005E-2</v>
      </c>
      <c r="T78">
        <v>0</v>
      </c>
      <c r="U78" t="s">
        <v>95</v>
      </c>
      <c r="W78">
        <v>99</v>
      </c>
      <c r="X78" t="s">
        <v>29</v>
      </c>
      <c r="Y78">
        <v>0.171017</v>
      </c>
      <c r="Z78">
        <v>76</v>
      </c>
      <c r="AA78" t="s">
        <v>43</v>
      </c>
      <c r="AB78" t="s">
        <v>43</v>
      </c>
      <c r="AC78" t="s">
        <v>43</v>
      </c>
      <c r="AD78" t="s">
        <v>43</v>
      </c>
      <c r="AE78" t="s">
        <v>43</v>
      </c>
      <c r="AF78" t="s">
        <v>43</v>
      </c>
      <c r="AG78" t="s">
        <v>43</v>
      </c>
      <c r="AH78" t="s">
        <v>43</v>
      </c>
      <c r="AI78">
        <v>0.32991999999999999</v>
      </c>
      <c r="AJ78" t="s">
        <v>46</v>
      </c>
    </row>
    <row r="79" spans="1:36" x14ac:dyDescent="0.25">
      <c r="A79">
        <v>2001</v>
      </c>
      <c r="B79">
        <v>5544.79</v>
      </c>
      <c r="C79">
        <v>2419.9499999999998</v>
      </c>
      <c r="D79">
        <v>2419.9499999999998</v>
      </c>
      <c r="E79">
        <v>2385.12</v>
      </c>
      <c r="F79">
        <v>1974.49</v>
      </c>
      <c r="G79">
        <v>-0.18893799999999999</v>
      </c>
      <c r="H79">
        <v>0.11600000000000001</v>
      </c>
      <c r="I79" t="s">
        <v>73</v>
      </c>
      <c r="J79">
        <f t="shared" si="1"/>
        <v>0.40922799999999998</v>
      </c>
      <c r="M79">
        <v>1957</v>
      </c>
      <c r="N79">
        <v>48451.1</v>
      </c>
      <c r="O79">
        <v>6535.95</v>
      </c>
      <c r="P79">
        <v>6535.95</v>
      </c>
      <c r="Q79">
        <v>6535.95</v>
      </c>
      <c r="R79">
        <v>7827.24</v>
      </c>
      <c r="S79">
        <v>0.18029300000000001</v>
      </c>
      <c r="T79">
        <v>0</v>
      </c>
      <c r="U79" t="s">
        <v>95</v>
      </c>
      <c r="W79">
        <v>100</v>
      </c>
      <c r="X79" t="s">
        <v>30</v>
      </c>
      <c r="Y79">
        <v>-0.18893799999999999</v>
      </c>
      <c r="Z79">
        <v>77</v>
      </c>
      <c r="AA79" t="s">
        <v>43</v>
      </c>
      <c r="AB79" t="s">
        <v>43</v>
      </c>
      <c r="AC79" t="s">
        <v>43</v>
      </c>
      <c r="AD79" t="s">
        <v>43</v>
      </c>
      <c r="AE79" t="s">
        <v>43</v>
      </c>
      <c r="AF79" t="s">
        <v>43</v>
      </c>
      <c r="AG79" t="s">
        <v>43</v>
      </c>
      <c r="AH79" t="s">
        <v>43</v>
      </c>
      <c r="AI79">
        <v>0.40922799999999998</v>
      </c>
      <c r="AJ79" t="s">
        <v>46</v>
      </c>
    </row>
    <row r="80" spans="1:36" x14ac:dyDescent="0.25">
      <c r="A80">
        <v>2002</v>
      </c>
      <c r="B80">
        <v>5542.41</v>
      </c>
      <c r="C80">
        <v>2419.21</v>
      </c>
      <c r="D80">
        <v>2419.21</v>
      </c>
      <c r="E80">
        <v>2419.21</v>
      </c>
      <c r="F80">
        <v>2419.21</v>
      </c>
      <c r="G80">
        <v>0</v>
      </c>
      <c r="H80">
        <v>0</v>
      </c>
      <c r="I80" t="s">
        <v>74</v>
      </c>
      <c r="J80">
        <f t="shared" si="1"/>
        <v>0.5</v>
      </c>
      <c r="M80">
        <v>1958</v>
      </c>
      <c r="N80">
        <v>48451.1</v>
      </c>
      <c r="O80">
        <v>6535.95</v>
      </c>
      <c r="P80">
        <v>6535.95</v>
      </c>
      <c r="Q80">
        <v>6513.92</v>
      </c>
      <c r="R80">
        <v>7566.61</v>
      </c>
      <c r="S80">
        <v>0.14980299999999999</v>
      </c>
      <c r="T80">
        <v>2.7E-2</v>
      </c>
      <c r="U80" t="s">
        <v>95</v>
      </c>
      <c r="W80">
        <v>101</v>
      </c>
      <c r="X80" t="s">
        <v>31</v>
      </c>
      <c r="Y80">
        <v>0</v>
      </c>
      <c r="Z80">
        <v>78</v>
      </c>
      <c r="AA80" t="s">
        <v>43</v>
      </c>
      <c r="AB80" t="s">
        <v>43</v>
      </c>
      <c r="AC80" t="s">
        <v>43</v>
      </c>
      <c r="AD80" t="s">
        <v>43</v>
      </c>
      <c r="AE80" t="s">
        <v>43</v>
      </c>
      <c r="AF80" t="s">
        <v>43</v>
      </c>
      <c r="AG80" t="s">
        <v>43</v>
      </c>
      <c r="AH80" t="s">
        <v>43</v>
      </c>
      <c r="AI80">
        <v>0.5</v>
      </c>
      <c r="AJ80" t="s">
        <v>46</v>
      </c>
    </row>
    <row r="81" spans="1:36" x14ac:dyDescent="0.25">
      <c r="A81">
        <v>2003</v>
      </c>
      <c r="B81">
        <v>6501.54</v>
      </c>
      <c r="C81">
        <v>2703.97</v>
      </c>
      <c r="D81">
        <v>2703.97</v>
      </c>
      <c r="E81">
        <v>2703.97</v>
      </c>
      <c r="F81">
        <v>2703.97</v>
      </c>
      <c r="G81">
        <v>0</v>
      </c>
      <c r="H81">
        <v>0</v>
      </c>
      <c r="I81" t="s">
        <v>74</v>
      </c>
      <c r="J81">
        <f t="shared" si="1"/>
        <v>0.5</v>
      </c>
      <c r="M81">
        <v>1959</v>
      </c>
      <c r="N81">
        <v>48451.1</v>
      </c>
      <c r="O81">
        <v>6535.95</v>
      </c>
      <c r="P81">
        <v>6535.95</v>
      </c>
      <c r="Q81">
        <v>6491.98</v>
      </c>
      <c r="R81">
        <v>6781.06</v>
      </c>
      <c r="S81">
        <v>4.3566199999999999E-2</v>
      </c>
      <c r="T81">
        <v>5.3999999999999999E-2</v>
      </c>
      <c r="U81" t="s">
        <v>95</v>
      </c>
      <c r="W81">
        <v>102</v>
      </c>
      <c r="X81" t="s">
        <v>32</v>
      </c>
      <c r="Y81">
        <v>0</v>
      </c>
      <c r="Z81">
        <v>79</v>
      </c>
      <c r="AA81" t="s">
        <v>43</v>
      </c>
      <c r="AB81" t="s">
        <v>43</v>
      </c>
      <c r="AC81" t="s">
        <v>43</v>
      </c>
      <c r="AD81" t="s">
        <v>43</v>
      </c>
      <c r="AE81" t="s">
        <v>43</v>
      </c>
      <c r="AF81" t="s">
        <v>43</v>
      </c>
      <c r="AG81" t="s">
        <v>43</v>
      </c>
      <c r="AH81" t="s">
        <v>43</v>
      </c>
      <c r="AI81">
        <v>0.5</v>
      </c>
      <c r="AJ81" t="s">
        <v>46</v>
      </c>
    </row>
    <row r="82" spans="1:36" x14ac:dyDescent="0.25">
      <c r="A82">
        <v>2004</v>
      </c>
      <c r="B82">
        <v>7367.02</v>
      </c>
      <c r="C82">
        <v>2938.79</v>
      </c>
      <c r="D82">
        <v>2938.79</v>
      </c>
      <c r="E82">
        <v>2938.79</v>
      </c>
      <c r="F82">
        <v>2938.79</v>
      </c>
      <c r="G82">
        <v>0</v>
      </c>
      <c r="H82">
        <v>0</v>
      </c>
      <c r="I82" t="s">
        <v>74</v>
      </c>
      <c r="J82">
        <f t="shared" si="1"/>
        <v>0.5</v>
      </c>
      <c r="M82">
        <v>1960</v>
      </c>
      <c r="N82">
        <v>48451.1</v>
      </c>
      <c r="O82">
        <v>6535.95</v>
      </c>
      <c r="P82">
        <v>6535.95</v>
      </c>
      <c r="Q82">
        <v>6470.1</v>
      </c>
      <c r="R82">
        <v>6450.62</v>
      </c>
      <c r="S82">
        <v>-3.01586E-3</v>
      </c>
      <c r="T82">
        <v>8.1000000000000003E-2</v>
      </c>
      <c r="U82" t="s">
        <v>95</v>
      </c>
      <c r="W82">
        <v>103</v>
      </c>
      <c r="X82" t="s">
        <v>33</v>
      </c>
      <c r="Y82">
        <v>0</v>
      </c>
      <c r="Z82">
        <v>80</v>
      </c>
      <c r="AA82" t="s">
        <v>43</v>
      </c>
      <c r="AB82" t="s">
        <v>43</v>
      </c>
      <c r="AC82" t="s">
        <v>43</v>
      </c>
      <c r="AD82" t="s">
        <v>43</v>
      </c>
      <c r="AE82" t="s">
        <v>43</v>
      </c>
      <c r="AF82" t="s">
        <v>43</v>
      </c>
      <c r="AG82" t="s">
        <v>43</v>
      </c>
      <c r="AH82" t="s">
        <v>43</v>
      </c>
      <c r="AI82">
        <v>0.5</v>
      </c>
      <c r="AJ82" t="s">
        <v>46</v>
      </c>
    </row>
    <row r="83" spans="1:36" x14ac:dyDescent="0.25">
      <c r="A83">
        <v>2005</v>
      </c>
      <c r="B83">
        <v>8082.52</v>
      </c>
      <c r="C83">
        <v>3118.92</v>
      </c>
      <c r="D83">
        <v>3118.92</v>
      </c>
      <c r="E83">
        <v>3118.92</v>
      </c>
      <c r="F83">
        <v>3118.92</v>
      </c>
      <c r="G83">
        <v>0</v>
      </c>
      <c r="H83">
        <v>0</v>
      </c>
      <c r="I83" t="s">
        <v>74</v>
      </c>
      <c r="J83">
        <f t="shared" si="1"/>
        <v>0.5</v>
      </c>
      <c r="M83">
        <v>1961</v>
      </c>
      <c r="N83">
        <v>48451.1</v>
      </c>
      <c r="O83">
        <v>6535.95</v>
      </c>
      <c r="P83">
        <v>6535.95</v>
      </c>
      <c r="Q83">
        <v>6448.3</v>
      </c>
      <c r="R83">
        <v>7273.33</v>
      </c>
      <c r="S83">
        <v>0.12039800000000001</v>
      </c>
      <c r="T83">
        <v>0.108</v>
      </c>
      <c r="U83" t="s">
        <v>95</v>
      </c>
      <c r="W83">
        <v>104</v>
      </c>
      <c r="X83" t="s">
        <v>34</v>
      </c>
      <c r="Y83">
        <v>0</v>
      </c>
      <c r="Z83">
        <v>81</v>
      </c>
      <c r="AA83" t="s">
        <v>43</v>
      </c>
      <c r="AB83" t="s">
        <v>43</v>
      </c>
      <c r="AC83" t="s">
        <v>43</v>
      </c>
      <c r="AD83" t="s">
        <v>43</v>
      </c>
      <c r="AE83" t="s">
        <v>43</v>
      </c>
      <c r="AF83" t="s">
        <v>43</v>
      </c>
      <c r="AG83" t="s">
        <v>43</v>
      </c>
      <c r="AH83" t="s">
        <v>43</v>
      </c>
      <c r="AI83">
        <v>0.5</v>
      </c>
      <c r="AJ83" t="s">
        <v>46</v>
      </c>
    </row>
    <row r="84" spans="1:36" x14ac:dyDescent="0.25">
      <c r="A84">
        <v>2006</v>
      </c>
      <c r="B84">
        <v>8646.2900000000009</v>
      </c>
      <c r="C84">
        <v>3252.77</v>
      </c>
      <c r="D84">
        <v>3252.77</v>
      </c>
      <c r="E84">
        <v>3252.77</v>
      </c>
      <c r="F84">
        <v>3252.77</v>
      </c>
      <c r="G84">
        <v>0</v>
      </c>
      <c r="H84">
        <v>0</v>
      </c>
      <c r="I84" t="s">
        <v>74</v>
      </c>
      <c r="J84">
        <f t="shared" si="1"/>
        <v>0.5</v>
      </c>
      <c r="M84">
        <v>1962</v>
      </c>
      <c r="N84">
        <v>48451.1</v>
      </c>
      <c r="O84">
        <v>6535.95</v>
      </c>
      <c r="P84">
        <v>6535.95</v>
      </c>
      <c r="Q84">
        <v>6426.58</v>
      </c>
      <c r="R84">
        <v>7163.56</v>
      </c>
      <c r="S84">
        <v>0.10856399999999999</v>
      </c>
      <c r="T84">
        <v>0.13500000000000001</v>
      </c>
      <c r="U84" t="s">
        <v>95</v>
      </c>
      <c r="W84">
        <v>105</v>
      </c>
      <c r="X84" t="s">
        <v>35</v>
      </c>
      <c r="Y84">
        <v>0</v>
      </c>
      <c r="Z84">
        <v>82</v>
      </c>
      <c r="AA84" t="s">
        <v>43</v>
      </c>
      <c r="AB84" t="s">
        <v>43</v>
      </c>
      <c r="AC84" t="s">
        <v>43</v>
      </c>
      <c r="AD84" t="s">
        <v>43</v>
      </c>
      <c r="AE84" t="s">
        <v>43</v>
      </c>
      <c r="AF84" t="s">
        <v>43</v>
      </c>
      <c r="AG84" t="s">
        <v>43</v>
      </c>
      <c r="AH84" t="s">
        <v>43</v>
      </c>
      <c r="AI84">
        <v>0.5</v>
      </c>
      <c r="AJ84" t="s">
        <v>46</v>
      </c>
    </row>
    <row r="85" spans="1:36" x14ac:dyDescent="0.25">
      <c r="A85">
        <v>2007</v>
      </c>
      <c r="B85">
        <v>9087.16</v>
      </c>
      <c r="C85">
        <v>3352.85</v>
      </c>
      <c r="D85">
        <v>3352.85</v>
      </c>
      <c r="E85">
        <v>3352.85</v>
      </c>
      <c r="F85">
        <v>3352.85</v>
      </c>
      <c r="G85">
        <v>0</v>
      </c>
      <c r="H85">
        <v>0</v>
      </c>
      <c r="I85" t="s">
        <v>74</v>
      </c>
      <c r="J85">
        <f t="shared" si="1"/>
        <v>0.5</v>
      </c>
      <c r="M85">
        <v>1963</v>
      </c>
      <c r="N85">
        <v>48451.1</v>
      </c>
      <c r="O85">
        <v>6535.95</v>
      </c>
      <c r="P85">
        <v>6535.95</v>
      </c>
      <c r="Q85">
        <v>6404.92</v>
      </c>
      <c r="R85">
        <v>6481.95</v>
      </c>
      <c r="S85">
        <v>1.1955E-2</v>
      </c>
      <c r="T85">
        <v>0.16200000000000001</v>
      </c>
      <c r="U85" t="s">
        <v>95</v>
      </c>
      <c r="W85">
        <v>106</v>
      </c>
      <c r="X85" t="s">
        <v>36</v>
      </c>
      <c r="Y85">
        <v>0</v>
      </c>
      <c r="Z85">
        <v>83</v>
      </c>
      <c r="AA85" t="s">
        <v>43</v>
      </c>
      <c r="AB85" t="s">
        <v>43</v>
      </c>
      <c r="AC85" t="s">
        <v>43</v>
      </c>
      <c r="AD85" t="s">
        <v>43</v>
      </c>
      <c r="AE85" t="s">
        <v>43</v>
      </c>
      <c r="AF85" t="s">
        <v>43</v>
      </c>
      <c r="AG85" t="s">
        <v>43</v>
      </c>
      <c r="AH85" t="s">
        <v>43</v>
      </c>
      <c r="AI85">
        <v>0.5</v>
      </c>
      <c r="AJ85" t="s">
        <v>46</v>
      </c>
    </row>
    <row r="86" spans="1:36" x14ac:dyDescent="0.25">
      <c r="A86">
        <v>2008</v>
      </c>
      <c r="B86">
        <v>9446.19</v>
      </c>
      <c r="C86">
        <v>3431.56</v>
      </c>
      <c r="D86">
        <v>3431.56</v>
      </c>
      <c r="E86">
        <v>3431.56</v>
      </c>
      <c r="F86">
        <v>3431.56</v>
      </c>
      <c r="G86">
        <v>0</v>
      </c>
      <c r="H86">
        <v>0</v>
      </c>
      <c r="I86" t="s">
        <v>74</v>
      </c>
      <c r="J86">
        <f t="shared" si="1"/>
        <v>0.5</v>
      </c>
      <c r="M86">
        <v>1964</v>
      </c>
      <c r="N86">
        <v>48451.1</v>
      </c>
      <c r="O86">
        <v>6535.95</v>
      </c>
      <c r="P86">
        <v>6535.95</v>
      </c>
      <c r="Q86">
        <v>6383.34</v>
      </c>
      <c r="R86">
        <v>6005.75</v>
      </c>
      <c r="S86">
        <v>-6.0974599999999997E-2</v>
      </c>
      <c r="T86">
        <v>0.189</v>
      </c>
      <c r="U86" t="s">
        <v>95</v>
      </c>
      <c r="W86">
        <v>107</v>
      </c>
      <c r="X86" t="s">
        <v>37</v>
      </c>
      <c r="Y86">
        <v>0</v>
      </c>
      <c r="Z86">
        <v>84</v>
      </c>
      <c r="AA86" t="s">
        <v>43</v>
      </c>
      <c r="AB86" t="s">
        <v>43</v>
      </c>
      <c r="AC86" t="s">
        <v>43</v>
      </c>
      <c r="AD86" t="s">
        <v>43</v>
      </c>
      <c r="AE86" t="s">
        <v>43</v>
      </c>
      <c r="AF86" t="s">
        <v>43</v>
      </c>
      <c r="AG86" t="s">
        <v>43</v>
      </c>
      <c r="AH86" t="s">
        <v>43</v>
      </c>
      <c r="AI86">
        <v>0.5</v>
      </c>
      <c r="AJ86" t="s">
        <v>46</v>
      </c>
    </row>
    <row r="87" spans="1:36" x14ac:dyDescent="0.25">
      <c r="A87">
        <v>2009</v>
      </c>
      <c r="B87">
        <v>9761.76</v>
      </c>
      <c r="C87">
        <v>3498.75</v>
      </c>
      <c r="D87">
        <v>3498.75</v>
      </c>
      <c r="E87">
        <v>3498.75</v>
      </c>
      <c r="F87">
        <v>3498.75</v>
      </c>
      <c r="G87">
        <v>0</v>
      </c>
      <c r="H87">
        <v>0</v>
      </c>
      <c r="I87" t="s">
        <v>74</v>
      </c>
      <c r="J87">
        <f t="shared" si="1"/>
        <v>0.5</v>
      </c>
      <c r="M87">
        <v>1965</v>
      </c>
      <c r="N87">
        <v>48451.1</v>
      </c>
      <c r="O87">
        <v>6535.95</v>
      </c>
      <c r="P87">
        <v>6535.95</v>
      </c>
      <c r="Q87">
        <v>6361.84</v>
      </c>
      <c r="R87">
        <v>5762.33</v>
      </c>
      <c r="S87">
        <v>-9.8974199999999998E-2</v>
      </c>
      <c r="T87">
        <v>0.216</v>
      </c>
      <c r="U87" t="s">
        <v>95</v>
      </c>
      <c r="W87">
        <v>108</v>
      </c>
      <c r="X87" t="s">
        <v>38</v>
      </c>
      <c r="Y87">
        <v>0</v>
      </c>
      <c r="Z87">
        <v>85</v>
      </c>
      <c r="AA87" t="s">
        <v>43</v>
      </c>
      <c r="AB87" t="s">
        <v>43</v>
      </c>
      <c r="AC87" t="s">
        <v>43</v>
      </c>
      <c r="AD87" t="s">
        <v>43</v>
      </c>
      <c r="AE87" t="s">
        <v>43</v>
      </c>
      <c r="AF87" t="s">
        <v>43</v>
      </c>
      <c r="AG87" t="s">
        <v>43</v>
      </c>
      <c r="AH87" t="s">
        <v>43</v>
      </c>
      <c r="AI87">
        <v>0.5</v>
      </c>
      <c r="AJ87" t="s">
        <v>46</v>
      </c>
    </row>
    <row r="88" spans="1:36" x14ac:dyDescent="0.25">
      <c r="A88">
        <v>2010</v>
      </c>
      <c r="B88">
        <v>10061.299999999999</v>
      </c>
      <c r="C88">
        <v>3560.9</v>
      </c>
      <c r="D88">
        <v>3560.9</v>
      </c>
      <c r="E88">
        <v>3560.9</v>
      </c>
      <c r="F88">
        <v>3560.9</v>
      </c>
      <c r="G88">
        <v>0</v>
      </c>
      <c r="H88">
        <v>0</v>
      </c>
      <c r="I88" t="s">
        <v>74</v>
      </c>
      <c r="J88">
        <f t="shared" si="1"/>
        <v>0.5</v>
      </c>
      <c r="M88">
        <v>1966</v>
      </c>
      <c r="N88">
        <v>48451.1</v>
      </c>
      <c r="O88">
        <v>6535.95</v>
      </c>
      <c r="P88">
        <v>6535.95</v>
      </c>
      <c r="Q88">
        <v>6340.4</v>
      </c>
      <c r="R88">
        <v>6846.02</v>
      </c>
      <c r="S88">
        <v>7.6724899999999999E-2</v>
      </c>
      <c r="T88">
        <v>0.24299999999999999</v>
      </c>
      <c r="U88" t="s">
        <v>95</v>
      </c>
      <c r="W88">
        <v>109</v>
      </c>
      <c r="X88" t="s">
        <v>39</v>
      </c>
      <c r="Y88">
        <v>0</v>
      </c>
      <c r="Z88">
        <v>86</v>
      </c>
      <c r="AA88" t="s">
        <v>43</v>
      </c>
      <c r="AB88" t="s">
        <v>43</v>
      </c>
      <c r="AC88" t="s">
        <v>43</v>
      </c>
      <c r="AD88" t="s">
        <v>43</v>
      </c>
      <c r="AE88" t="s">
        <v>43</v>
      </c>
      <c r="AF88" t="s">
        <v>43</v>
      </c>
      <c r="AG88" t="s">
        <v>43</v>
      </c>
      <c r="AH88" t="s">
        <v>43</v>
      </c>
      <c r="AI88">
        <v>0.5</v>
      </c>
      <c r="AJ88" t="s">
        <v>46</v>
      </c>
    </row>
    <row r="89" spans="1:36" x14ac:dyDescent="0.25">
      <c r="A89">
        <v>2011</v>
      </c>
      <c r="B89">
        <v>10360.200000000001</v>
      </c>
      <c r="C89">
        <v>3621.36</v>
      </c>
      <c r="D89">
        <v>3621.36</v>
      </c>
      <c r="E89">
        <v>3621.36</v>
      </c>
      <c r="F89">
        <v>3621.36</v>
      </c>
      <c r="G89">
        <v>0</v>
      </c>
      <c r="H89">
        <v>0</v>
      </c>
      <c r="I89" t="s">
        <v>74</v>
      </c>
      <c r="J89">
        <f t="shared" si="1"/>
        <v>0.5</v>
      </c>
      <c r="M89">
        <v>1967</v>
      </c>
      <c r="N89">
        <v>48451.1</v>
      </c>
      <c r="O89">
        <v>6535.95</v>
      </c>
      <c r="P89">
        <v>6535.95</v>
      </c>
      <c r="Q89">
        <v>6319.04</v>
      </c>
      <c r="R89">
        <v>7961.94</v>
      </c>
      <c r="S89">
        <v>0.23110600000000001</v>
      </c>
      <c r="T89">
        <v>0.27</v>
      </c>
      <c r="U89" t="s">
        <v>95</v>
      </c>
      <c r="W89">
        <v>110</v>
      </c>
      <c r="X89" t="s">
        <v>40</v>
      </c>
      <c r="Y89">
        <v>0</v>
      </c>
      <c r="Z89">
        <v>87</v>
      </c>
      <c r="AA89" t="s">
        <v>43</v>
      </c>
      <c r="AB89" t="s">
        <v>43</v>
      </c>
      <c r="AC89" t="s">
        <v>43</v>
      </c>
      <c r="AD89" t="s">
        <v>43</v>
      </c>
      <c r="AE89" t="s">
        <v>43</v>
      </c>
      <c r="AF89" t="s">
        <v>43</v>
      </c>
      <c r="AG89" t="s">
        <v>43</v>
      </c>
      <c r="AH89" t="s">
        <v>43</v>
      </c>
      <c r="AI89">
        <v>0.5</v>
      </c>
      <c r="AJ89" t="s">
        <v>46</v>
      </c>
    </row>
    <row r="90" spans="1:36" x14ac:dyDescent="0.25">
      <c r="M90">
        <v>1968</v>
      </c>
      <c r="N90">
        <v>48451.1</v>
      </c>
      <c r="O90">
        <v>6535.95</v>
      </c>
      <c r="P90">
        <v>6535.95</v>
      </c>
      <c r="Q90">
        <v>6297.75</v>
      </c>
      <c r="R90">
        <v>6872.14</v>
      </c>
      <c r="S90">
        <v>8.7283299999999994E-2</v>
      </c>
      <c r="T90">
        <v>0.29699999999999999</v>
      </c>
      <c r="U90" t="s">
        <v>95</v>
      </c>
    </row>
    <row r="91" spans="1:36" x14ac:dyDescent="0.25">
      <c r="M91">
        <v>1969</v>
      </c>
      <c r="N91">
        <v>48451.1</v>
      </c>
      <c r="O91">
        <v>6535.95</v>
      </c>
      <c r="P91">
        <v>6535.95</v>
      </c>
      <c r="Q91">
        <v>6276.53</v>
      </c>
      <c r="R91">
        <v>5565.93</v>
      </c>
      <c r="S91">
        <v>-0.12015199999999999</v>
      </c>
      <c r="T91">
        <v>0.32400000000000001</v>
      </c>
      <c r="U91" t="s">
        <v>95</v>
      </c>
    </row>
    <row r="92" spans="1:36" x14ac:dyDescent="0.25">
      <c r="M92">
        <v>1970</v>
      </c>
      <c r="N92">
        <v>48451.1</v>
      </c>
      <c r="O92">
        <v>6535.95</v>
      </c>
      <c r="P92">
        <v>6535.95</v>
      </c>
      <c r="Q92">
        <v>6255.38</v>
      </c>
      <c r="R92">
        <v>6180.55</v>
      </c>
      <c r="S92">
        <v>-1.2034899999999999E-2</v>
      </c>
      <c r="T92">
        <v>0.35099999999999998</v>
      </c>
      <c r="U92" t="s">
        <v>95</v>
      </c>
    </row>
    <row r="93" spans="1:36" x14ac:dyDescent="0.25">
      <c r="M93">
        <v>1971</v>
      </c>
      <c r="N93">
        <v>50152.5</v>
      </c>
      <c r="O93">
        <v>6585.37</v>
      </c>
      <c r="P93">
        <v>6585.37</v>
      </c>
      <c r="Q93">
        <v>6281.45</v>
      </c>
      <c r="R93">
        <v>6926.69</v>
      </c>
      <c r="S93">
        <v>9.7781599999999996E-2</v>
      </c>
      <c r="T93">
        <v>0.378</v>
      </c>
      <c r="U93" t="s">
        <v>73</v>
      </c>
    </row>
    <row r="94" spans="1:36" x14ac:dyDescent="0.25">
      <c r="M94">
        <v>1972</v>
      </c>
      <c r="N94">
        <v>50148.4</v>
      </c>
      <c r="O94">
        <v>6585.26</v>
      </c>
      <c r="P94">
        <v>6585.26</v>
      </c>
      <c r="Q94">
        <v>6260.18</v>
      </c>
      <c r="R94">
        <v>5554.81</v>
      </c>
      <c r="S94">
        <v>-0.119544</v>
      </c>
      <c r="T94">
        <v>0.40500000000000003</v>
      </c>
      <c r="U94" t="s">
        <v>73</v>
      </c>
    </row>
    <row r="95" spans="1:36" x14ac:dyDescent="0.25">
      <c r="M95">
        <v>1973</v>
      </c>
      <c r="N95">
        <v>50059.7</v>
      </c>
      <c r="O95">
        <v>6582.75</v>
      </c>
      <c r="P95">
        <v>6582.75</v>
      </c>
      <c r="Q95">
        <v>6236.71</v>
      </c>
      <c r="R95">
        <v>5924.78</v>
      </c>
      <c r="S95">
        <v>-5.1308699999999999E-2</v>
      </c>
      <c r="T95">
        <v>0.432</v>
      </c>
      <c r="U95" t="s">
        <v>73</v>
      </c>
    </row>
    <row r="96" spans="1:36" x14ac:dyDescent="0.25">
      <c r="M96">
        <v>1974</v>
      </c>
      <c r="N96">
        <v>49605.1</v>
      </c>
      <c r="O96">
        <v>6569.76</v>
      </c>
      <c r="P96">
        <v>6569.76</v>
      </c>
      <c r="Q96">
        <v>6203.43</v>
      </c>
      <c r="R96">
        <v>4933.46</v>
      </c>
      <c r="S96">
        <v>-0.22906299999999999</v>
      </c>
      <c r="T96">
        <v>0.45900000000000002</v>
      </c>
      <c r="U96" t="s">
        <v>73</v>
      </c>
    </row>
    <row r="97" spans="13:21" x14ac:dyDescent="0.25">
      <c r="M97">
        <v>1975</v>
      </c>
      <c r="N97">
        <v>49120.9</v>
      </c>
      <c r="O97">
        <v>6555.73</v>
      </c>
      <c r="P97">
        <v>6555.73</v>
      </c>
      <c r="Q97">
        <v>6169.32</v>
      </c>
      <c r="R97">
        <v>6059</v>
      </c>
      <c r="S97">
        <v>-1.8044899999999999E-2</v>
      </c>
      <c r="T97">
        <v>0.48599999999999999</v>
      </c>
      <c r="U97" t="s">
        <v>73</v>
      </c>
    </row>
    <row r="98" spans="13:21" x14ac:dyDescent="0.25">
      <c r="M98">
        <v>1976</v>
      </c>
      <c r="N98">
        <v>48181.9</v>
      </c>
      <c r="O98">
        <v>6527.88</v>
      </c>
      <c r="P98">
        <v>6527.88</v>
      </c>
      <c r="Q98">
        <v>6122.42</v>
      </c>
      <c r="R98">
        <v>10800.7</v>
      </c>
      <c r="S98">
        <v>0.56765600000000005</v>
      </c>
      <c r="T98">
        <v>0.51300000000000001</v>
      </c>
      <c r="U98" t="s">
        <v>73</v>
      </c>
    </row>
    <row r="99" spans="13:21" x14ac:dyDescent="0.25">
      <c r="M99">
        <v>1977</v>
      </c>
      <c r="N99">
        <v>46796</v>
      </c>
      <c r="O99">
        <v>6485.2</v>
      </c>
      <c r="P99">
        <v>6485.2</v>
      </c>
      <c r="Q99">
        <v>6061.9</v>
      </c>
      <c r="R99">
        <v>5836.64</v>
      </c>
      <c r="S99">
        <v>-3.7868100000000002E-2</v>
      </c>
      <c r="T99">
        <v>0.54</v>
      </c>
      <c r="U99" t="s">
        <v>73</v>
      </c>
    </row>
    <row r="100" spans="13:21" x14ac:dyDescent="0.25">
      <c r="M100">
        <v>1978</v>
      </c>
      <c r="N100">
        <v>44977.1</v>
      </c>
      <c r="O100">
        <v>6426.13</v>
      </c>
      <c r="P100">
        <v>6426.13</v>
      </c>
      <c r="Q100">
        <v>6006.69</v>
      </c>
      <c r="R100">
        <v>5611.36</v>
      </c>
      <c r="S100">
        <v>-6.8079899999999999E-2</v>
      </c>
      <c r="T100">
        <v>0.54</v>
      </c>
      <c r="U100" t="s">
        <v>73</v>
      </c>
    </row>
    <row r="101" spans="13:21" x14ac:dyDescent="0.25">
      <c r="M101">
        <v>1979</v>
      </c>
      <c r="N101">
        <v>42778.5</v>
      </c>
      <c r="O101">
        <v>6349.66</v>
      </c>
      <c r="P101">
        <v>6349.66</v>
      </c>
      <c r="Q101">
        <v>5935.2</v>
      </c>
      <c r="R101">
        <v>6949.22</v>
      </c>
      <c r="S101">
        <v>0.15772700000000001</v>
      </c>
      <c r="T101">
        <v>0.54</v>
      </c>
      <c r="U101" t="s">
        <v>73</v>
      </c>
    </row>
    <row r="102" spans="13:21" x14ac:dyDescent="0.25">
      <c r="M102">
        <v>1980</v>
      </c>
      <c r="N102">
        <v>40309.1</v>
      </c>
      <c r="O102">
        <v>6256.36</v>
      </c>
      <c r="P102">
        <v>6256.36</v>
      </c>
      <c r="Q102">
        <v>5847.99</v>
      </c>
      <c r="R102">
        <v>6573</v>
      </c>
      <c r="S102">
        <v>0.116873</v>
      </c>
      <c r="T102">
        <v>0.54</v>
      </c>
      <c r="U102" t="s">
        <v>73</v>
      </c>
    </row>
    <row r="103" spans="13:21" x14ac:dyDescent="0.25">
      <c r="M103">
        <v>1981</v>
      </c>
      <c r="N103">
        <v>37242.300000000003</v>
      </c>
      <c r="O103">
        <v>6127.9</v>
      </c>
      <c r="P103">
        <v>6127.9</v>
      </c>
      <c r="Q103">
        <v>5727.92</v>
      </c>
      <c r="R103">
        <v>5755.11</v>
      </c>
      <c r="S103">
        <v>4.7351099999999998E-3</v>
      </c>
      <c r="T103">
        <v>0.54</v>
      </c>
      <c r="U103" t="s">
        <v>73</v>
      </c>
    </row>
    <row r="104" spans="13:21" x14ac:dyDescent="0.25">
      <c r="M104">
        <v>1982</v>
      </c>
      <c r="N104">
        <v>33598.5</v>
      </c>
      <c r="O104">
        <v>5953.66</v>
      </c>
      <c r="P104">
        <v>5953.66</v>
      </c>
      <c r="Q104">
        <v>5565.05</v>
      </c>
      <c r="R104">
        <v>4200.92</v>
      </c>
      <c r="S104">
        <v>-0.28120200000000001</v>
      </c>
      <c r="T104">
        <v>0.54</v>
      </c>
      <c r="U104" t="s">
        <v>73</v>
      </c>
    </row>
    <row r="105" spans="13:21" x14ac:dyDescent="0.25">
      <c r="M105">
        <v>1983</v>
      </c>
      <c r="N105">
        <v>30172.400000000001</v>
      </c>
      <c r="O105">
        <v>5763.46</v>
      </c>
      <c r="P105">
        <v>5763.46</v>
      </c>
      <c r="Q105">
        <v>5387.26</v>
      </c>
      <c r="R105">
        <v>3364.39</v>
      </c>
      <c r="S105">
        <v>-0.47078900000000001</v>
      </c>
      <c r="T105">
        <v>0.54</v>
      </c>
      <c r="U105" t="s">
        <v>73</v>
      </c>
    </row>
    <row r="106" spans="13:21" x14ac:dyDescent="0.25">
      <c r="M106">
        <v>1984</v>
      </c>
      <c r="N106">
        <v>26922.6</v>
      </c>
      <c r="O106">
        <v>5553.45</v>
      </c>
      <c r="P106">
        <v>5553.45</v>
      </c>
      <c r="Q106">
        <v>5190.96</v>
      </c>
      <c r="R106">
        <v>3743.43</v>
      </c>
      <c r="S106">
        <v>-0.32691700000000001</v>
      </c>
      <c r="T106">
        <v>0.54</v>
      </c>
      <c r="U106" t="s">
        <v>73</v>
      </c>
    </row>
    <row r="107" spans="13:21" x14ac:dyDescent="0.25">
      <c r="M107">
        <v>1985</v>
      </c>
      <c r="N107">
        <v>23812</v>
      </c>
      <c r="O107">
        <v>5318.4</v>
      </c>
      <c r="P107">
        <v>5318.4</v>
      </c>
      <c r="Q107">
        <v>4971.26</v>
      </c>
      <c r="R107">
        <v>6918.02</v>
      </c>
      <c r="S107">
        <v>0.33045600000000003</v>
      </c>
      <c r="T107">
        <v>0.54</v>
      </c>
      <c r="U107" t="s">
        <v>73</v>
      </c>
    </row>
    <row r="108" spans="13:21" x14ac:dyDescent="0.25">
      <c r="M108">
        <v>1986</v>
      </c>
      <c r="N108">
        <v>20775.900000000001</v>
      </c>
      <c r="O108">
        <v>5048.17</v>
      </c>
      <c r="P108">
        <v>5048.17</v>
      </c>
      <c r="Q108">
        <v>4718.67</v>
      </c>
      <c r="R108">
        <v>8001.05</v>
      </c>
      <c r="S108">
        <v>0.52804600000000002</v>
      </c>
      <c r="T108">
        <v>0.54</v>
      </c>
      <c r="U108" t="s">
        <v>73</v>
      </c>
    </row>
    <row r="109" spans="13:21" x14ac:dyDescent="0.25">
      <c r="M109">
        <v>1987</v>
      </c>
      <c r="N109">
        <v>17744.900000000001</v>
      </c>
      <c r="O109">
        <v>4726.4399999999996</v>
      </c>
      <c r="P109">
        <v>4726.4399999999996</v>
      </c>
      <c r="Q109">
        <v>4417.9399999999996</v>
      </c>
      <c r="R109">
        <v>5498.14</v>
      </c>
      <c r="S109">
        <v>0.21873699999999999</v>
      </c>
      <c r="T109">
        <v>0.54</v>
      </c>
      <c r="U109" t="s">
        <v>73</v>
      </c>
    </row>
    <row r="110" spans="13:21" x14ac:dyDescent="0.25">
      <c r="M110">
        <v>1988</v>
      </c>
      <c r="N110">
        <v>14713.1</v>
      </c>
      <c r="O110">
        <v>4336.12</v>
      </c>
      <c r="P110">
        <v>4336.12</v>
      </c>
      <c r="Q110">
        <v>4053.09</v>
      </c>
      <c r="R110">
        <v>4607.7299999999996</v>
      </c>
      <c r="S110">
        <v>0.12825500000000001</v>
      </c>
      <c r="T110">
        <v>0.54</v>
      </c>
      <c r="U110" t="s">
        <v>73</v>
      </c>
    </row>
    <row r="111" spans="13:21" x14ac:dyDescent="0.25">
      <c r="M111">
        <v>1989</v>
      </c>
      <c r="N111">
        <v>12167.7</v>
      </c>
      <c r="O111">
        <v>3937.94</v>
      </c>
      <c r="P111">
        <v>3937.94</v>
      </c>
      <c r="Q111">
        <v>3680.9</v>
      </c>
      <c r="R111">
        <v>2833.57</v>
      </c>
      <c r="S111">
        <v>-0.26162000000000002</v>
      </c>
      <c r="T111">
        <v>0.54</v>
      </c>
      <c r="U111" t="s">
        <v>73</v>
      </c>
    </row>
    <row r="112" spans="13:21" x14ac:dyDescent="0.25">
      <c r="M112">
        <v>1990</v>
      </c>
      <c r="N112">
        <v>10236.200000000001</v>
      </c>
      <c r="O112">
        <v>3579.44</v>
      </c>
      <c r="P112">
        <v>3579.44</v>
      </c>
      <c r="Q112">
        <v>3345.8</v>
      </c>
      <c r="R112">
        <v>6013.67</v>
      </c>
      <c r="S112">
        <v>0.58632799999999996</v>
      </c>
      <c r="T112">
        <v>0.54</v>
      </c>
      <c r="U112" t="s">
        <v>73</v>
      </c>
    </row>
    <row r="113" spans="13:21" x14ac:dyDescent="0.25">
      <c r="M113">
        <v>1991</v>
      </c>
      <c r="N113">
        <v>8939.07</v>
      </c>
      <c r="O113">
        <v>3304.44</v>
      </c>
      <c r="P113">
        <v>3304.44</v>
      </c>
      <c r="Q113">
        <v>3088.75</v>
      </c>
      <c r="R113">
        <v>1826.28</v>
      </c>
      <c r="S113">
        <v>-0.52548799999999996</v>
      </c>
      <c r="T113">
        <v>0.54</v>
      </c>
      <c r="U113" t="s">
        <v>73</v>
      </c>
    </row>
    <row r="114" spans="13:21" x14ac:dyDescent="0.25">
      <c r="M114">
        <v>1992</v>
      </c>
      <c r="N114">
        <v>8152.36</v>
      </c>
      <c r="O114">
        <v>3121.79</v>
      </c>
      <c r="P114">
        <v>3121.79</v>
      </c>
      <c r="Q114">
        <v>2918.03</v>
      </c>
      <c r="R114">
        <v>2273.62</v>
      </c>
      <c r="S114">
        <v>-0.24953500000000001</v>
      </c>
      <c r="T114">
        <v>0.54</v>
      </c>
      <c r="U114" t="s">
        <v>73</v>
      </c>
    </row>
    <row r="115" spans="13:21" x14ac:dyDescent="0.25">
      <c r="M115">
        <v>1993</v>
      </c>
      <c r="N115">
        <v>8060.28</v>
      </c>
      <c r="O115">
        <v>3099.56</v>
      </c>
      <c r="P115">
        <v>3099.56</v>
      </c>
      <c r="Q115">
        <v>2897.24</v>
      </c>
      <c r="R115">
        <v>1491.22</v>
      </c>
      <c r="S115">
        <v>-0.66416500000000001</v>
      </c>
      <c r="T115">
        <v>0.54</v>
      </c>
      <c r="U115" t="s">
        <v>73</v>
      </c>
    </row>
    <row r="116" spans="13:21" x14ac:dyDescent="0.25">
      <c r="M116">
        <v>1994</v>
      </c>
      <c r="N116">
        <v>7920.1</v>
      </c>
      <c r="O116">
        <v>3065.34</v>
      </c>
      <c r="P116">
        <v>3065.34</v>
      </c>
      <c r="Q116">
        <v>2865.26</v>
      </c>
      <c r="R116">
        <v>4176.42</v>
      </c>
      <c r="S116">
        <v>0.37679699999999999</v>
      </c>
      <c r="T116">
        <v>0.54</v>
      </c>
      <c r="U116" t="s">
        <v>73</v>
      </c>
    </row>
    <row r="117" spans="13:21" x14ac:dyDescent="0.25">
      <c r="M117">
        <v>1995</v>
      </c>
      <c r="N117">
        <v>7678.86</v>
      </c>
      <c r="O117">
        <v>3005.41</v>
      </c>
      <c r="P117">
        <v>3005.41</v>
      </c>
      <c r="Q117">
        <v>2809.24</v>
      </c>
      <c r="R117">
        <v>1794.26</v>
      </c>
      <c r="S117">
        <v>-0.44832100000000003</v>
      </c>
      <c r="T117">
        <v>0.54</v>
      </c>
      <c r="U117" t="s">
        <v>73</v>
      </c>
    </row>
    <row r="118" spans="13:21" x14ac:dyDescent="0.25">
      <c r="M118">
        <v>1996</v>
      </c>
      <c r="N118">
        <v>7283.34</v>
      </c>
      <c r="O118">
        <v>2904.17</v>
      </c>
      <c r="P118">
        <v>2904.17</v>
      </c>
      <c r="Q118">
        <v>2714.61</v>
      </c>
      <c r="R118">
        <v>4516.25</v>
      </c>
      <c r="S118">
        <v>0.50903299999999996</v>
      </c>
      <c r="T118">
        <v>0.54</v>
      </c>
      <c r="U118" t="s">
        <v>73</v>
      </c>
    </row>
    <row r="119" spans="13:21" x14ac:dyDescent="0.25">
      <c r="M119">
        <v>1997</v>
      </c>
      <c r="N119">
        <v>6711.77</v>
      </c>
      <c r="O119">
        <v>2750.97</v>
      </c>
      <c r="P119">
        <v>2750.97</v>
      </c>
      <c r="Q119">
        <v>2571.41</v>
      </c>
      <c r="R119">
        <v>8158.41</v>
      </c>
      <c r="S119">
        <v>1.1546000000000001</v>
      </c>
      <c r="T119">
        <v>0.54</v>
      </c>
      <c r="U119" t="s">
        <v>73</v>
      </c>
    </row>
    <row r="120" spans="13:21" x14ac:dyDescent="0.25">
      <c r="M120">
        <v>1998</v>
      </c>
      <c r="N120">
        <v>6370.81</v>
      </c>
      <c r="O120">
        <v>2655.44</v>
      </c>
      <c r="P120">
        <v>2655.44</v>
      </c>
      <c r="Q120">
        <v>2515.85</v>
      </c>
      <c r="R120">
        <v>1681.82</v>
      </c>
      <c r="S120">
        <v>-0.40273100000000001</v>
      </c>
      <c r="T120">
        <v>0.432</v>
      </c>
      <c r="U120" t="s">
        <v>73</v>
      </c>
    </row>
    <row r="121" spans="13:21" x14ac:dyDescent="0.25">
      <c r="M121">
        <v>1999</v>
      </c>
      <c r="N121">
        <v>5999.93</v>
      </c>
      <c r="O121">
        <v>2547.7800000000002</v>
      </c>
      <c r="P121">
        <v>2547.7800000000002</v>
      </c>
      <c r="Q121">
        <v>2446.66</v>
      </c>
      <c r="R121">
        <v>1465.27</v>
      </c>
      <c r="S121">
        <v>-0.51268499999999995</v>
      </c>
      <c r="T121">
        <v>0.32400000000000001</v>
      </c>
      <c r="U121" t="s">
        <v>73</v>
      </c>
    </row>
    <row r="122" spans="13:21" x14ac:dyDescent="0.25">
      <c r="M122">
        <v>2000</v>
      </c>
      <c r="N122">
        <v>5694.64</v>
      </c>
      <c r="O122">
        <v>2456.08</v>
      </c>
      <c r="P122">
        <v>2456.08</v>
      </c>
      <c r="Q122">
        <v>2390.65</v>
      </c>
      <c r="R122">
        <v>2841.72</v>
      </c>
      <c r="S122">
        <v>0.172844</v>
      </c>
      <c r="T122">
        <v>0.216</v>
      </c>
      <c r="U122" t="s">
        <v>73</v>
      </c>
    </row>
    <row r="123" spans="13:21" x14ac:dyDescent="0.25">
      <c r="M123">
        <v>2001</v>
      </c>
      <c r="N123">
        <v>5545.23</v>
      </c>
      <c r="O123">
        <v>2410.15</v>
      </c>
      <c r="P123">
        <v>2410.15</v>
      </c>
      <c r="Q123">
        <v>2377.83</v>
      </c>
      <c r="R123">
        <v>1971.31</v>
      </c>
      <c r="S123">
        <v>-0.18748899999999999</v>
      </c>
      <c r="T123">
        <v>0.108</v>
      </c>
      <c r="U123" t="s">
        <v>73</v>
      </c>
    </row>
    <row r="124" spans="13:21" x14ac:dyDescent="0.25">
      <c r="M124">
        <v>2002</v>
      </c>
      <c r="N124">
        <v>5543.34</v>
      </c>
      <c r="O124">
        <v>2409.56</v>
      </c>
      <c r="P124">
        <v>2409.56</v>
      </c>
      <c r="Q124">
        <v>2409.56</v>
      </c>
      <c r="R124">
        <v>2409.56</v>
      </c>
      <c r="S124">
        <v>0</v>
      </c>
      <c r="T124">
        <v>0</v>
      </c>
      <c r="U124" t="s">
        <v>74</v>
      </c>
    </row>
    <row r="125" spans="13:21" x14ac:dyDescent="0.25">
      <c r="M125">
        <v>2003</v>
      </c>
      <c r="N125">
        <v>6499.52</v>
      </c>
      <c r="O125">
        <v>2691.88</v>
      </c>
      <c r="P125">
        <v>2691.88</v>
      </c>
      <c r="Q125">
        <v>2691.88</v>
      </c>
      <c r="R125">
        <v>2691.88</v>
      </c>
      <c r="S125">
        <v>0</v>
      </c>
      <c r="T125">
        <v>0</v>
      </c>
      <c r="U125" t="s">
        <v>74</v>
      </c>
    </row>
    <row r="126" spans="13:21" x14ac:dyDescent="0.25">
      <c r="M126">
        <v>2004</v>
      </c>
      <c r="N126">
        <v>7362</v>
      </c>
      <c r="O126">
        <v>2924.61</v>
      </c>
      <c r="P126">
        <v>2924.61</v>
      </c>
      <c r="Q126">
        <v>2924.61</v>
      </c>
      <c r="R126">
        <v>2924.61</v>
      </c>
      <c r="S126">
        <v>0</v>
      </c>
      <c r="T126">
        <v>0</v>
      </c>
      <c r="U126" t="s">
        <v>74</v>
      </c>
    </row>
    <row r="127" spans="13:21" x14ac:dyDescent="0.25">
      <c r="M127">
        <v>2005</v>
      </c>
      <c r="N127">
        <v>8074.41</v>
      </c>
      <c r="O127">
        <v>3102.98</v>
      </c>
      <c r="P127">
        <v>3102.98</v>
      </c>
      <c r="Q127">
        <v>3102.98</v>
      </c>
      <c r="R127">
        <v>3102.98</v>
      </c>
      <c r="S127">
        <v>0</v>
      </c>
      <c r="T127">
        <v>0</v>
      </c>
      <c r="U127" t="s">
        <v>74</v>
      </c>
    </row>
    <row r="128" spans="13:21" x14ac:dyDescent="0.25">
      <c r="M128">
        <v>2006</v>
      </c>
      <c r="N128">
        <v>8634.8700000000008</v>
      </c>
      <c r="O128">
        <v>3235.34</v>
      </c>
      <c r="P128">
        <v>3235.34</v>
      </c>
      <c r="Q128">
        <v>3235.34</v>
      </c>
      <c r="R128">
        <v>3235.34</v>
      </c>
      <c r="S128">
        <v>0</v>
      </c>
      <c r="T128">
        <v>0</v>
      </c>
      <c r="U128" t="s">
        <v>74</v>
      </c>
    </row>
    <row r="129" spans="13:21" x14ac:dyDescent="0.25">
      <c r="M129">
        <v>2007</v>
      </c>
      <c r="N129">
        <v>9072.07</v>
      </c>
      <c r="O129">
        <v>3334.07</v>
      </c>
      <c r="P129">
        <v>3334.07</v>
      </c>
      <c r="Q129">
        <v>3334.07</v>
      </c>
      <c r="R129">
        <v>3334.07</v>
      </c>
      <c r="S129">
        <v>0</v>
      </c>
      <c r="T129">
        <v>0</v>
      </c>
      <c r="U129" t="s">
        <v>74</v>
      </c>
    </row>
    <row r="130" spans="13:21" x14ac:dyDescent="0.25">
      <c r="M130">
        <v>2008</v>
      </c>
      <c r="N130">
        <v>9426.9599999999991</v>
      </c>
      <c r="O130">
        <v>3411.48</v>
      </c>
      <c r="P130">
        <v>3411.48</v>
      </c>
      <c r="Q130">
        <v>3411.48</v>
      </c>
      <c r="R130">
        <v>3411.48</v>
      </c>
      <c r="S130">
        <v>0</v>
      </c>
      <c r="T130">
        <v>0</v>
      </c>
      <c r="U130" t="s">
        <v>74</v>
      </c>
    </row>
    <row r="131" spans="13:21" x14ac:dyDescent="0.25">
      <c r="M131">
        <v>2009</v>
      </c>
      <c r="N131">
        <v>9737.9</v>
      </c>
      <c r="O131">
        <v>3477.38</v>
      </c>
      <c r="P131">
        <v>3477.38</v>
      </c>
      <c r="Q131">
        <v>3477.38</v>
      </c>
      <c r="R131">
        <v>3477.38</v>
      </c>
      <c r="S131">
        <v>0</v>
      </c>
      <c r="T131">
        <v>0</v>
      </c>
      <c r="U131" t="s">
        <v>74</v>
      </c>
    </row>
    <row r="132" spans="13:21" x14ac:dyDescent="0.25">
      <c r="M132">
        <v>2010</v>
      </c>
      <c r="N132">
        <v>10032.5</v>
      </c>
      <c r="O132">
        <v>3538.23</v>
      </c>
      <c r="P132">
        <v>3538.23</v>
      </c>
      <c r="Q132">
        <v>3538.23</v>
      </c>
      <c r="R132">
        <v>3538.23</v>
      </c>
      <c r="S132">
        <v>0</v>
      </c>
      <c r="T132">
        <v>0</v>
      </c>
      <c r="U132" t="s">
        <v>74</v>
      </c>
    </row>
    <row r="133" spans="13:21" x14ac:dyDescent="0.25">
      <c r="M133">
        <v>2011</v>
      </c>
      <c r="N133">
        <v>10326</v>
      </c>
      <c r="O133">
        <v>3597.37</v>
      </c>
      <c r="P133">
        <v>3597.37</v>
      </c>
      <c r="Q133">
        <v>3597.37</v>
      </c>
      <c r="R133">
        <v>3597.37</v>
      </c>
      <c r="S133">
        <v>0</v>
      </c>
      <c r="T133">
        <v>0</v>
      </c>
      <c r="U133" t="s">
        <v>74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14</xdr:col>
                <xdr:colOff>19050</xdr:colOff>
                <xdr:row>36</xdr:row>
                <xdr:rowOff>133350</xdr:rowOff>
              </from>
              <to>
                <xdr:col>15</xdr:col>
                <xdr:colOff>457200</xdr:colOff>
                <xdr:row>39</xdr:row>
                <xdr:rowOff>66675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 sizeWithCells="1">
              <from>
                <xdr:col>14</xdr:col>
                <xdr:colOff>28575</xdr:colOff>
                <xdr:row>40</xdr:row>
                <xdr:rowOff>38100</xdr:rowOff>
              </from>
              <to>
                <xdr:col>17</xdr:col>
                <xdr:colOff>66675</xdr:colOff>
                <xdr:row>42</xdr:row>
                <xdr:rowOff>161925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 sizeWithCells="1">
              <from>
                <xdr:col>13</xdr:col>
                <xdr:colOff>314325</xdr:colOff>
                <xdr:row>32</xdr:row>
                <xdr:rowOff>123825</xdr:rowOff>
              </from>
              <to>
                <xdr:col>20</xdr:col>
                <xdr:colOff>57150</xdr:colOff>
                <xdr:row>36</xdr:row>
                <xdr:rowOff>19050</xdr:rowOff>
              </to>
            </anchor>
          </objectPr>
        </oleObject>
      </mc:Choice>
      <mc:Fallback>
        <oleObject progId="Equation.DSMT4" shapeId="1027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bias_1</vt:lpstr>
      <vt:lpstr>bias_2</vt:lpstr>
      <vt:lpstr>mean</vt:lpstr>
      <vt:lpstr>SD__R</vt:lpstr>
      <vt:lpstr>SE_Ry</vt:lpstr>
      <vt:lpstr>sigmaR</vt:lpstr>
      <vt:lpstr>sigmaR_hat</vt:lpstr>
    </vt:vector>
  </TitlesOfParts>
  <Company>NOAA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Methot, Richard</cp:lastModifiedBy>
  <dcterms:created xsi:type="dcterms:W3CDTF">2011-01-21T23:57:05Z</dcterms:created>
  <dcterms:modified xsi:type="dcterms:W3CDTF">2015-11-24T21:02:31Z</dcterms:modified>
</cp:coreProperties>
</file>