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Raúl\Dropbox (Personal)\2025\RESPALDO DE BASE DE DATOS\"/>
    </mc:Choice>
  </mc:AlternateContent>
  <xr:revisionPtr revIDLastSave="0" documentId="13_ncr:1_{06D4E792-774C-4615-B169-02422A66A0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E" sheetId="5" r:id="rId1"/>
    <sheet name="NIVEL 1" sheetId="1" r:id="rId2"/>
    <sheet name="NIVEL 2" sheetId="2" r:id="rId3"/>
    <sheet name="NIVEL 3" sheetId="3" r:id="rId4"/>
    <sheet name="EQUIPO" sheetId="7" r:id="rId5"/>
  </sheets>
  <definedNames>
    <definedName name="_xlcn.WorksheetConnection_EVALUACIONESMNM2024.xlsxNIVEL_11" hidden="1">NIVEL_1[]</definedName>
    <definedName name="_xlcn.WorksheetConnection_EVALUACIONESMNM2024.xlsxNIVEL_21" hidden="1">NIVEL_2[]</definedName>
    <definedName name="_xlcn.WorksheetConnection_EVALUACIONESMNM2024.xlsxNIVEL_31" hidden="1">NIVEL_3[]</definedName>
    <definedName name="_xlnm.Print_Area" localSheetId="4">EQUIPO!#REF!</definedName>
    <definedName name="_xlnm.Print_Area" localSheetId="1">'NIVEL 1'!$F$129:$O$163</definedName>
    <definedName name="_xlnm.Print_Area" localSheetId="2">'NIVEL 2'!$F$112:$O$133</definedName>
    <definedName name="_xlnm.Print_Area" localSheetId="3">'NIVEL 3'!$F$34:$U$37</definedName>
    <definedName name="SegmentaciónDeDatos_MES">#N/A</definedName>
    <definedName name="SegmentaciónDeDatos_NOMBRE_DEL_ALUMNO">#N/A</definedName>
    <definedName name="SegmentaciónDeDatos_NOMBRE_DEL_ALUMNO1">#N/A</definedName>
    <definedName name="_xlnm.Print_Titles" localSheetId="1">'NIVEL 1'!$1:$2</definedName>
    <definedName name="_xlnm.Print_Titles" localSheetId="2">'NIVEL 2'!$1:$2</definedName>
    <definedName name="_xlnm.Print_Titles" localSheetId="3">'NIVEL 3'!$1:$2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IVEL_3" name="NIVEL_3" connection="WorksheetConnection_EVALUACIONES MNM 2024.xlsx!NIVEL_3"/>
          <x15:modelTable id="NIVEL_2" name="NIVEL_2" connection="WorksheetConnection_EVALUACIONES MNM 2024.xlsx!NIVEL_2"/>
          <x15:modelTable id="NIVEL_1" name="NIVEL_1" connection="WorksheetConnection_EVALUACIONES MNM 2024.xlsx!NIVEL_1"/>
        </x15:modelTables>
        <x15:modelRelationships>
          <x15:modelRelationship fromTable="NIVEL_1" fromColumn="MES" toTable="NIVEL_2" toColumn="MES"/>
          <x15:modelRelationship fromTable="NIVEL_1" fromColumn="MES" toTable="NIVEL_3" toColumn="M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3" l="1"/>
  <c r="U31" i="3" s="1"/>
  <c r="T32" i="3"/>
  <c r="U32" i="3" s="1"/>
  <c r="T33" i="3"/>
  <c r="U33" i="3" s="1"/>
  <c r="T34" i="3"/>
  <c r="T35" i="3"/>
  <c r="T36" i="3"/>
  <c r="T37" i="3"/>
  <c r="A34" i="3"/>
  <c r="A36" i="3"/>
  <c r="A35" i="3"/>
  <c r="A37" i="3"/>
  <c r="B34" i="3"/>
  <c r="B36" i="3"/>
  <c r="B35" i="3"/>
  <c r="B37" i="3"/>
  <c r="C34" i="3"/>
  <c r="C36" i="3"/>
  <c r="C35" i="3"/>
  <c r="C37" i="3"/>
  <c r="U34" i="3"/>
  <c r="U36" i="3"/>
  <c r="U35" i="3"/>
  <c r="U37" i="3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A117" i="2"/>
  <c r="A122" i="2"/>
  <c r="A121" i="2"/>
  <c r="A114" i="2"/>
  <c r="A118" i="2"/>
  <c r="A127" i="2"/>
  <c r="A123" i="2"/>
  <c r="A132" i="2"/>
  <c r="A113" i="2"/>
  <c r="A120" i="2"/>
  <c r="A112" i="2"/>
  <c r="A115" i="2"/>
  <c r="A129" i="2"/>
  <c r="A131" i="2"/>
  <c r="A133" i="2"/>
  <c r="A130" i="2"/>
  <c r="A116" i="2"/>
  <c r="A119" i="2"/>
  <c r="A126" i="2"/>
  <c r="A125" i="2"/>
  <c r="A128" i="2"/>
  <c r="A124" i="2"/>
  <c r="B117" i="2"/>
  <c r="B122" i="2"/>
  <c r="B121" i="2"/>
  <c r="B114" i="2"/>
  <c r="B118" i="2"/>
  <c r="B127" i="2"/>
  <c r="B123" i="2"/>
  <c r="B132" i="2"/>
  <c r="B113" i="2"/>
  <c r="B120" i="2"/>
  <c r="B112" i="2"/>
  <c r="B115" i="2"/>
  <c r="B129" i="2"/>
  <c r="B131" i="2"/>
  <c r="B133" i="2"/>
  <c r="B130" i="2"/>
  <c r="B116" i="2"/>
  <c r="B119" i="2"/>
  <c r="B126" i="2"/>
  <c r="B125" i="2"/>
  <c r="B128" i="2"/>
  <c r="B124" i="2"/>
  <c r="C117" i="2"/>
  <c r="C122" i="2"/>
  <c r="C121" i="2"/>
  <c r="C114" i="2"/>
  <c r="C118" i="2"/>
  <c r="C127" i="2"/>
  <c r="C123" i="2"/>
  <c r="C132" i="2"/>
  <c r="C113" i="2"/>
  <c r="C120" i="2"/>
  <c r="C112" i="2"/>
  <c r="C115" i="2"/>
  <c r="C129" i="2"/>
  <c r="C131" i="2"/>
  <c r="C133" i="2"/>
  <c r="C130" i="2"/>
  <c r="C116" i="2"/>
  <c r="C119" i="2"/>
  <c r="C126" i="2"/>
  <c r="C125" i="2"/>
  <c r="C128" i="2"/>
  <c r="C124" i="2"/>
  <c r="O117" i="2"/>
  <c r="O122" i="2"/>
  <c r="O121" i="2"/>
  <c r="O114" i="2"/>
  <c r="O118" i="2"/>
  <c r="O127" i="2"/>
  <c r="O123" i="2"/>
  <c r="O132" i="2"/>
  <c r="O113" i="2"/>
  <c r="O120" i="2"/>
  <c r="O112" i="2"/>
  <c r="O115" i="2"/>
  <c r="O129" i="2"/>
  <c r="O131" i="2"/>
  <c r="O133" i="2"/>
  <c r="O130" i="2"/>
  <c r="O116" i="2"/>
  <c r="O119" i="2"/>
  <c r="O126" i="2"/>
  <c r="O125" i="2"/>
  <c r="O128" i="2"/>
  <c r="O124" i="2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O121" i="1"/>
  <c r="O122" i="1"/>
  <c r="O123" i="1"/>
  <c r="O124" i="1"/>
  <c r="O125" i="1"/>
  <c r="O126" i="1"/>
  <c r="O127" i="1"/>
  <c r="O128" i="1"/>
  <c r="O144" i="1"/>
  <c r="O139" i="1"/>
  <c r="O145" i="1"/>
  <c r="O159" i="1"/>
  <c r="O133" i="1"/>
  <c r="O129" i="1"/>
  <c r="O158" i="1"/>
  <c r="O162" i="1"/>
  <c r="O140" i="1"/>
  <c r="O135" i="1"/>
  <c r="O150" i="1"/>
  <c r="O142" i="1"/>
  <c r="O153" i="1"/>
  <c r="O151" i="1"/>
  <c r="O138" i="1"/>
  <c r="O161" i="1"/>
  <c r="O148" i="1"/>
  <c r="O131" i="1"/>
  <c r="O137" i="1"/>
  <c r="O130" i="1"/>
  <c r="O154" i="1"/>
  <c r="O160" i="1"/>
  <c r="O141" i="1"/>
  <c r="O156" i="1"/>
  <c r="O163" i="1"/>
  <c r="O147" i="1"/>
  <c r="O155" i="1"/>
  <c r="O149" i="1"/>
  <c r="O143" i="1"/>
  <c r="O157" i="1"/>
  <c r="O134" i="1"/>
  <c r="O146" i="1"/>
  <c r="O136" i="1"/>
  <c r="O132" i="1"/>
  <c r="O152" i="1"/>
  <c r="A144" i="1"/>
  <c r="B144" i="1" s="1"/>
  <c r="A139" i="1"/>
  <c r="B139" i="1" s="1"/>
  <c r="A145" i="1"/>
  <c r="B145" i="1" s="1"/>
  <c r="A159" i="1"/>
  <c r="B159" i="1" s="1"/>
  <c r="A133" i="1"/>
  <c r="B133" i="1" s="1"/>
  <c r="A129" i="1"/>
  <c r="B129" i="1" s="1"/>
  <c r="A158" i="1"/>
  <c r="B158" i="1" s="1"/>
  <c r="A162" i="1"/>
  <c r="B162" i="1" s="1"/>
  <c r="A140" i="1"/>
  <c r="B140" i="1" s="1"/>
  <c r="A135" i="1"/>
  <c r="B135" i="1" s="1"/>
  <c r="A150" i="1"/>
  <c r="B150" i="1" s="1"/>
  <c r="A142" i="1"/>
  <c r="B142" i="1" s="1"/>
  <c r="A153" i="1"/>
  <c r="B153" i="1" s="1"/>
  <c r="A151" i="1"/>
  <c r="B151" i="1" s="1"/>
  <c r="A138" i="1"/>
  <c r="B138" i="1" s="1"/>
  <c r="A161" i="1"/>
  <c r="B161" i="1" s="1"/>
  <c r="A148" i="1"/>
  <c r="B148" i="1" s="1"/>
  <c r="A131" i="1"/>
  <c r="B131" i="1" s="1"/>
  <c r="A137" i="1"/>
  <c r="B137" i="1" s="1"/>
  <c r="A130" i="1"/>
  <c r="B130" i="1" s="1"/>
  <c r="A154" i="1"/>
  <c r="B154" i="1" s="1"/>
  <c r="A160" i="1"/>
  <c r="B160" i="1" s="1"/>
  <c r="A141" i="1"/>
  <c r="B141" i="1" s="1"/>
  <c r="A156" i="1"/>
  <c r="B156" i="1" s="1"/>
  <c r="A163" i="1"/>
  <c r="B163" i="1" s="1"/>
  <c r="A147" i="1"/>
  <c r="B147" i="1" s="1"/>
  <c r="A155" i="1"/>
  <c r="B155" i="1" s="1"/>
  <c r="A149" i="1"/>
  <c r="B149" i="1" s="1"/>
  <c r="A143" i="1"/>
  <c r="B143" i="1" s="1"/>
  <c r="A157" i="1"/>
  <c r="B157" i="1" s="1"/>
  <c r="A134" i="1"/>
  <c r="B134" i="1" s="1"/>
  <c r="A146" i="1"/>
  <c r="B146" i="1" s="1"/>
  <c r="A136" i="1"/>
  <c r="B136" i="1" s="1"/>
  <c r="A132" i="1"/>
  <c r="B132" i="1" s="1"/>
  <c r="A152" i="1"/>
  <c r="B152" i="1" s="1"/>
  <c r="C144" i="1"/>
  <c r="C139" i="1"/>
  <c r="C145" i="1"/>
  <c r="C159" i="1"/>
  <c r="C133" i="1"/>
  <c r="C129" i="1"/>
  <c r="C158" i="1"/>
  <c r="C162" i="1"/>
  <c r="C140" i="1"/>
  <c r="C135" i="1"/>
  <c r="C150" i="1"/>
  <c r="C142" i="1"/>
  <c r="C153" i="1"/>
  <c r="C151" i="1"/>
  <c r="C138" i="1"/>
  <c r="C161" i="1"/>
  <c r="C148" i="1"/>
  <c r="C131" i="1"/>
  <c r="C137" i="1"/>
  <c r="C130" i="1"/>
  <c r="C154" i="1"/>
  <c r="C160" i="1"/>
  <c r="C141" i="1"/>
  <c r="C156" i="1"/>
  <c r="C163" i="1"/>
  <c r="C147" i="1"/>
  <c r="C155" i="1"/>
  <c r="C149" i="1"/>
  <c r="C143" i="1"/>
  <c r="C157" i="1"/>
  <c r="C134" i="1"/>
  <c r="C146" i="1"/>
  <c r="C136" i="1"/>
  <c r="C132" i="1"/>
  <c r="C152" i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T19" i="3"/>
  <c r="T20" i="3"/>
  <c r="T21" i="3"/>
  <c r="T22" i="3"/>
  <c r="U22" i="3" s="1"/>
  <c r="T23" i="3"/>
  <c r="U23" i="3" s="1"/>
  <c r="T24" i="3"/>
  <c r="U24" i="3" s="1"/>
  <c r="T25" i="3"/>
  <c r="U25" i="3" s="1"/>
  <c r="T26" i="3"/>
  <c r="U26" i="3" s="1"/>
  <c r="T27" i="3"/>
  <c r="U27" i="3" s="1"/>
  <c r="T28" i="3"/>
  <c r="U28" i="3" s="1"/>
  <c r="T29" i="3"/>
  <c r="U29" i="3" s="1"/>
  <c r="T30" i="3"/>
  <c r="U30" i="3" s="1"/>
  <c r="A32" i="3"/>
  <c r="B32" i="3" s="1"/>
  <c r="A33" i="3"/>
  <c r="B33" i="3" s="1"/>
  <c r="C32" i="3"/>
  <c r="C33" i="3"/>
  <c r="A105" i="2"/>
  <c r="A103" i="2"/>
  <c r="B103" i="2" s="1"/>
  <c r="A106" i="2"/>
  <c r="B106" i="2" s="1"/>
  <c r="A102" i="2"/>
  <c r="B102" i="2" s="1"/>
  <c r="A110" i="2"/>
  <c r="B110" i="2" s="1"/>
  <c r="A111" i="2"/>
  <c r="B111" i="2" s="1"/>
  <c r="A109" i="2"/>
  <c r="B109" i="2" s="1"/>
  <c r="A104" i="2"/>
  <c r="B104" i="2" s="1"/>
  <c r="A108" i="2"/>
  <c r="A107" i="2"/>
  <c r="B107" i="2" s="1"/>
  <c r="B105" i="2"/>
  <c r="B108" i="2"/>
  <c r="C105" i="2"/>
  <c r="C103" i="2"/>
  <c r="C106" i="2"/>
  <c r="C102" i="2"/>
  <c r="C110" i="2"/>
  <c r="C111" i="2"/>
  <c r="C109" i="2"/>
  <c r="C104" i="2"/>
  <c r="C108" i="2"/>
  <c r="C107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O26" i="1" s="1"/>
  <c r="N27" i="1"/>
  <c r="O27" i="1" s="1"/>
  <c r="N28" i="1"/>
  <c r="N29" i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N38" i="1"/>
  <c r="N39" i="1"/>
  <c r="N40" i="1"/>
  <c r="O40" i="1" s="1"/>
  <c r="N41" i="1"/>
  <c r="O41" i="1" s="1"/>
  <c r="N42" i="1"/>
  <c r="O42" i="1" s="1"/>
  <c r="N43" i="1"/>
  <c r="O43" i="1" s="1"/>
  <c r="N44" i="1"/>
  <c r="O44" i="1" s="1"/>
  <c r="N45" i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N54" i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N62" i="1"/>
  <c r="O62" i="1" s="1"/>
  <c r="N63" i="1"/>
  <c r="O63" i="1" s="1"/>
  <c r="N64" i="1"/>
  <c r="O64" i="1" s="1"/>
  <c r="N65" i="1"/>
  <c r="O65" i="1" s="1"/>
  <c r="N66" i="1"/>
  <c r="N67" i="1"/>
  <c r="O67" i="1" s="1"/>
  <c r="N68" i="1"/>
  <c r="O68" i="1" s="1"/>
  <c r="N69" i="1"/>
  <c r="O69" i="1" s="1"/>
  <c r="N70" i="1"/>
  <c r="N71" i="1"/>
  <c r="O71" i="1" s="1"/>
  <c r="N72" i="1"/>
  <c r="O72" i="1" s="1"/>
  <c r="N73" i="1"/>
  <c r="O73" i="1" s="1"/>
  <c r="N74" i="1"/>
  <c r="N75" i="1"/>
  <c r="O75" i="1" s="1"/>
  <c r="N76" i="1"/>
  <c r="N77" i="1"/>
  <c r="O77" i="1" s="1"/>
  <c r="N78" i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N88" i="1"/>
  <c r="O88" i="1" s="1"/>
  <c r="N89" i="1"/>
  <c r="O89" i="1" s="1"/>
  <c r="N90" i="1"/>
  <c r="O90" i="1" s="1"/>
  <c r="N91" i="1"/>
  <c r="N92" i="1"/>
  <c r="O92" i="1" s="1"/>
  <c r="N93" i="1"/>
  <c r="O93" i="1" s="1"/>
  <c r="N94" i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A118" i="1"/>
  <c r="A119" i="1"/>
  <c r="B119" i="1" s="1"/>
  <c r="A127" i="1"/>
  <c r="B127" i="1" s="1"/>
  <c r="A125" i="1"/>
  <c r="B125" i="1" s="1"/>
  <c r="A128" i="1"/>
  <c r="B128" i="1" s="1"/>
  <c r="A121" i="1"/>
  <c r="B121" i="1" s="1"/>
  <c r="A116" i="1"/>
  <c r="B116" i="1" s="1"/>
  <c r="A112" i="1"/>
  <c r="B112" i="1" s="1"/>
  <c r="A126" i="1"/>
  <c r="B126" i="1" s="1"/>
  <c r="A109" i="1"/>
  <c r="B109" i="1" s="1"/>
  <c r="A108" i="1"/>
  <c r="B108" i="1" s="1"/>
  <c r="A117" i="1"/>
  <c r="B117" i="1" s="1"/>
  <c r="A114" i="1"/>
  <c r="B114" i="1" s="1"/>
  <c r="A115" i="1"/>
  <c r="B115" i="1" s="1"/>
  <c r="A110" i="1"/>
  <c r="B110" i="1" s="1"/>
  <c r="A122" i="1"/>
  <c r="B122" i="1" s="1"/>
  <c r="A113" i="1"/>
  <c r="B113" i="1" s="1"/>
  <c r="A123" i="1"/>
  <c r="B123" i="1" s="1"/>
  <c r="A124" i="1"/>
  <c r="B124" i="1" s="1"/>
  <c r="A120" i="1"/>
  <c r="B120" i="1" s="1"/>
  <c r="A111" i="1"/>
  <c r="B111" i="1" s="1"/>
  <c r="B118" i="1"/>
  <c r="C118" i="1"/>
  <c r="C119" i="1"/>
  <c r="C127" i="1"/>
  <c r="C125" i="1"/>
  <c r="C128" i="1"/>
  <c r="C121" i="1"/>
  <c r="C116" i="1"/>
  <c r="C112" i="1"/>
  <c r="C126" i="1"/>
  <c r="C109" i="1"/>
  <c r="C108" i="1"/>
  <c r="C117" i="1"/>
  <c r="C114" i="1"/>
  <c r="C115" i="1"/>
  <c r="C110" i="1"/>
  <c r="C122" i="1"/>
  <c r="C113" i="1"/>
  <c r="C123" i="1"/>
  <c r="C124" i="1"/>
  <c r="C120" i="1"/>
  <c r="C111" i="1"/>
  <c r="A31" i="3"/>
  <c r="B31" i="3" s="1"/>
  <c r="A29" i="3"/>
  <c r="B29" i="3" s="1"/>
  <c r="C31" i="3"/>
  <c r="C29" i="3"/>
  <c r="A28" i="3"/>
  <c r="B28" i="3" s="1"/>
  <c r="C28" i="3"/>
  <c r="A30" i="3"/>
  <c r="B30" i="3" s="1"/>
  <c r="C30" i="3"/>
  <c r="A27" i="3"/>
  <c r="B27" i="3" s="1"/>
  <c r="C27" i="3"/>
  <c r="N4" i="2"/>
  <c r="N5" i="2"/>
  <c r="A92" i="2"/>
  <c r="B92" i="2" s="1"/>
  <c r="C92" i="2"/>
  <c r="A95" i="2"/>
  <c r="B95" i="2"/>
  <c r="C95" i="2"/>
  <c r="A80" i="2"/>
  <c r="B80" i="2" s="1"/>
  <c r="C80" i="2"/>
  <c r="A100" i="2"/>
  <c r="B100" i="2" s="1"/>
  <c r="C100" i="2"/>
  <c r="A98" i="2"/>
  <c r="B98" i="2" s="1"/>
  <c r="C98" i="2"/>
  <c r="A96" i="2"/>
  <c r="B96" i="2"/>
  <c r="C96" i="2"/>
  <c r="A73" i="2"/>
  <c r="B73" i="2" s="1"/>
  <c r="C73" i="2"/>
  <c r="A83" i="2"/>
  <c r="B83" i="2" s="1"/>
  <c r="C83" i="2"/>
  <c r="A74" i="2"/>
  <c r="B74" i="2" s="1"/>
  <c r="C74" i="2"/>
  <c r="A79" i="2"/>
  <c r="B79" i="2" s="1"/>
  <c r="C79" i="2"/>
  <c r="A99" i="2"/>
  <c r="B99" i="2" s="1"/>
  <c r="C99" i="2"/>
  <c r="A77" i="2"/>
  <c r="B77" i="2" s="1"/>
  <c r="C77" i="2"/>
  <c r="A84" i="2"/>
  <c r="B84" i="2" s="1"/>
  <c r="C84" i="2"/>
  <c r="A97" i="2"/>
  <c r="B97" i="2" s="1"/>
  <c r="C97" i="2"/>
  <c r="A101" i="2"/>
  <c r="B101" i="2" s="1"/>
  <c r="C101" i="2"/>
  <c r="A90" i="2"/>
  <c r="B90" i="2" s="1"/>
  <c r="C90" i="2"/>
  <c r="A85" i="2"/>
  <c r="B85" i="2" s="1"/>
  <c r="C85" i="2"/>
  <c r="A91" i="2"/>
  <c r="B91" i="2" s="1"/>
  <c r="C91" i="2"/>
  <c r="A94" i="2"/>
  <c r="A75" i="2"/>
  <c r="B75" i="2" s="1"/>
  <c r="B94" i="2"/>
  <c r="C94" i="2"/>
  <c r="C75" i="2"/>
  <c r="A93" i="2"/>
  <c r="B93" i="2" s="1"/>
  <c r="C93" i="2"/>
  <c r="A82" i="2"/>
  <c r="B82" i="2" s="1"/>
  <c r="C82" i="2"/>
  <c r="A76" i="2"/>
  <c r="B76" i="2" s="1"/>
  <c r="C76" i="2"/>
  <c r="A86" i="2"/>
  <c r="B86" i="2" s="1"/>
  <c r="C86" i="2"/>
  <c r="A88" i="2"/>
  <c r="B88" i="2" s="1"/>
  <c r="C88" i="2"/>
  <c r="A87" i="2"/>
  <c r="B87" i="2"/>
  <c r="C87" i="2"/>
  <c r="A78" i="2"/>
  <c r="B78" i="2" s="1"/>
  <c r="C78" i="2"/>
  <c r="A81" i="2"/>
  <c r="B81" i="2"/>
  <c r="C81" i="2"/>
  <c r="A89" i="2"/>
  <c r="B89" i="2" s="1"/>
  <c r="C89" i="2"/>
  <c r="A96" i="1"/>
  <c r="B96" i="1" s="1"/>
  <c r="A97" i="1"/>
  <c r="B97" i="1" s="1"/>
  <c r="A82" i="1"/>
  <c r="B82" i="1" s="1"/>
  <c r="A107" i="1"/>
  <c r="B107" i="1" s="1"/>
  <c r="C96" i="1"/>
  <c r="C97" i="1"/>
  <c r="C82" i="1"/>
  <c r="C107" i="1"/>
  <c r="A88" i="1"/>
  <c r="B88" i="1" s="1"/>
  <c r="C88" i="1"/>
  <c r="A93" i="1"/>
  <c r="B93" i="1" s="1"/>
  <c r="A89" i="1"/>
  <c r="B89" i="1" s="1"/>
  <c r="A106" i="1"/>
  <c r="B106" i="1" s="1"/>
  <c r="A86" i="1"/>
  <c r="B86" i="1" s="1"/>
  <c r="A98" i="1"/>
  <c r="B98" i="1" s="1"/>
  <c r="A83" i="1"/>
  <c r="B83" i="1" s="1"/>
  <c r="C93" i="1"/>
  <c r="C89" i="1"/>
  <c r="C106" i="1"/>
  <c r="C86" i="1"/>
  <c r="C98" i="1"/>
  <c r="C83" i="1"/>
  <c r="A99" i="1"/>
  <c r="B99" i="1" s="1"/>
  <c r="A102" i="1"/>
  <c r="B102" i="1" s="1"/>
  <c r="A101" i="1"/>
  <c r="B101" i="1" s="1"/>
  <c r="A103" i="1"/>
  <c r="B103" i="1" s="1"/>
  <c r="C99" i="1"/>
  <c r="C102" i="1"/>
  <c r="C101" i="1"/>
  <c r="C103" i="1"/>
  <c r="A91" i="1"/>
  <c r="B91" i="1" s="1"/>
  <c r="C91" i="1"/>
  <c r="O91" i="1"/>
  <c r="A85" i="1"/>
  <c r="B85" i="1" s="1"/>
  <c r="A100" i="1"/>
  <c r="B100" i="1" s="1"/>
  <c r="C85" i="1"/>
  <c r="C100" i="1"/>
  <c r="A90" i="1"/>
  <c r="B90" i="1" s="1"/>
  <c r="C90" i="1"/>
  <c r="A94" i="1"/>
  <c r="B94" i="1" s="1"/>
  <c r="C94" i="1"/>
  <c r="O94" i="1"/>
  <c r="A81" i="1"/>
  <c r="B81" i="1" s="1"/>
  <c r="C81" i="1"/>
  <c r="A104" i="1"/>
  <c r="B104" i="1" s="1"/>
  <c r="C104" i="1"/>
  <c r="A87" i="1"/>
  <c r="B87" i="1" s="1"/>
  <c r="C87" i="1"/>
  <c r="O87" i="1"/>
  <c r="A105" i="1"/>
  <c r="B105" i="1" s="1"/>
  <c r="C105" i="1"/>
  <c r="A84" i="1"/>
  <c r="B84" i="1" s="1"/>
  <c r="C84" i="1"/>
  <c r="A95" i="1"/>
  <c r="B95" i="1" s="1"/>
  <c r="C95" i="1"/>
  <c r="A92" i="1"/>
  <c r="B92" i="1" s="1"/>
  <c r="C92" i="1"/>
  <c r="A64" i="1"/>
  <c r="B64" i="1" s="1"/>
  <c r="A77" i="1"/>
  <c r="B77" i="1" s="1"/>
  <c r="C64" i="1"/>
  <c r="C77" i="1"/>
  <c r="A66" i="1"/>
  <c r="B66" i="1" s="1"/>
  <c r="C66" i="1"/>
  <c r="O66" i="1"/>
  <c r="A69" i="1"/>
  <c r="B69" i="1" s="1"/>
  <c r="A73" i="1"/>
  <c r="B73" i="1" s="1"/>
  <c r="A68" i="1"/>
  <c r="B68" i="1" s="1"/>
  <c r="A71" i="1"/>
  <c r="B71" i="1" s="1"/>
  <c r="A80" i="1"/>
  <c r="B80" i="1" s="1"/>
  <c r="A72" i="1"/>
  <c r="B72" i="1" s="1"/>
  <c r="C69" i="1"/>
  <c r="C73" i="1"/>
  <c r="C68" i="1"/>
  <c r="C71" i="1"/>
  <c r="C80" i="1"/>
  <c r="C72" i="1"/>
  <c r="A62" i="1"/>
  <c r="B62" i="1" s="1"/>
  <c r="C62" i="1"/>
  <c r="A61" i="1"/>
  <c r="B61" i="1" s="1"/>
  <c r="C61" i="1"/>
  <c r="O61" i="1"/>
  <c r="A76" i="1"/>
  <c r="B76" i="1" s="1"/>
  <c r="A70" i="1"/>
  <c r="B70" i="1" s="1"/>
  <c r="C76" i="1"/>
  <c r="C70" i="1"/>
  <c r="O76" i="1"/>
  <c r="O70" i="1"/>
  <c r="A78" i="1"/>
  <c r="B78" i="1" s="1"/>
  <c r="C78" i="1"/>
  <c r="O78" i="1"/>
  <c r="A79" i="1"/>
  <c r="B79" i="1" s="1"/>
  <c r="C79" i="1"/>
  <c r="A67" i="1"/>
  <c r="B67" i="1" s="1"/>
  <c r="C67" i="1"/>
  <c r="A74" i="1"/>
  <c r="B74" i="1" s="1"/>
  <c r="C74" i="1"/>
  <c r="O74" i="1"/>
  <c r="A75" i="1"/>
  <c r="B75" i="1" s="1"/>
  <c r="C75" i="1"/>
  <c r="A65" i="1"/>
  <c r="B65" i="1" s="1"/>
  <c r="C65" i="1"/>
  <c r="A63" i="1"/>
  <c r="B63" i="1" s="1"/>
  <c r="C63" i="1"/>
  <c r="A60" i="2"/>
  <c r="B60" i="2" s="1"/>
  <c r="A59" i="2"/>
  <c r="B59" i="2" s="1"/>
  <c r="A54" i="2"/>
  <c r="B54" i="2" s="1"/>
  <c r="A56" i="2"/>
  <c r="B56" i="2" s="1"/>
  <c r="A64" i="2"/>
  <c r="B64" i="2" s="1"/>
  <c r="A53" i="2"/>
  <c r="B53" i="2" s="1"/>
  <c r="A62" i="2"/>
  <c r="B62" i="2" s="1"/>
  <c r="A72" i="2"/>
  <c r="B72" i="2" s="1"/>
  <c r="A68" i="2"/>
  <c r="B68" i="2" s="1"/>
  <c r="A58" i="2"/>
  <c r="B58" i="2" s="1"/>
  <c r="A70" i="2"/>
  <c r="B70" i="2" s="1"/>
  <c r="A55" i="2"/>
  <c r="B55" i="2" s="1"/>
  <c r="A52" i="2"/>
  <c r="B52" i="2" s="1"/>
  <c r="A57" i="2"/>
  <c r="B57" i="2" s="1"/>
  <c r="A51" i="2"/>
  <c r="B51" i="2" s="1"/>
  <c r="A69" i="2"/>
  <c r="B69" i="2" s="1"/>
  <c r="A71" i="2"/>
  <c r="B71" i="2" s="1"/>
  <c r="A67" i="2"/>
  <c r="B67" i="2" s="1"/>
  <c r="A66" i="2"/>
  <c r="B66" i="2" s="1"/>
  <c r="A63" i="2"/>
  <c r="B63" i="2" s="1"/>
  <c r="A65" i="2"/>
  <c r="B65" i="2" s="1"/>
  <c r="A61" i="2"/>
  <c r="B61" i="2" s="1"/>
  <c r="C61" i="2"/>
  <c r="C60" i="2"/>
  <c r="C59" i="2"/>
  <c r="C54" i="2"/>
  <c r="C56" i="2"/>
  <c r="C64" i="2"/>
  <c r="C53" i="2"/>
  <c r="C62" i="2"/>
  <c r="C72" i="2"/>
  <c r="C68" i="2"/>
  <c r="C58" i="2"/>
  <c r="C70" i="2"/>
  <c r="C55" i="2"/>
  <c r="C52" i="2"/>
  <c r="C57" i="2"/>
  <c r="C51" i="2"/>
  <c r="C69" i="2"/>
  <c r="C71" i="2"/>
  <c r="C67" i="2"/>
  <c r="C66" i="2"/>
  <c r="C63" i="2"/>
  <c r="C65" i="2"/>
  <c r="T16" i="3"/>
  <c r="T17" i="3"/>
  <c r="T18" i="3"/>
  <c r="A23" i="3"/>
  <c r="B23" i="3" s="1"/>
  <c r="A26" i="3"/>
  <c r="B26" i="3" s="1"/>
  <c r="A25" i="3"/>
  <c r="B25" i="3" s="1"/>
  <c r="A22" i="3"/>
  <c r="B22" i="3" s="1"/>
  <c r="A24" i="3"/>
  <c r="B24" i="3" s="1"/>
  <c r="C23" i="3"/>
  <c r="C26" i="3"/>
  <c r="C25" i="3"/>
  <c r="C22" i="3"/>
  <c r="C24" i="3"/>
  <c r="A59" i="1"/>
  <c r="B59" i="1" s="1"/>
  <c r="A51" i="1"/>
  <c r="B51" i="1" s="1"/>
  <c r="A26" i="1"/>
  <c r="B26" i="1" s="1"/>
  <c r="A44" i="1"/>
  <c r="B44" i="1" s="1"/>
  <c r="A40" i="1"/>
  <c r="B40" i="1" s="1"/>
  <c r="A47" i="1"/>
  <c r="B47" i="1" s="1"/>
  <c r="A34" i="1"/>
  <c r="B34" i="1" s="1"/>
  <c r="A56" i="1"/>
  <c r="B56" i="1" s="1"/>
  <c r="A43" i="1"/>
  <c r="B43" i="1" s="1"/>
  <c r="A57" i="1"/>
  <c r="B57" i="1" s="1"/>
  <c r="A27" i="1"/>
  <c r="B27" i="1" s="1"/>
  <c r="A58" i="1"/>
  <c r="B58" i="1" s="1"/>
  <c r="A38" i="1"/>
  <c r="B38" i="1" s="1"/>
  <c r="A28" i="1"/>
  <c r="B28" i="1" s="1"/>
  <c r="A36" i="1"/>
  <c r="B36" i="1" s="1"/>
  <c r="A37" i="1"/>
  <c r="B37" i="1" s="1"/>
  <c r="A55" i="1"/>
  <c r="B55" i="1" s="1"/>
  <c r="A49" i="1"/>
  <c r="B49" i="1" s="1"/>
  <c r="A45" i="1"/>
  <c r="B45" i="1" s="1"/>
  <c r="A29" i="1"/>
  <c r="B29" i="1" s="1"/>
  <c r="A46" i="1"/>
  <c r="B46" i="1" s="1"/>
  <c r="A60" i="1"/>
  <c r="B60" i="1" s="1"/>
  <c r="A41" i="1"/>
  <c r="B41" i="1" s="1"/>
  <c r="A32" i="1"/>
  <c r="B32" i="1" s="1"/>
  <c r="A35" i="1"/>
  <c r="B35" i="1" s="1"/>
  <c r="A50" i="1"/>
  <c r="B50" i="1" s="1"/>
  <c r="A54" i="1"/>
  <c r="B54" i="1" s="1"/>
  <c r="A53" i="1"/>
  <c r="B53" i="1" s="1"/>
  <c r="A48" i="1"/>
  <c r="B48" i="1" s="1"/>
  <c r="A33" i="1"/>
  <c r="B33" i="1" s="1"/>
  <c r="A31" i="1"/>
  <c r="B31" i="1" s="1"/>
  <c r="A42" i="1"/>
  <c r="B42" i="1" s="1"/>
  <c r="A39" i="1"/>
  <c r="B39" i="1" s="1"/>
  <c r="A52" i="1"/>
  <c r="B52" i="1" s="1"/>
  <c r="A30" i="1"/>
  <c r="B30" i="1" s="1"/>
  <c r="C59" i="1"/>
  <c r="C51" i="1"/>
  <c r="C26" i="1"/>
  <c r="C44" i="1"/>
  <c r="C40" i="1"/>
  <c r="C47" i="1"/>
  <c r="C34" i="1"/>
  <c r="C56" i="1"/>
  <c r="C43" i="1"/>
  <c r="C57" i="1"/>
  <c r="C27" i="1"/>
  <c r="C58" i="1"/>
  <c r="C38" i="1"/>
  <c r="C28" i="1"/>
  <c r="C36" i="1"/>
  <c r="C37" i="1"/>
  <c r="C55" i="1"/>
  <c r="C49" i="1"/>
  <c r="C45" i="1"/>
  <c r="C29" i="1"/>
  <c r="C46" i="1"/>
  <c r="C60" i="1"/>
  <c r="C41" i="1"/>
  <c r="C32" i="1"/>
  <c r="C35" i="1"/>
  <c r="C50" i="1"/>
  <c r="C54" i="1"/>
  <c r="C53" i="1"/>
  <c r="C48" i="1"/>
  <c r="C33" i="1"/>
  <c r="C31" i="1"/>
  <c r="C42" i="1"/>
  <c r="C39" i="1"/>
  <c r="C52" i="1"/>
  <c r="C30" i="1"/>
  <c r="O38" i="1"/>
  <c r="O28" i="1"/>
  <c r="O45" i="1"/>
  <c r="O29" i="1"/>
  <c r="O54" i="1"/>
  <c r="O53" i="1"/>
  <c r="O37" i="1"/>
  <c r="O39" i="1"/>
  <c r="T5" i="3" l="1"/>
  <c r="U5" i="3" s="1"/>
  <c r="T6" i="3"/>
  <c r="U6" i="3" s="1"/>
  <c r="T7" i="3"/>
  <c r="U7" i="3" s="1"/>
  <c r="T8" i="3"/>
  <c r="U8" i="3" s="1"/>
  <c r="T9" i="3"/>
  <c r="T10" i="3"/>
  <c r="U10" i="3" s="1"/>
  <c r="T11" i="3"/>
  <c r="U11" i="3" s="1"/>
  <c r="T12" i="3"/>
  <c r="U12" i="3" s="1"/>
  <c r="T13" i="3"/>
  <c r="U13" i="3" s="1"/>
  <c r="T14" i="3"/>
  <c r="T15" i="3"/>
  <c r="U17" i="3"/>
  <c r="U18" i="3"/>
  <c r="U19" i="3"/>
  <c r="U20" i="3"/>
  <c r="U21" i="3"/>
  <c r="U16" i="3"/>
  <c r="A17" i="3"/>
  <c r="B17" i="3" s="1"/>
  <c r="A13" i="3"/>
  <c r="B13" i="3" s="1"/>
  <c r="A19" i="3"/>
  <c r="B19" i="3" s="1"/>
  <c r="A20" i="3"/>
  <c r="B20" i="3" s="1"/>
  <c r="A11" i="3"/>
  <c r="B11" i="3" s="1"/>
  <c r="A18" i="3"/>
  <c r="B18" i="3" s="1"/>
  <c r="A14" i="3"/>
  <c r="B14" i="3" s="1"/>
  <c r="A16" i="3"/>
  <c r="B16" i="3" s="1"/>
  <c r="A12" i="3"/>
  <c r="B12" i="3" s="1"/>
  <c r="A21" i="3"/>
  <c r="B21" i="3" s="1"/>
  <c r="A15" i="3"/>
  <c r="B15" i="3" s="1"/>
  <c r="C17" i="3"/>
  <c r="C13" i="3"/>
  <c r="C19" i="3"/>
  <c r="C20" i="3"/>
  <c r="C11" i="3"/>
  <c r="C18" i="3"/>
  <c r="C14" i="3"/>
  <c r="C16" i="3"/>
  <c r="C12" i="3"/>
  <c r="C21" i="3"/>
  <c r="C15" i="3"/>
  <c r="U14" i="3"/>
  <c r="U15" i="3"/>
  <c r="O15" i="2"/>
  <c r="O16" i="2"/>
  <c r="O17" i="2"/>
  <c r="O18" i="2"/>
  <c r="O19" i="2"/>
  <c r="O23" i="2"/>
  <c r="O24" i="2"/>
  <c r="O25" i="2"/>
  <c r="O26" i="2"/>
  <c r="O27" i="2"/>
  <c r="O28" i="2"/>
  <c r="O31" i="2"/>
  <c r="O32" i="2"/>
  <c r="O33" i="2"/>
  <c r="O34" i="2"/>
  <c r="O35" i="2"/>
  <c r="O36" i="2"/>
  <c r="O39" i="2"/>
  <c r="O40" i="2"/>
  <c r="O41" i="2"/>
  <c r="O42" i="2"/>
  <c r="O43" i="2"/>
  <c r="O44" i="2"/>
  <c r="O47" i="2"/>
  <c r="O48" i="2"/>
  <c r="O49" i="2"/>
  <c r="A32" i="2"/>
  <c r="B32" i="2" s="1"/>
  <c r="A26" i="2"/>
  <c r="B26" i="2" s="1"/>
  <c r="A37" i="2"/>
  <c r="B37" i="2" s="1"/>
  <c r="A38" i="2"/>
  <c r="B38" i="2" s="1"/>
  <c r="A36" i="2"/>
  <c r="B36" i="2" s="1"/>
  <c r="A33" i="2"/>
  <c r="B33" i="2" s="1"/>
  <c r="A42" i="2"/>
  <c r="B42" i="2" s="1"/>
  <c r="A31" i="2"/>
  <c r="B31" i="2" s="1"/>
  <c r="A43" i="2"/>
  <c r="B43" i="2" s="1"/>
  <c r="A25" i="2"/>
  <c r="B25" i="2" s="1"/>
  <c r="A39" i="2"/>
  <c r="B39" i="2" s="1"/>
  <c r="A35" i="2"/>
  <c r="B35" i="2" s="1"/>
  <c r="A28" i="2"/>
  <c r="B28" i="2" s="1"/>
  <c r="A27" i="2"/>
  <c r="B27" i="2" s="1"/>
  <c r="A40" i="2"/>
  <c r="B40" i="2" s="1"/>
  <c r="A45" i="2"/>
  <c r="B45" i="2" s="1"/>
  <c r="A41" i="2"/>
  <c r="B41" i="2" s="1"/>
  <c r="A47" i="2"/>
  <c r="B47" i="2" s="1"/>
  <c r="A49" i="2"/>
  <c r="B49" i="2" s="1"/>
  <c r="A30" i="2"/>
  <c r="B30" i="2" s="1"/>
  <c r="A24" i="2"/>
  <c r="B24" i="2" s="1"/>
  <c r="A34" i="2"/>
  <c r="B34" i="2" s="1"/>
  <c r="A23" i="2"/>
  <c r="B23" i="2" s="1"/>
  <c r="A29" i="2"/>
  <c r="B29" i="2" s="1"/>
  <c r="A44" i="2"/>
  <c r="B44" i="2" s="1"/>
  <c r="A48" i="2"/>
  <c r="B48" i="2" s="1"/>
  <c r="A50" i="2"/>
  <c r="B50" i="2" s="1"/>
  <c r="A46" i="2"/>
  <c r="B46" i="2" s="1"/>
  <c r="C32" i="2"/>
  <c r="C26" i="2"/>
  <c r="C37" i="2"/>
  <c r="C38" i="2"/>
  <c r="C36" i="2"/>
  <c r="C33" i="2"/>
  <c r="C42" i="2"/>
  <c r="C31" i="2"/>
  <c r="C43" i="2"/>
  <c r="C25" i="2"/>
  <c r="C39" i="2"/>
  <c r="C35" i="2"/>
  <c r="C28" i="2"/>
  <c r="C27" i="2"/>
  <c r="C40" i="2"/>
  <c r="C45" i="2"/>
  <c r="C41" i="2"/>
  <c r="C47" i="2"/>
  <c r="C49" i="2"/>
  <c r="C30" i="2"/>
  <c r="C24" i="2"/>
  <c r="C34" i="2"/>
  <c r="C23" i="2"/>
  <c r="C29" i="2"/>
  <c r="C44" i="2"/>
  <c r="C48" i="2"/>
  <c r="C50" i="2"/>
  <c r="C46" i="2"/>
  <c r="O37" i="2"/>
  <c r="O38" i="2"/>
  <c r="O45" i="2"/>
  <c r="O30" i="2"/>
  <c r="O29" i="2"/>
  <c r="O50" i="2"/>
  <c r="O46" i="2"/>
  <c r="N3" i="2"/>
  <c r="O3" i="2" s="1"/>
  <c r="T4" i="3"/>
  <c r="U4" i="3" s="1"/>
  <c r="T3" i="3"/>
  <c r="U3" i="3" s="1"/>
  <c r="N3" i="1"/>
  <c r="O22" i="1"/>
  <c r="O4" i="1"/>
  <c r="O5" i="1"/>
  <c r="O8" i="1"/>
  <c r="O11" i="1"/>
  <c r="O24" i="1"/>
  <c r="O14" i="1"/>
  <c r="O17" i="1"/>
  <c r="O18" i="1"/>
  <c r="O25" i="1"/>
  <c r="O20" i="1"/>
  <c r="O21" i="1"/>
  <c r="O13" i="2"/>
  <c r="O12" i="2"/>
  <c r="O4" i="2"/>
  <c r="O6" i="2"/>
  <c r="O7" i="2"/>
  <c r="O8" i="2"/>
  <c r="O9" i="2"/>
  <c r="O10" i="2"/>
  <c r="O11" i="2"/>
  <c r="O14" i="2"/>
  <c r="O20" i="2"/>
  <c r="O21" i="2"/>
  <c r="O22" i="2"/>
  <c r="O15" i="1"/>
  <c r="O3" i="1"/>
  <c r="A5" i="3"/>
  <c r="B5" i="3" s="1"/>
  <c r="A10" i="3"/>
  <c r="B10" i="3" s="1"/>
  <c r="A8" i="3"/>
  <c r="B8" i="3" s="1"/>
  <c r="A4" i="3"/>
  <c r="B4" i="3" s="1"/>
  <c r="A6" i="3"/>
  <c r="B6" i="3" s="1"/>
  <c r="A7" i="3"/>
  <c r="B7" i="3" s="1"/>
  <c r="A3" i="3"/>
  <c r="B3" i="3" s="1"/>
  <c r="C5" i="3"/>
  <c r="C10" i="3"/>
  <c r="C8" i="3"/>
  <c r="C4" i="3"/>
  <c r="C6" i="3"/>
  <c r="C7" i="3"/>
  <c r="C3" i="3"/>
  <c r="C8" i="2"/>
  <c r="C15" i="2"/>
  <c r="C14" i="2"/>
  <c r="C11" i="2"/>
  <c r="C10" i="2"/>
  <c r="C18" i="2"/>
  <c r="C4" i="2"/>
  <c r="C13" i="2"/>
  <c r="C7" i="2"/>
  <c r="C17" i="2"/>
  <c r="C21" i="2"/>
  <c r="C22" i="2"/>
  <c r="C9" i="2"/>
  <c r="C3" i="2"/>
  <c r="C12" i="2"/>
  <c r="C16" i="2"/>
  <c r="C6" i="2"/>
  <c r="C19" i="2"/>
  <c r="C20" i="2"/>
  <c r="A8" i="2"/>
  <c r="B8" i="2" s="1"/>
  <c r="A15" i="2"/>
  <c r="B15" i="2" s="1"/>
  <c r="A14" i="2"/>
  <c r="B14" i="2" s="1"/>
  <c r="A11" i="2"/>
  <c r="B11" i="2" s="1"/>
  <c r="A10" i="2"/>
  <c r="B10" i="2" s="1"/>
  <c r="A18" i="2"/>
  <c r="B18" i="2" s="1"/>
  <c r="A4" i="2"/>
  <c r="B4" i="2" s="1"/>
  <c r="A13" i="2"/>
  <c r="B13" i="2" s="1"/>
  <c r="A7" i="2"/>
  <c r="B7" i="2" s="1"/>
  <c r="A17" i="2"/>
  <c r="B17" i="2" s="1"/>
  <c r="A21" i="2"/>
  <c r="B21" i="2" s="1"/>
  <c r="A22" i="2"/>
  <c r="B22" i="2" s="1"/>
  <c r="A9" i="2"/>
  <c r="B9" i="2" s="1"/>
  <c r="A3" i="2"/>
  <c r="B3" i="2" s="1"/>
  <c r="A12" i="2"/>
  <c r="B12" i="2" s="1"/>
  <c r="A16" i="2"/>
  <c r="B16" i="2" s="1"/>
  <c r="A6" i="2"/>
  <c r="B6" i="2" s="1"/>
  <c r="A19" i="2"/>
  <c r="B19" i="2" s="1"/>
  <c r="A20" i="2"/>
  <c r="B20" i="2" s="1"/>
  <c r="O16" i="1"/>
  <c r="O23" i="1"/>
  <c r="A11" i="1"/>
  <c r="B11" i="1" s="1"/>
  <c r="A18" i="1"/>
  <c r="B18" i="1" s="1"/>
  <c r="A22" i="1"/>
  <c r="B22" i="1" s="1"/>
  <c r="A16" i="1"/>
  <c r="B16" i="1" s="1"/>
  <c r="A13" i="1"/>
  <c r="B13" i="1" s="1"/>
  <c r="A15" i="1"/>
  <c r="B15" i="1" s="1"/>
  <c r="A20" i="1"/>
  <c r="B20" i="1" s="1"/>
  <c r="A23" i="1"/>
  <c r="B23" i="1" s="1"/>
  <c r="A12" i="1"/>
  <c r="B12" i="1" s="1"/>
  <c r="A14" i="1"/>
  <c r="B14" i="1" s="1"/>
  <c r="A21" i="1"/>
  <c r="B21" i="1" s="1"/>
  <c r="A4" i="1"/>
  <c r="B4" i="1" s="1"/>
  <c r="A10" i="1"/>
  <c r="B10" i="1" s="1"/>
  <c r="A3" i="1"/>
  <c r="B3" i="1" s="1"/>
  <c r="A6" i="1"/>
  <c r="B6" i="1" s="1"/>
  <c r="A8" i="1"/>
  <c r="B8" i="1" s="1"/>
  <c r="A25" i="1"/>
  <c r="B25" i="1" s="1"/>
  <c r="A9" i="1"/>
  <c r="B9" i="1" s="1"/>
  <c r="A19" i="1"/>
  <c r="B19" i="1" s="1"/>
  <c r="A17" i="1"/>
  <c r="B17" i="1" s="1"/>
  <c r="A24" i="1"/>
  <c r="B24" i="1" s="1"/>
  <c r="A5" i="1"/>
  <c r="B5" i="1" s="1"/>
  <c r="C11" i="1"/>
  <c r="C18" i="1"/>
  <c r="C22" i="1"/>
  <c r="C16" i="1"/>
  <c r="C13" i="1"/>
  <c r="C15" i="1"/>
  <c r="C20" i="1"/>
  <c r="C23" i="1"/>
  <c r="C12" i="1"/>
  <c r="C14" i="1"/>
  <c r="C21" i="1"/>
  <c r="C4" i="1"/>
  <c r="C10" i="1"/>
  <c r="C3" i="1"/>
  <c r="C6" i="1"/>
  <c r="C8" i="1"/>
  <c r="C25" i="1"/>
  <c r="C9" i="1"/>
  <c r="C19" i="1"/>
  <c r="C17" i="1"/>
  <c r="C24" i="1"/>
  <c r="C5" i="1"/>
  <c r="O13" i="1"/>
  <c r="O12" i="1"/>
  <c r="O10" i="1"/>
  <c r="O9" i="1"/>
  <c r="O19" i="1"/>
  <c r="O6" i="1"/>
  <c r="C9" i="3"/>
  <c r="A9" i="3"/>
  <c r="B9" i="3" s="1"/>
  <c r="C7" i="1"/>
  <c r="A7" i="1"/>
  <c r="B7" i="1" s="1"/>
  <c r="C5" i="2"/>
  <c r="U9" i="3" l="1"/>
  <c r="I2" i="5"/>
  <c r="I3" i="5"/>
  <c r="I4" i="5"/>
  <c r="I5" i="5"/>
  <c r="I6" i="5"/>
  <c r="I7" i="5"/>
  <c r="I8" i="5"/>
  <c r="I9" i="5"/>
  <c r="I10" i="5"/>
  <c r="I11" i="5"/>
  <c r="I12" i="5"/>
  <c r="I13" i="5"/>
  <c r="A5" i="2"/>
  <c r="B5" i="2" s="1"/>
  <c r="O5" i="2"/>
  <c r="O7" i="1"/>
  <c r="H5" i="5" l="1"/>
  <c r="H8" i="5"/>
  <c r="H2" i="5"/>
  <c r="H7" i="5"/>
  <c r="H4" i="5"/>
  <c r="H3" i="5"/>
  <c r="H11" i="5"/>
  <c r="H13" i="5"/>
  <c r="H12" i="5"/>
  <c r="H9" i="5"/>
  <c r="H10" i="5"/>
  <c r="H6" i="5"/>
  <c r="C13" i="5"/>
  <c r="G10" i="5"/>
  <c r="G4" i="5"/>
  <c r="G2" i="5"/>
  <c r="G11" i="5"/>
  <c r="G3" i="5"/>
  <c r="G9" i="5"/>
  <c r="G8" i="5"/>
  <c r="G7" i="5"/>
  <c r="G6" i="5"/>
  <c r="G13" i="5"/>
  <c r="G5" i="5"/>
  <c r="G12" i="5"/>
  <c r="E2" i="5"/>
  <c r="F11" i="5"/>
  <c r="F9" i="5"/>
  <c r="E6" i="5"/>
  <c r="F12" i="5"/>
  <c r="E8" i="5"/>
  <c r="E13" i="5"/>
  <c r="E5" i="5"/>
  <c r="E12" i="5"/>
  <c r="E4" i="5"/>
  <c r="F10" i="5"/>
  <c r="E11" i="5"/>
  <c r="E3" i="5"/>
  <c r="E9" i="5"/>
  <c r="E7" i="5"/>
  <c r="F2" i="5"/>
  <c r="F13" i="5"/>
  <c r="E10" i="5"/>
  <c r="D13" i="5"/>
  <c r="C11" i="5"/>
  <c r="C6" i="5"/>
  <c r="C5" i="5"/>
  <c r="C3" i="5"/>
  <c r="D12" i="5"/>
  <c r="C12" i="5"/>
  <c r="C4" i="5"/>
  <c r="C10" i="5"/>
  <c r="C2" i="5"/>
  <c r="C9" i="5"/>
  <c r="D11" i="5"/>
  <c r="C8" i="5"/>
  <c r="D10" i="5"/>
  <c r="C7" i="5"/>
  <c r="D9" i="5"/>
  <c r="D6" i="5"/>
  <c r="D5" i="5"/>
  <c r="D7" i="5"/>
  <c r="D8" i="5"/>
  <c r="D4" i="5"/>
  <c r="D2" i="5"/>
  <c r="D3" i="5"/>
  <c r="F7" i="5"/>
  <c r="F5" i="5"/>
  <c r="F8" i="5"/>
  <c r="F3" i="5"/>
  <c r="F4" i="5"/>
  <c r="F6" i="5"/>
  <c r="B12" i="5" l="1"/>
  <c r="B9" i="5"/>
  <c r="B6" i="5"/>
  <c r="B2" i="5"/>
  <c r="B4" i="5"/>
  <c r="B5" i="5"/>
  <c r="B11" i="5"/>
  <c r="B7" i="5"/>
  <c r="B10" i="5"/>
  <c r="B8" i="5"/>
  <c r="B3" i="5"/>
  <c r="B1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EVALUACIONES MNM 2024.xlsx!NIVEL_1" type="102" refreshedVersion="8" minRefreshableVersion="5">
    <extLst>
      <ext xmlns:x15="http://schemas.microsoft.com/office/spreadsheetml/2010/11/main" uri="{DE250136-89BD-433C-8126-D09CA5730AF9}">
        <x15:connection id="NIVEL_1">
          <x15:rangePr sourceName="_xlcn.WorksheetConnection_EVALUACIONESMNM2024.xlsxNIVEL_11"/>
        </x15:connection>
      </ext>
    </extLst>
  </connection>
  <connection id="3" xr16:uid="{00000000-0015-0000-FFFF-FFFF02000000}" name="WorksheetConnection_EVALUACIONES MNM 2024.xlsx!NIVEL_2" type="102" refreshedVersion="8" minRefreshableVersion="5">
    <extLst>
      <ext xmlns:x15="http://schemas.microsoft.com/office/spreadsheetml/2010/11/main" uri="{DE250136-89BD-433C-8126-D09CA5730AF9}">
        <x15:connection id="NIVEL_2">
          <x15:rangePr sourceName="_xlcn.WorksheetConnection_EVALUACIONESMNM2024.xlsxNIVEL_21"/>
        </x15:connection>
      </ext>
    </extLst>
  </connection>
  <connection id="4" xr16:uid="{00000000-0015-0000-FFFF-FFFF03000000}" name="WorksheetConnection_EVALUACIONES MNM 2024.xlsx!NIVEL_3" type="102" refreshedVersion="8" minRefreshableVersion="5">
    <extLst>
      <ext xmlns:x15="http://schemas.microsoft.com/office/spreadsheetml/2010/11/main" uri="{DE250136-89BD-433C-8126-D09CA5730AF9}">
        <x15:connection id="NIVEL_3">
          <x15:rangePr sourceName="_xlcn.WorksheetConnection_EVALUACIONESMNM2024.xlsxNIVEL_31"/>
        </x15:connection>
      </ext>
    </extLst>
  </connection>
</connections>
</file>

<file path=xl/sharedStrings.xml><?xml version="1.0" encoding="utf-8"?>
<sst xmlns="http://schemas.openxmlformats.org/spreadsheetml/2006/main" count="520" uniqueCount="212">
  <si>
    <t>NOMBRE DEL ALUMNO</t>
  </si>
  <si>
    <t>DOCUMENTO</t>
  </si>
  <si>
    <t>AMBIENTACION</t>
  </si>
  <si>
    <t>FLOTACION DEFENSIVA</t>
  </si>
  <si>
    <t>PATADA CROL</t>
  </si>
  <si>
    <t>PADATA ESPALDA</t>
  </si>
  <si>
    <t>ENS. CROL</t>
  </si>
  <si>
    <t>ENS ESPALDA</t>
  </si>
  <si>
    <t>SALTO</t>
  </si>
  <si>
    <t>Pase de Nivel 4,7 ptos</t>
  </si>
  <si>
    <t>Cambio de Nivel</t>
  </si>
  <si>
    <t>Fecha de Evaluación</t>
  </si>
  <si>
    <t>TECN ESTILO CROL</t>
  </si>
  <si>
    <t>TECN ESTILO ESPAL</t>
  </si>
  <si>
    <t>ENSE EST PECHO</t>
  </si>
  <si>
    <t>ENSE EST MARIPOSA</t>
  </si>
  <si>
    <t>50 m LIBRE</t>
  </si>
  <si>
    <t>100m CROL</t>
  </si>
  <si>
    <t>VUELTA OLIMP. CROL</t>
  </si>
  <si>
    <t>LLEGADA CROL</t>
  </si>
  <si>
    <t>100m ESPALDA</t>
  </si>
  <si>
    <t>25m MARIPOSA</t>
  </si>
  <si>
    <t>25m PECHO</t>
  </si>
  <si>
    <t>Pase de Nivel 4,9 ptos</t>
  </si>
  <si>
    <t>LLEGADA MARIPOSA</t>
  </si>
  <si>
    <t>SALIDA OLIMP. PECHO</t>
  </si>
  <si>
    <t>LLEGADA PECHO</t>
  </si>
  <si>
    <t>LLEGADA ESPALDA</t>
  </si>
  <si>
    <t>VUELTA OLIMP. ESPALDA</t>
  </si>
  <si>
    <t>SALIDA OLIMP. ESPALDA</t>
  </si>
  <si>
    <t>INI SALIDA OLIMPICA</t>
  </si>
  <si>
    <t>INI VUELTA OLIMPICA</t>
  </si>
  <si>
    <t>SALIDA OLIMP. MARIPOSA</t>
  </si>
  <si>
    <r>
      <t>Valor de Ejecución: </t>
    </r>
    <r>
      <rPr>
        <b/>
        <sz val="9"/>
        <color rgb="FF000000"/>
        <rFont val="Calibri"/>
        <family val="2"/>
        <scheme val="minor"/>
      </rPr>
      <t>5pts</t>
    </r>
    <r>
      <rPr>
        <sz val="9"/>
        <color rgb="FF000000"/>
        <rFont val="Calibri"/>
        <family val="2"/>
        <scheme val="minor"/>
      </rPr>
      <t> Excelente,</t>
    </r>
    <r>
      <rPr>
        <b/>
        <sz val="9"/>
        <color rgb="FF000000"/>
        <rFont val="Calibri"/>
        <family val="2"/>
        <scheme val="minor"/>
      </rPr>
      <t> 4pts</t>
    </r>
    <r>
      <rPr>
        <sz val="9"/>
        <color rgb="FF000000"/>
        <rFont val="Calibri"/>
        <family val="2"/>
        <scheme val="minor"/>
      </rPr>
      <t> Muy Bueno, </t>
    </r>
    <r>
      <rPr>
        <b/>
        <sz val="9"/>
        <color rgb="FF000000"/>
        <rFont val="Calibri"/>
        <family val="2"/>
        <scheme val="minor"/>
      </rPr>
      <t>3pts</t>
    </r>
    <r>
      <rPr>
        <sz val="9"/>
        <color rgb="FF000000"/>
        <rFont val="Calibri"/>
        <family val="2"/>
        <scheme val="minor"/>
      </rPr>
      <t> Bueno, </t>
    </r>
    <r>
      <rPr>
        <b/>
        <sz val="9"/>
        <color rgb="FF000000"/>
        <rFont val="Calibri"/>
        <family val="2"/>
        <scheme val="minor"/>
      </rPr>
      <t>2pts</t>
    </r>
    <r>
      <rPr>
        <sz val="9"/>
        <color rgb="FF000000"/>
        <rFont val="Calibri"/>
        <family val="2"/>
        <scheme val="minor"/>
      </rPr>
      <t> Regular, </t>
    </r>
    <r>
      <rPr>
        <b/>
        <sz val="9"/>
        <color rgb="FF000000"/>
        <rFont val="Calibri"/>
        <family val="2"/>
        <scheme val="minor"/>
      </rPr>
      <t>1pt</t>
    </r>
    <r>
      <rPr>
        <sz val="9"/>
        <color rgb="FF000000"/>
        <rFont val="Calibri"/>
        <family val="2"/>
        <scheme val="minor"/>
      </rPr>
      <t> En Desarrollo</t>
    </r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</si>
  <si>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</si>
  <si>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</si>
  <si>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</si>
  <si>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</si>
  <si>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</si>
  <si>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</si>
  <si>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</si>
  <si>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</si>
  <si>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</si>
  <si>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</si>
  <si>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</si>
  <si>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</si>
  <si>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</si>
  <si>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NIVEL</t>
  </si>
  <si>
    <t>NIVEL 1</t>
  </si>
  <si>
    <t>MESES</t>
  </si>
  <si>
    <t>TOTAL N1</t>
  </si>
  <si>
    <t>CAMBIO N2</t>
  </si>
  <si>
    <t>TOTAL N2</t>
  </si>
  <si>
    <t>CAMBIO N3</t>
  </si>
  <si>
    <t>TOTAL N3</t>
  </si>
  <si>
    <t>A EQUIPO</t>
  </si>
  <si>
    <t>EQUIPO</t>
  </si>
  <si>
    <t>T. EQUIPO</t>
  </si>
  <si>
    <t>T. ALUMNOS</t>
  </si>
  <si>
    <t>NIVEL 2</t>
  </si>
  <si>
    <t>NIVEL 3</t>
  </si>
  <si>
    <t>N°</t>
  </si>
  <si>
    <t>#</t>
  </si>
  <si>
    <t>Alanna Sofía Barreiro Garcés</t>
  </si>
  <si>
    <t>Antonella García Orrego</t>
  </si>
  <si>
    <t>EMMA LUCÍA PEÑA VALVERDE</t>
  </si>
  <si>
    <t>Francisco Javier Negrete Contreras</t>
  </si>
  <si>
    <t>Isaura Villalba Guerra</t>
  </si>
  <si>
    <t>jesus david zarate banda</t>
  </si>
  <si>
    <t>Jose Fernando Jaraba Niebles</t>
  </si>
  <si>
    <t>Julio Cáceres flores</t>
  </si>
  <si>
    <t>Karolay Sofía Díaz Arcia</t>
  </si>
  <si>
    <t>Libia Rosa Julio Galvis</t>
  </si>
  <si>
    <t>Luis Arturo Torres Jimenez</t>
  </si>
  <si>
    <t>Luisana Ramos Rosales</t>
  </si>
  <si>
    <t>Maria Fernanda Burgos Martinez</t>
  </si>
  <si>
    <t>Naara Daniela Barrios Fernández</t>
  </si>
  <si>
    <t>Rafael Elías Mundaray Mago</t>
  </si>
  <si>
    <t>Samuel Enrique Serrano Galindo</t>
  </si>
  <si>
    <t>Sara Nicolle Diaz Ruiz</t>
  </si>
  <si>
    <t>Sarah Brieva Rivero</t>
  </si>
  <si>
    <t>Theo Alejandro Martinez Molina</t>
  </si>
  <si>
    <t>Victoria Teran Arroyo</t>
  </si>
  <si>
    <t>William Cordero Vertel</t>
  </si>
  <si>
    <t>Karen Natalia Ballesteros Fuentes</t>
  </si>
  <si>
    <t>Norma Molina Kerguelen</t>
  </si>
  <si>
    <t>Alexy Lorena Argel</t>
  </si>
  <si>
    <t>Antonella Portillo Rodriguez</t>
  </si>
  <si>
    <t>Elias Vergara Villalba</t>
  </si>
  <si>
    <t>Felipe Barreiro franco</t>
  </si>
  <si>
    <t>Guadalupe Cortez de Hoyos</t>
  </si>
  <si>
    <t>Ivan Camilo Rodriguez Gonzalez</t>
  </si>
  <si>
    <t>Jose Carlos Mercado Rodríguez</t>
  </si>
  <si>
    <t>Jose Carlos Villegas puello</t>
  </si>
  <si>
    <t>Laura Sofía Jiménez Gómez</t>
  </si>
  <si>
    <t>Leidy luz García Martínez</t>
  </si>
  <si>
    <t>Luisa Fernanda Villalba Guerra</t>
  </si>
  <si>
    <t>Mardyluz Roca Argel</t>
  </si>
  <si>
    <t>Maria Jose Villagas De Hoyos</t>
  </si>
  <si>
    <t>Maria Valentina Ganem Berrio</t>
  </si>
  <si>
    <t>Mariagrazia Rangel Rojas</t>
  </si>
  <si>
    <t>Maritza Isabel Salvador Pardo</t>
  </si>
  <si>
    <t>Samuel David Pinto Argel</t>
  </si>
  <si>
    <t>Sandra Milena De Hoyos Osorio</t>
  </si>
  <si>
    <t>Sara Lucia Movilla Villalba</t>
  </si>
  <si>
    <t>Valeria Guerra Machado</t>
  </si>
  <si>
    <t>Carlos Fernando lenes pacheco</t>
  </si>
  <si>
    <t>Claudia Escobar Villadiego</t>
  </si>
  <si>
    <t>Juan Jose Santos Cala</t>
  </si>
  <si>
    <t>kaleth portillo rodriguez</t>
  </si>
  <si>
    <t>Lisbeth Arrieta Espejo</t>
  </si>
  <si>
    <t>PILAR TERESA GONZALEZ ACOSTA</t>
  </si>
  <si>
    <t>Susanna Pinzon Pajaro</t>
  </si>
  <si>
    <t>Victoria Vicuña</t>
  </si>
  <si>
    <t>ALEX EPAMINONDAS ZARATE BUELVAS</t>
  </si>
  <si>
    <t>Edinson Herrera de Oro</t>
  </si>
  <si>
    <t>Esteban Sossa Uparela</t>
  </si>
  <si>
    <t>Jhonatan Stiven Cortez Bolivar</t>
  </si>
  <si>
    <t>Juan Fernando Arango Meneses</t>
  </si>
  <si>
    <t>Kaylen Jireth Núñez Hernández</t>
  </si>
  <si>
    <t>Laura Andrea Montes Lopez</t>
  </si>
  <si>
    <t>Libardo Pinzón Vivas</t>
  </si>
  <si>
    <t>Lidis Luz Mendoza Navarro</t>
  </si>
  <si>
    <t>Maria Alejandra Arteaga Mendoza</t>
  </si>
  <si>
    <t>MAURICIO JOSE ROSSO PINTO</t>
  </si>
  <si>
    <t>Nicolas Jaraba Mercado</t>
  </si>
  <si>
    <t>Sarah Oliveros Villalobos</t>
  </si>
  <si>
    <t>Keysi julieth Montiel Mestra</t>
  </si>
  <si>
    <t>Liany Cabrales</t>
  </si>
  <si>
    <t>LUIS EDUARDO BUELVAS ORTEGA</t>
  </si>
  <si>
    <t>Luis Felipe Baro Martinez</t>
  </si>
  <si>
    <t>Susana Hoyos</t>
  </si>
  <si>
    <t>Leydis de Jesús Lugo Arellano</t>
  </si>
  <si>
    <t>Santiago Rey Rodriguez lugo</t>
  </si>
  <si>
    <t>Gabriel Hoyos Ruiz</t>
  </si>
  <si>
    <t>Raul Hoyos Ruiz</t>
  </si>
  <si>
    <t>David Correa Padilla</t>
  </si>
  <si>
    <t>Jorge Alberto González franco</t>
  </si>
  <si>
    <t>Juan Felipe Guerrero Corrales (MD)</t>
  </si>
  <si>
    <t>Matias Castro Otero</t>
  </si>
  <si>
    <t>Rosario Emperatriz Buelvas Garay</t>
  </si>
  <si>
    <t>Ian Manuel Chacón Méndez</t>
  </si>
  <si>
    <t>Veronica Buelvas Diaz</t>
  </si>
  <si>
    <t>Eduardo Luis Diaz Olivo</t>
  </si>
  <si>
    <t>Angela Maria Arroyo Cardona</t>
  </si>
  <si>
    <t>Jeremias Morelo Martinez</t>
  </si>
  <si>
    <t>Geronimo Morelo Martinez</t>
  </si>
  <si>
    <t>Luciana Hernandez Durango</t>
  </si>
  <si>
    <t>JOSEPH YANES MEDRANO</t>
  </si>
  <si>
    <t>SOFIA ISABEL YANES MEDRANO</t>
  </si>
  <si>
    <t>Lorena Marcela Marin Urrea</t>
  </si>
  <si>
    <t>Amy Luz Buelvas Gutiérrez</t>
  </si>
  <si>
    <t>Angel Alvarez Lozano</t>
  </si>
  <si>
    <t>Celeste Torres Montiel</t>
  </si>
  <si>
    <t>Santiago Salazar Gutierrez</t>
  </si>
  <si>
    <t>Victor Raul Gomez</t>
  </si>
  <si>
    <t>Abraham Peñates Ramos</t>
  </si>
  <si>
    <t>Magdalena Garcia Burgos</t>
  </si>
  <si>
    <t>Maria Alejandra Dominguez Diaz</t>
  </si>
  <si>
    <t>Juan Luis Guerra Viloria</t>
  </si>
  <si>
    <t>Isabela Paredes Torralvo</t>
  </si>
  <si>
    <t>Eva Guzman Martelo</t>
  </si>
  <si>
    <t>Angel Alvarez Doria</t>
  </si>
  <si>
    <t>Jhandry barrios</t>
  </si>
  <si>
    <t>Sara martinez</t>
  </si>
  <si>
    <t>Leidy Dayanna Arrieta Luna</t>
  </si>
  <si>
    <t>Maria Paz Utima Pinzón</t>
  </si>
  <si>
    <t>Jose Daniel Cogollo Plaza</t>
  </si>
  <si>
    <t>Martin Laureano Hernández Ensuncho</t>
  </si>
  <si>
    <t>Diana Carolina Ramos</t>
  </si>
  <si>
    <t>MarIa Isabel Machado Humanez</t>
  </si>
  <si>
    <t>Liliana Isabel Negrete Carrillo</t>
  </si>
  <si>
    <t>Kiana karolina Sanchez López</t>
  </si>
  <si>
    <t xml:space="preserve">Keidily Porras Quiñónez </t>
  </si>
  <si>
    <t xml:space="preserve">Daniela Jimenez Jimenez </t>
  </si>
  <si>
    <t xml:space="preserve">Esneider de Jesús Zuluaga Quintero </t>
  </si>
  <si>
    <t>Daniel David Uribe Tapias</t>
  </si>
  <si>
    <t xml:space="preserve">Elia Sofía Álvarez Lidueña </t>
  </si>
  <si>
    <t>Piedad Norelia Orrego Chavarria</t>
  </si>
  <si>
    <t xml:space="preserve">Maria Lorenza Aldana Anaya </t>
  </si>
  <si>
    <t xml:space="preserve">Edith Soto Osorio </t>
  </si>
  <si>
    <t>Luis Alejandro Leon Jimenez</t>
  </si>
  <si>
    <t>Ever Junior Polo Lozano</t>
  </si>
  <si>
    <t>Fabio Alejandro Henao Cangrejo</t>
  </si>
  <si>
    <t>Keidily Porras Quiñónez</t>
  </si>
  <si>
    <t>Edith Soto Osorio</t>
  </si>
  <si>
    <t>Cristina Correa Acosta</t>
  </si>
  <si>
    <t>Mauleth Emeza Baena</t>
  </si>
  <si>
    <t>Maria Jose Mendez</t>
  </si>
  <si>
    <t>Mariana Sarabia Aldana</t>
  </si>
  <si>
    <t>Matias Sarabia Aldana</t>
  </si>
  <si>
    <t>Valeria Suarez Madera</t>
  </si>
  <si>
    <t>Sofia Hernandez Torres</t>
  </si>
  <si>
    <t>Gustavo Hernandez Torres</t>
  </si>
  <si>
    <t>Gabriela Montiel Melendez</t>
  </si>
  <si>
    <t>Daniel Jose Fajardo Soto</t>
  </si>
  <si>
    <t>Luis Sepúlveda</t>
  </si>
  <si>
    <t>Jose David Macea Hernández</t>
  </si>
  <si>
    <t>Daniela Jimenez Jimenez</t>
  </si>
  <si>
    <t>Esneider de Jesús Zuluaga Quintero</t>
  </si>
  <si>
    <t>Nicolas Martinez González</t>
  </si>
  <si>
    <t>Jessica marin</t>
  </si>
  <si>
    <t>Jesus David Marin urrea</t>
  </si>
  <si>
    <t>Rhonald Ricardo Hernandez Andrade</t>
  </si>
  <si>
    <t>Omar Elias Marin Urrea</t>
  </si>
  <si>
    <t>Salomón Passos Palacio</t>
  </si>
  <si>
    <t>Omar David Gomez Garcia</t>
  </si>
  <si>
    <t>Valentina Gomez Garcia</t>
  </si>
  <si>
    <t>jhina paola salgado macias</t>
  </si>
  <si>
    <t>Maria Alejandra Cabrera Buelvas</t>
  </si>
  <si>
    <t>Juan Sebastian Perez Alarcon</t>
  </si>
  <si>
    <t>Tomas Sossa Ayala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</si>
</sst>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3" fillId="0" borderId="0" xfId="0" applyNumberFormat="1" applyFont="1" applyAlignment="1">
      <alignment horizont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5" fillId="0" borderId="1" xfId="0" applyFont="1" applyBorder="1" applyAlignment="1">
      <alignment horizontal="centerContinuous" vertical="center"/>
    </xf>
    <xf numFmtId="165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76"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0"/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EVALUADOS X NIVELES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REPORTE!$C$1</c:f>
              <c:strCache>
                <c:ptCount val="1"/>
                <c:pt idx="0">
                  <c:v>TOTAL N1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REPORTE!$C$2:$C$13</c:f>
              <c:numCache>
                <c:formatCode>General</c:formatCode>
                <c:ptCount val="12"/>
                <c:pt idx="0">
                  <c:v>0</c:v>
                </c:pt>
                <c:pt idx="1">
                  <c:v>23</c:v>
                </c:pt>
                <c:pt idx="2">
                  <c:v>35</c:v>
                </c:pt>
                <c:pt idx="3">
                  <c:v>20</c:v>
                </c:pt>
                <c:pt idx="4">
                  <c:v>27</c:v>
                </c:pt>
                <c:pt idx="5">
                  <c:v>21</c:v>
                </c:pt>
                <c:pt idx="6">
                  <c:v>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2-464B-B4B5-C1495EA868F5}"/>
            </c:ext>
          </c:extLst>
        </c:ser>
        <c:ser>
          <c:idx val="3"/>
          <c:order val="3"/>
          <c:tx>
            <c:strRef>
              <c:f>REPORTE!$E$1</c:f>
              <c:strCache>
                <c:ptCount val="1"/>
                <c:pt idx="0">
                  <c:v>TOTAL N2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REPORTE!$E$2:$E$13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28</c:v>
                </c:pt>
                <c:pt idx="3">
                  <c:v>22</c:v>
                </c:pt>
                <c:pt idx="4">
                  <c:v>29</c:v>
                </c:pt>
                <c:pt idx="5">
                  <c:v>10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2-464B-B4B5-C1495EA868F5}"/>
            </c:ext>
          </c:extLst>
        </c:ser>
        <c:ser>
          <c:idx val="5"/>
          <c:order val="5"/>
          <c:tx>
            <c:strRef>
              <c:f>REPORTE!$G$1</c:f>
              <c:strCache>
                <c:ptCount val="1"/>
                <c:pt idx="0">
                  <c:v>TOTAL N3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REPORTE!$G$2:$G$13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2-464B-B4B5-C1495EA868F5}"/>
            </c:ext>
          </c:extLst>
        </c:ser>
        <c:ser>
          <c:idx val="7"/>
          <c:order val="7"/>
          <c:tx>
            <c:strRef>
              <c:f>REPORTE!$I$1</c:f>
              <c:strCache>
                <c:ptCount val="1"/>
                <c:pt idx="0">
                  <c:v>T. EQUIPO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D7-41BF-B5B9-01E2769141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REPORTE!$I$2:$I$13</c:f>
              <c:numCache>
                <c:formatCode>General</c:formatCode>
                <c:ptCount val="12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12-464B-B4B5-C1495EA8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7840"/>
        <c:axId val="29475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REPORTE!$B$1</c15:sqref>
                        </c15:formulaRef>
                      </c:ext>
                    </c:extLst>
                    <c:strCache>
                      <c:ptCount val="1"/>
                      <c:pt idx="0">
                        <c:v>T. ALUMNOS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REPORTE!$B$2:$B$13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64</c:v>
                      </c:pt>
                      <c:pt idx="2">
                        <c:v>87</c:v>
                      </c:pt>
                      <c:pt idx="3">
                        <c:v>57</c:v>
                      </c:pt>
                      <c:pt idx="4">
                        <c:v>61</c:v>
                      </c:pt>
                      <c:pt idx="5">
                        <c:v>33</c:v>
                      </c:pt>
                      <c:pt idx="6">
                        <c:v>61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712-464B-B4B5-C1495EA868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REPORTE!$D$1</c15:sqref>
                        </c15:formulaRef>
                      </c:ext>
                    </c:extLst>
                    <c:strCache>
                      <c:ptCount val="1"/>
                      <c:pt idx="0">
                        <c:v>CAMBIO N2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12-464B-B4B5-C1495EA868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REPORTE!$F$1</c15:sqref>
                        </c15:formulaRef>
                      </c:ext>
                    </c:extLst>
                    <c:strCache>
                      <c:ptCount val="1"/>
                      <c:pt idx="0">
                        <c:v>CAMBIO N3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12-464B-B4B5-C1495EA868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REPORTE!$H$1</c15:sqref>
                        </c15:formulaRef>
                      </c:ext>
                    </c:extLst>
                    <c:strCache>
                      <c:ptCount val="1"/>
                      <c:pt idx="0">
                        <c:v>A EQUIPO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12-464B-B4B5-C1495EA868F5}"/>
                  </c:ext>
                </c:extLst>
              </c15:ser>
            </c15:filteredLineSeries>
          </c:ext>
        </c:extLst>
      </c:lineChart>
      <c:catAx>
        <c:axId val="775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475456"/>
        <c:crosses val="autoZero"/>
        <c:auto val="1"/>
        <c:lblAlgn val="ctr"/>
        <c:lblOffset val="100"/>
        <c:noMultiLvlLbl val="0"/>
      </c:catAx>
      <c:valAx>
        <c:axId val="2947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5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CAMBIO X NIVELES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REPORTE!$D$1</c:f>
              <c:strCache>
                <c:ptCount val="1"/>
                <c:pt idx="0">
                  <c:v>CAMBIO N2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REPORTE!$D$2:$D$13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0-4278-A50A-279F6B1063CB}"/>
            </c:ext>
          </c:extLst>
        </c:ser>
        <c:ser>
          <c:idx val="4"/>
          <c:order val="4"/>
          <c:tx>
            <c:strRef>
              <c:f>REPORTE!$F$1</c:f>
              <c:strCache>
                <c:ptCount val="1"/>
                <c:pt idx="0">
                  <c:v>CAMBIO N3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REPORTE!$F$2:$F$13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D0-4278-A50A-279F6B1063CB}"/>
            </c:ext>
          </c:extLst>
        </c:ser>
        <c:ser>
          <c:idx val="6"/>
          <c:order val="6"/>
          <c:tx>
            <c:strRef>
              <c:f>REPORTE!$H$1</c:f>
              <c:strCache>
                <c:ptCount val="1"/>
                <c:pt idx="0">
                  <c:v>A EQUIPO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REPORTE!$A$2:$A$13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REPORTE!$H$2:$H$13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D0-4278-A50A-279F6B10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7840"/>
        <c:axId val="29475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REPORTE!$B$1</c15:sqref>
                        </c15:formulaRef>
                      </c:ext>
                    </c:extLst>
                    <c:strCache>
                      <c:ptCount val="1"/>
                      <c:pt idx="0">
                        <c:v>T. ALUMNOS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REPORTE!$B$2:$B$13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64</c:v>
                      </c:pt>
                      <c:pt idx="2">
                        <c:v>87</c:v>
                      </c:pt>
                      <c:pt idx="3">
                        <c:v>57</c:v>
                      </c:pt>
                      <c:pt idx="4">
                        <c:v>61</c:v>
                      </c:pt>
                      <c:pt idx="5">
                        <c:v>33</c:v>
                      </c:pt>
                      <c:pt idx="6">
                        <c:v>61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1D0-4278-A50A-279F6B1063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REPORTE!$C$1</c15:sqref>
                        </c15:formulaRef>
                      </c:ext>
                    </c:extLst>
                    <c:strCache>
                      <c:ptCount val="1"/>
                      <c:pt idx="0">
                        <c:v>TOTAL N1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23</c:v>
                      </c:pt>
                      <c:pt idx="2">
                        <c:v>35</c:v>
                      </c:pt>
                      <c:pt idx="3">
                        <c:v>20</c:v>
                      </c:pt>
                      <c:pt idx="4">
                        <c:v>27</c:v>
                      </c:pt>
                      <c:pt idx="5">
                        <c:v>21</c:v>
                      </c:pt>
                      <c:pt idx="6">
                        <c:v>35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1D0-4278-A50A-279F6B1063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REPORTE!$E$1</c15:sqref>
                        </c15:formulaRef>
                      </c:ext>
                    </c:extLst>
                    <c:strCache>
                      <c:ptCount val="1"/>
                      <c:pt idx="0">
                        <c:v>TOTAL N2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22</c:v>
                      </c:pt>
                      <c:pt idx="4">
                        <c:v>29</c:v>
                      </c:pt>
                      <c:pt idx="5">
                        <c:v>10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D0-4278-A50A-279F6B1063C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REPORTE!$G$1</c15:sqref>
                        </c15:formulaRef>
                      </c:ext>
                    </c:extLst>
                    <c:strCache>
                      <c:ptCount val="1"/>
                      <c:pt idx="0">
                        <c:v>TOTAL N3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D0-4278-A50A-279F6B1063C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REPORTE!$I$1</c15:sqref>
                        </c15:formulaRef>
                      </c:ext>
                    </c:extLst>
                    <c:strCache>
                      <c:ptCount val="1"/>
                      <c:pt idx="0">
                        <c:v>T. EQUIPO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80000"/>
                        <a:lumOff val="2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lumMod val="80000"/>
                          <a:lumOff val="2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D0-4278-A50A-279F6B1063CB}"/>
                  </c:ext>
                </c:extLst>
              </c15:ser>
            </c15:filteredLineSeries>
          </c:ext>
        </c:extLst>
      </c:lineChart>
      <c:catAx>
        <c:axId val="775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475456"/>
        <c:crosses val="autoZero"/>
        <c:auto val="1"/>
        <c:lblAlgn val="ctr"/>
        <c:lblOffset val="100"/>
        <c:noMultiLvlLbl val="0"/>
      </c:catAx>
      <c:valAx>
        <c:axId val="2947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5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EVALUADOS X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REPORTE!$B$1</c:f>
              <c:strCache>
                <c:ptCount val="1"/>
                <c:pt idx="0">
                  <c:v>T. ALUMNOS</c:v>
                </c:pt>
              </c:strCache>
            </c:strRef>
          </c:tx>
          <c:spPr>
            <a:ln w="22225" cap="rnd">
              <a:solidFill>
                <a:schemeClr val="accent4">
                  <a:shade val="45000"/>
                </a:schemeClr>
              </a:solidFill>
            </a:ln>
            <a:effectLst>
              <a:glow rad="139700">
                <a:schemeClr val="accent4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shade val="4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45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REPORTE!$B$2:$B$13</c:f>
              <c:numCache>
                <c:formatCode>General</c:formatCode>
                <c:ptCount val="12"/>
                <c:pt idx="0">
                  <c:v>0</c:v>
                </c:pt>
                <c:pt idx="1">
                  <c:v>64</c:v>
                </c:pt>
                <c:pt idx="2">
                  <c:v>87</c:v>
                </c:pt>
                <c:pt idx="3">
                  <c:v>57</c:v>
                </c:pt>
                <c:pt idx="4">
                  <c:v>61</c:v>
                </c:pt>
                <c:pt idx="5">
                  <c:v>33</c:v>
                </c:pt>
                <c:pt idx="6">
                  <c:v>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1-4FB3-9541-C78E3BA9B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7840"/>
        <c:axId val="294754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REPORTE!$C$1</c15:sqref>
                        </c15:formulaRef>
                      </c:ext>
                    </c:extLst>
                    <c:strCache>
                      <c:ptCount val="1"/>
                      <c:pt idx="0">
                        <c:v>TOTAL N1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shade val="61000"/>
                      </a:schemeClr>
                    </a:solidFill>
                  </a:ln>
                  <a:effectLst>
                    <a:glow rad="139700">
                      <a:schemeClr val="accent4">
                        <a:shade val="61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shade val="61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hade val="61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REPORTE!$C$2:$C$13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23</c:v>
                      </c:pt>
                      <c:pt idx="2">
                        <c:v>35</c:v>
                      </c:pt>
                      <c:pt idx="3">
                        <c:v>20</c:v>
                      </c:pt>
                      <c:pt idx="4">
                        <c:v>27</c:v>
                      </c:pt>
                      <c:pt idx="5">
                        <c:v>21</c:v>
                      </c:pt>
                      <c:pt idx="6">
                        <c:v>35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871-4FB3-9541-C78E3BA9BB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REPORTE!$D$1</c15:sqref>
                        </c15:formulaRef>
                      </c:ext>
                    </c:extLst>
                    <c:strCache>
                      <c:ptCount val="1"/>
                      <c:pt idx="0">
                        <c:v>CAMBIO N2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shade val="76000"/>
                      </a:schemeClr>
                    </a:solidFill>
                  </a:ln>
                  <a:effectLst>
                    <a:glow rad="139700">
                      <a:schemeClr val="accent4">
                        <a:shade val="76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shade val="76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hade val="76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871-4FB3-9541-C78E3BA9BB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REPORTE!$E$1</c15:sqref>
                        </c15:formulaRef>
                      </c:ext>
                    </c:extLst>
                    <c:strCache>
                      <c:ptCount val="1"/>
                      <c:pt idx="0">
                        <c:v>TOTAL N2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shade val="92000"/>
                      </a:schemeClr>
                    </a:solidFill>
                  </a:ln>
                  <a:effectLst>
                    <a:glow rad="139700">
                      <a:schemeClr val="accent4">
                        <a:shade val="92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shade val="92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hade val="92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22</c:v>
                      </c:pt>
                      <c:pt idx="4">
                        <c:v>29</c:v>
                      </c:pt>
                      <c:pt idx="5">
                        <c:v>10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71-4FB3-9541-C78E3BA9BB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REPORTE!$F$1</c15:sqref>
                        </c15:formulaRef>
                      </c:ext>
                    </c:extLst>
                    <c:strCache>
                      <c:ptCount val="1"/>
                      <c:pt idx="0">
                        <c:v>CAMBIO N3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tint val="93000"/>
                      </a:schemeClr>
                    </a:solidFill>
                  </a:ln>
                  <a:effectLst>
                    <a:glow rad="139700">
                      <a:schemeClr val="accent4">
                        <a:tint val="93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tint val="93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tint val="93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71-4FB3-9541-C78E3BA9BB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REPORTE!$G$1</c15:sqref>
                        </c15:formulaRef>
                      </c:ext>
                    </c:extLst>
                    <c:strCache>
                      <c:ptCount val="1"/>
                      <c:pt idx="0">
                        <c:v>TOTAL N3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tint val="77000"/>
                      </a:schemeClr>
                    </a:solidFill>
                  </a:ln>
                  <a:effectLst>
                    <a:glow rad="139700">
                      <a:schemeClr val="accent4">
                        <a:tint val="77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tint val="77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tint val="77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71-4FB3-9541-C78E3BA9BB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REPORTE!$H$1</c15:sqref>
                        </c15:formulaRef>
                      </c:ext>
                    </c:extLst>
                    <c:strCache>
                      <c:ptCount val="1"/>
                      <c:pt idx="0">
                        <c:v>A EQUIPO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tint val="62000"/>
                      </a:schemeClr>
                    </a:solidFill>
                  </a:ln>
                  <a:effectLst>
                    <a:glow rad="139700">
                      <a:schemeClr val="accent4">
                        <a:tint val="62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tint val="62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tint val="62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71-4FB3-9541-C78E3BA9BB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REPORTE!$I$1</c15:sqref>
                        </c15:formulaRef>
                      </c:ext>
                    </c:extLst>
                    <c:strCache>
                      <c:ptCount val="1"/>
                      <c:pt idx="0">
                        <c:v>T. EQUIPO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tint val="46000"/>
                      </a:schemeClr>
                    </a:solidFill>
                  </a:ln>
                  <a:effectLst>
                    <a:glow rad="139700">
                      <a:schemeClr val="accent4">
                        <a:tint val="46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tint val="46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tint val="46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REPORTE!$A$2:$A$13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REPORTE!$I$2:$I$13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71-4FB3-9541-C78E3BA9BB36}"/>
                  </c:ext>
                </c:extLst>
              </c15:ser>
            </c15:filteredLineSeries>
          </c:ext>
        </c:extLst>
      </c:lineChart>
      <c:catAx>
        <c:axId val="775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475456"/>
        <c:crosses val="autoZero"/>
        <c:auto val="1"/>
        <c:lblAlgn val="ctr"/>
        <c:lblOffset val="100"/>
        <c:noMultiLvlLbl val="0"/>
      </c:catAx>
      <c:valAx>
        <c:axId val="2947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5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"/>
              <c:pt idx="0">
                <c:v>febrero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7490-4074-A3EE-C5CD8F32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075071"/>
        <c:axId val="1538070751"/>
      </c:lineChart>
      <c:catAx>
        <c:axId val="153807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8070751"/>
        <c:crosses val="autoZero"/>
        <c:auto val="1"/>
        <c:lblAlgn val="ctr"/>
        <c:lblOffset val="100"/>
        <c:noMultiLvlLbl val="0"/>
      </c:catAx>
      <c:valAx>
        <c:axId val="15380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807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0</xdr:row>
      <xdr:rowOff>0</xdr:rowOff>
    </xdr:from>
    <xdr:to>
      <xdr:col>14</xdr:col>
      <xdr:colOff>632460</xdr:colOff>
      <xdr:row>13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9AF4C2-C7B7-A61C-7F57-747144E88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13</xdr:row>
      <xdr:rowOff>0</xdr:rowOff>
    </xdr:from>
    <xdr:to>
      <xdr:col>14</xdr:col>
      <xdr:colOff>632460</xdr:colOff>
      <xdr:row>26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D0F9FC-5CDA-4896-8975-63934896B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13</xdr:row>
      <xdr:rowOff>0</xdr:rowOff>
    </xdr:from>
    <xdr:to>
      <xdr:col>9</xdr:col>
      <xdr:colOff>38100</xdr:colOff>
      <xdr:row>26</xdr:row>
      <xdr:rowOff>11430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354A52-866B-4A6B-B057-D4C08A86F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7620</xdr:colOff>
      <xdr:row>0</xdr:row>
      <xdr:rowOff>68580</xdr:rowOff>
    </xdr:from>
    <xdr:to>
      <xdr:col>19</xdr:col>
      <xdr:colOff>480060</xdr:colOff>
      <xdr:row>12</xdr:row>
      <xdr:rowOff>135255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DEL ALUMNO">
              <a:extLst>
                <a:ext uri="{FF2B5EF4-FFF2-40B4-BE49-F238E27FC236}">
                  <a16:creationId xmlns:a16="http://schemas.microsoft.com/office/drawing/2014/main" id="{855DF4E8-4489-23E0-966C-2C4AE32F8A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L ALUM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3340" y="68580"/>
              <a:ext cx="230124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171450</xdr:rowOff>
    </xdr:from>
    <xdr:to>
      <xdr:col>15</xdr:col>
      <xdr:colOff>60960</xdr:colOff>
      <xdr:row>29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3CA0CE-2EC2-DF77-3E82-856FEC715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571500</xdr:colOff>
      <xdr:row>1</xdr:row>
      <xdr:rowOff>91440</xdr:rowOff>
    </xdr:from>
    <xdr:to>
      <xdr:col>17</xdr:col>
      <xdr:colOff>487680</xdr:colOff>
      <xdr:row>13</xdr:row>
      <xdr:rowOff>158115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DEL ALUMNO 1">
              <a:extLst>
                <a:ext uri="{FF2B5EF4-FFF2-40B4-BE49-F238E27FC236}">
                  <a16:creationId xmlns:a16="http://schemas.microsoft.com/office/drawing/2014/main" id="{3CD03CD9-52A0-2462-0953-F0092D5CE7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L ALUM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2340" y="274320"/>
              <a:ext cx="177546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495300</xdr:colOff>
      <xdr:row>1</xdr:row>
      <xdr:rowOff>76200</xdr:rowOff>
    </xdr:from>
    <xdr:to>
      <xdr:col>20</xdr:col>
      <xdr:colOff>106680</xdr:colOff>
      <xdr:row>13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ES">
              <a:extLst>
                <a:ext uri="{FF2B5EF4-FFF2-40B4-BE49-F238E27FC236}">
                  <a16:creationId xmlns:a16="http://schemas.microsoft.com/office/drawing/2014/main" id="{DB4FE92D-8F2E-A817-F1DD-13EC27F3E7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85420" y="2590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L_ALUMNO" xr10:uid="{FDF56ED6-4F0B-42DC-BCB1-F516A432B58F}" sourceName="NOMBRE DEL ALUMNO">
  <extLst>
    <x:ext xmlns:x15="http://schemas.microsoft.com/office/spreadsheetml/2010/11/main" uri="{2F2917AC-EB37-4324-AD4E-5DD8C200BD13}">
      <x15:tableSlicerCache tableId="9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L_ALUMNO1" xr10:uid="{0157FABE-96B2-41FD-8E1E-82455ACAEEA6}" sourceName="NOMBRE DEL ALUMNO">
  <extLst>
    <x:ext xmlns:x15="http://schemas.microsoft.com/office/spreadsheetml/2010/11/main" uri="{2F2917AC-EB37-4324-AD4E-5DD8C200BD13}">
      <x15:tableSlicerCache tableId="10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0D568A69-7F75-4C8C-801E-255A1C4A81B8}" sourceName="MES">
  <extLst>
    <x:ext xmlns:x15="http://schemas.microsoft.com/office/spreadsheetml/2010/11/main" uri="{2F2917AC-EB37-4324-AD4E-5DD8C200BD13}">
      <x15:tableSlicerCache tableId="10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DEL ALUMNO" xr10:uid="{492D05DF-6303-48CA-BD33-0DC2E81DBD00}" cache="SegmentaciónDeDatos_NOMBRE_DEL_ALUMNO" caption="NOMBRE DEL ALUMNO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DEL ALUMNO 1" xr10:uid="{B37F484B-E1C3-4C82-A324-5DF11FFA3A57}" cache="SegmentaciónDeDatos_NOMBRE_DEL_ALUMNO1" caption="NOMBRE DEL ALUMNO" rowHeight="234950"/>
  <slicer name="MES" xr10:uid="{CE997D5B-6935-4BE7-8959-6D46C584C6A9}" cache="SegmentaciónDeDatos_MES" caption="MES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9236B4-6758-46F5-ACE3-4324EBF03AFC}" name="Tabla11" displayName="Tabla11" ref="A1:I13" totalsRowShown="0" headerRowDxfId="75" dataDxfId="74">
  <autoFilter ref="A1:I13" xr:uid="{DB9236B4-6758-46F5-ACE3-4324EBF03AF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45CE681-0F10-4F5F-ABE9-36AD6411F2F4}" name="MESES" dataDxfId="73"/>
    <tableColumn id="2" xr3:uid="{C45C8DBF-C350-4EAC-B340-B1433B532DF4}" name="T. ALUMNOS" dataDxfId="72">
      <calculatedColumnFormula>SUM(Tabla11[[#This Row],[TOTAL N1]],Tabla11[[#This Row],[TOTAL N2]],Tabla11[[#This Row],[TOTAL N3]],Tabla11[[#This Row],[T. EQUIPO]])</calculatedColumnFormula>
    </tableColumn>
    <tableColumn id="3" xr3:uid="{544D14A8-0150-477C-91EB-9C6A53287C61}" name="TOTAL N1" dataDxfId="71">
      <calculatedColumnFormula>COUNTIF('NIVEL 1'!$B:$B,REPORTE!A2)</calculatedColumnFormula>
    </tableColumn>
    <tableColumn id="4" xr3:uid="{B844FCB1-5911-4097-AC96-E45A77F4EADB}" name="CAMBIO N2" dataDxfId="70">
      <calculatedColumnFormula>COUNTIFS('NIVEL 1'!$B:$B,Tabla11[[#This Row],[MESES]],'NIVEL 1'!$N:$N,"CAMBIA A NIVEL 2")</calculatedColumnFormula>
    </tableColumn>
    <tableColumn id="6" xr3:uid="{09584C72-C135-48E6-BBF7-7505B75ADFE1}" name="TOTAL N2" dataDxfId="69">
      <calculatedColumnFormula>COUNTIF('NIVEL 2'!$B:$B,REPORTE!A2)</calculatedColumnFormula>
    </tableColumn>
    <tableColumn id="7" xr3:uid="{050D800C-3210-4B53-B962-4423AD8D7D44}" name="CAMBIO N3" dataDxfId="68">
      <calculatedColumnFormula>COUNTIFS('NIVEL 2'!$B:$B,Tabla11[[#This Row],[MESES]],'NIVEL 2'!$N:$N,"CAMBIA A NIVEL 3")</calculatedColumnFormula>
    </tableColumn>
    <tableColumn id="9" xr3:uid="{533A7FB5-2283-4C4B-B4C5-7CB89D8F9805}" name="TOTAL N3" dataDxfId="67">
      <calculatedColumnFormula>COUNTIF('NIVEL 3'!$B:$B,REPORTE!A2)</calculatedColumnFormula>
    </tableColumn>
    <tableColumn id="10" xr3:uid="{A1B4EC19-A475-44A6-8767-A1367A64797F}" name="A EQUIPO" dataDxfId="66">
      <calculatedColumnFormula>COUNTIFS('NIVEL 3'!$B:$B,Tabla11[[#This Row],[MESES]],'NIVEL 3'!$N:$N,"CAMBIA A EQUIPO")</calculatedColumnFormula>
    </tableColumn>
    <tableColumn id="12" xr3:uid="{BB0919BB-10F2-4412-9120-0EF7216850C1}" name="T. EQUIPO" dataDxfId="65">
      <calculatedColumnFormula>COUNTIF(EQUIPO!$B:$B,REPORTE!A2)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1B38D2-F5E0-437E-A0C7-D4FAEDCDAD9F}" name="NIVEL_1" displayName="NIVEL_1" ref="A2:O163" totalsRowShown="0" headerRowDxfId="64" dataDxfId="63" tableBorderDxfId="62">
  <autoFilter ref="A2:O163" xr:uid="{AE1B38D2-F5E0-437E-A0C7-D4FAEDCDAD9F}"/>
  <sortState xmlns:xlrd2="http://schemas.microsoft.com/office/spreadsheetml/2017/richdata2" ref="A3:O163">
    <sortCondition ref="D3:D107"/>
    <sortCondition ref="A3:A107"/>
    <sortCondition ref="F3:F107"/>
  </sortState>
  <tableColumns count="15">
    <tableColumn id="15" xr3:uid="{06087576-FB0C-44ED-9CDF-C51BACC66F7B}" name="#" dataDxfId="61">
      <calculatedColumnFormula>MONTH(NIVEL_1[[#This Row],[Fecha de Evaluación]])</calculatedColumnFormula>
    </tableColumn>
    <tableColumn id="1" xr3:uid="{8EF9B412-985A-48AA-9792-B95947050FCB}" name="NIVEL" dataDxfId="60">
      <calculatedColumnFormula>IF(NIVEL_1[[#This Row],['#]]&gt;0,"NIVEL 1","")</calculatedColumnFormula>
    </tableColumn>
    <tableColumn id="2" xr3:uid="{2E9F9510-35A9-488E-B1DE-D74FC37EE91B}" name="MES" dataDxfId="59">
      <calculatedColumnFormula>TEXT(NIVEL_1[[#This Row],[Fecha de Evaluación]],"MMMM")</calculatedColumnFormula>
    </tableColumn>
    <tableColumn id="3" xr3:uid="{9F822B2A-0A90-4E18-A961-AC7ADB5E33D7}" name="Fecha de Evaluación" dataDxfId="58"/>
    <tableColumn id="4" xr3:uid="{F1A37849-EC75-4EFB-8761-8B4816148787}" name="NOMBRE DEL ALUMNO" dataDxfId="57"/>
    <tableColumn id="5" xr3:uid="{75F8F1A3-4C2C-48D8-BDA8-8EDA5D423C89}" name="DOCUMENTO" dataDxfId="56"/>
    <tableColumn id="6" xr3:uid="{C323AA94-0265-4893-9265-35B1038BBE77}" name="AMBIENTACION" dataDxfId="55"/>
    <tableColumn id="7" xr3:uid="{508CEACB-AA59-433A-AFBE-23B4CF5354AF}" name="FLOTACION DEFENSIVA" dataDxfId="54"/>
    <tableColumn id="8" xr3:uid="{596F9D83-7601-4A50-9A71-07FA546F1FDC}" name="PATADA CROL" dataDxfId="53"/>
    <tableColumn id="9" xr3:uid="{1386C268-2BDD-48F8-9EC7-CB447E9A76B9}" name="PADATA ESPALDA" dataDxfId="52"/>
    <tableColumn id="10" xr3:uid="{B76B36D4-2E2E-4645-8403-BA569067D6EB}" name="ENS. CROL" dataDxfId="51"/>
    <tableColumn id="11" xr3:uid="{A284663E-58C2-40EC-80B3-D1F680E97AF3}" name="ENS ESPALDA" dataDxfId="50"/>
    <tableColumn id="12" xr3:uid="{EA24CD10-C3F1-45CB-A915-9CB5EA29D8A1}" name="SALTO" dataDxfId="49"/>
    <tableColumn id="13" xr3:uid="{95D67B47-0B42-429F-9EC3-5161FF1E86D0}" name="Pase de Nivel 4,7 ptos" dataDxfId="48">
      <calculatedColumnFormula>AVERAGE('NIVEL 1'!G3:M3)</calculatedColumnFormula>
    </tableColumn>
    <tableColumn id="14" xr3:uid="{20659D21-4226-4F1C-9913-990D646166B3}" name="Cambio de Nivel" dataDxfId="47">
      <calculatedColumnFormula>IF(N3=" "," ",IF(N3&gt;=4.7,"CAMBIA A NIVEL 2"," "))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B83B8F-7030-4C6B-865D-1CEF5FF0A135}" name="NIVEL_2" displayName="NIVEL_2" ref="A2:O133" totalsRowShown="0" headerRowDxfId="46" dataDxfId="45">
  <autoFilter ref="A2:O133" xr:uid="{D3B83B8F-7030-4C6B-865D-1CEF5FF0A135}"/>
  <sortState xmlns:xlrd2="http://schemas.microsoft.com/office/spreadsheetml/2017/richdata2" ref="A3:O133">
    <sortCondition ref="A3:A101"/>
    <sortCondition ref="F3:F101"/>
  </sortState>
  <tableColumns count="15">
    <tableColumn id="15" xr3:uid="{09B76DB3-82BE-4C0B-B453-BF194A257258}" name="#" dataDxfId="44">
      <calculatedColumnFormula>MONTH(NIVEL_2[[#This Row],[Fecha de Evaluación]])</calculatedColumnFormula>
    </tableColumn>
    <tableColumn id="1" xr3:uid="{A30C7826-C605-4AD6-9BD1-976B3108B364}" name="NIVEL" dataDxfId="43">
      <calculatedColumnFormula>IF(NIVEL_2[[#This Row],['#]]&gt;0,"NIVEL 2","")</calculatedColumnFormula>
    </tableColumn>
    <tableColumn id="2" xr3:uid="{278C7F91-1379-491F-9B18-95B5FB0F5B4C}" name="MES" dataDxfId="42">
      <calculatedColumnFormula>TEXT(NIVEL_2[[#This Row],[Fecha de Evaluación]],"MMMM")</calculatedColumnFormula>
    </tableColumn>
    <tableColumn id="3" xr3:uid="{61734E93-B6EC-4BCE-81B8-694554146D51}" name="Fecha de Evaluación" dataDxfId="41"/>
    <tableColumn id="4" xr3:uid="{52287499-B96A-4EC4-9C46-4A9605C862D7}" name="NOMBRE DEL ALUMNO" dataDxfId="40"/>
    <tableColumn id="5" xr3:uid="{0ECA98BC-FB01-4F67-8A05-CB651A1C8B21}" name="DOCUMENTO" dataDxfId="39"/>
    <tableColumn id="6" xr3:uid="{4E959843-5A00-4667-9538-531D9390ABDE}" name="TECN ESTILO CROL" dataDxfId="38"/>
    <tableColumn id="7" xr3:uid="{D6B9A5DE-DA9B-48F2-BC77-F1A1DF233559}" name="TECN ESTILO ESPAL" dataDxfId="37"/>
    <tableColumn id="8" xr3:uid="{3674AFCF-043A-4668-A622-83DFE8ED6907}" name="ENSE EST PECHO" dataDxfId="36"/>
    <tableColumn id="9" xr3:uid="{4E82D7B2-52CF-420D-97A4-0A59EFC666C9}" name="ENSE EST MARIPOSA" dataDxfId="35"/>
    <tableColumn id="10" xr3:uid="{BF17361D-FC57-499E-9503-C2F33EB21C88}" name="INI SALIDA OLIMPICA" dataDxfId="34"/>
    <tableColumn id="11" xr3:uid="{8B1BEFD7-6FF5-425A-89DA-581562D0A38F}" name="50 m LIBRE" dataDxfId="33"/>
    <tableColumn id="12" xr3:uid="{991D9CFF-9F59-44B7-AA62-F62FE91F51E4}" name="INI VUELTA OLIMPICA" dataDxfId="32"/>
    <tableColumn id="13" xr3:uid="{1083E4EB-1DAF-41A3-B727-7BF532F1CB2C}" name="Pase de Nivel 4,7 ptos" dataDxfId="31">
      <calculatedColumnFormula>AVERAGE('NIVEL 2'!G3:M3)</calculatedColumnFormula>
    </tableColumn>
    <tableColumn id="14" xr3:uid="{EA8CA3F6-4262-42A0-A47A-543052CC352E}" name="Cambio de Nivel" dataDxfId="30">
      <calculatedColumnFormula>IF(N3=" "," ",IF(N3&gt;=4.7,"CAMBIA A NIVEL 3"," "))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28A722-3B02-41C4-936F-4D7749F95EAB}" name="NIVEL_3" displayName="NIVEL_3" ref="A2:U37" totalsRowShown="0" headerRowDxfId="29" dataDxfId="28" tableBorderDxfId="27">
  <autoFilter ref="A2:U37" xr:uid="{1228A722-3B02-41C4-936F-4D7749F95EAB}"/>
  <sortState xmlns:xlrd2="http://schemas.microsoft.com/office/spreadsheetml/2017/richdata2" ref="A3:U37">
    <sortCondition ref="A3"/>
    <sortCondition ref="F3"/>
  </sortState>
  <tableColumns count="21">
    <tableColumn id="20" xr3:uid="{323FD556-7D50-469A-834D-326AE7F31F42}" name="#" dataDxfId="26">
      <calculatedColumnFormula>MONTH(NIVEL_3[[#This Row],[Fecha de Evaluación]])</calculatedColumnFormula>
    </tableColumn>
    <tableColumn id="21" xr3:uid="{10AF1518-13B3-40F9-A98E-94CD6E53DC3C}" name="NIVEL" dataDxfId="25">
      <calculatedColumnFormula>IF(NIVEL_3[[#This Row],['#]]&gt;0,"NIVEL 3","")</calculatedColumnFormula>
    </tableColumn>
    <tableColumn id="1" xr3:uid="{EB57D90D-D066-4E6D-A973-52FAC5B51F0B}" name="MES" dataDxfId="24">
      <calculatedColumnFormula>TEXT(NIVEL_3[[#This Row],[Fecha de Evaluación]],"MMMM")</calculatedColumnFormula>
    </tableColumn>
    <tableColumn id="2" xr3:uid="{0FF92161-361C-4203-A4D2-423DC120EB57}" name="Fecha de Evaluación" dataDxfId="23"/>
    <tableColumn id="3" xr3:uid="{717B9D19-3A86-46A2-91B1-EC86BF2E533D}" name="NOMBRE DEL ALUMNO" dataDxfId="22"/>
    <tableColumn id="4" xr3:uid="{C69B0C8E-7042-4239-BC38-5DE04F3B8AED}" name="DOCUMENTO" dataDxfId="21"/>
    <tableColumn id="5" xr3:uid="{1EE2B091-87B8-431E-9319-6E87870DA8A7}" name="100m CROL" dataDxfId="20"/>
    <tableColumn id="6" xr3:uid="{149128A8-27D9-491E-BD3D-385F53877A11}" name="VUELTA OLIMP. CROL" dataDxfId="19"/>
    <tableColumn id="7" xr3:uid="{124D09B0-F954-4F41-A77B-869A1BDB006E}" name="LLEGADA CROL" dataDxfId="18"/>
    <tableColumn id="8" xr3:uid="{350D03DD-5253-4CC2-BFB2-33A4611914A5}" name="SALIDA OLIMP. ESPALDA" dataDxfId="17"/>
    <tableColumn id="9" xr3:uid="{06F7D230-4D74-4E3E-8042-C13E6EA69D7C}" name="100m ESPALDA" dataDxfId="16"/>
    <tableColumn id="10" xr3:uid="{C7656A52-730D-4608-BED4-BE3F03A2F535}" name="VUELTA OLIMP. ESPALDA" dataDxfId="15"/>
    <tableColumn id="11" xr3:uid="{826AA493-8CDE-43B4-9D76-F71252CD2636}" name="LLEGADA ESPALDA" dataDxfId="14"/>
    <tableColumn id="12" xr3:uid="{EA88C99C-8AE3-41D5-88C9-4D1A205AE057}" name="SALIDA OLIMP. MARIPOSA" dataDxfId="13"/>
    <tableColumn id="13" xr3:uid="{6446B914-DD25-438C-985E-231095C15D34}" name="25m MARIPOSA" dataDxfId="12"/>
    <tableColumn id="14" xr3:uid="{ADF9866C-0662-48A4-BD02-64795FE4507E}" name="LLEGADA MARIPOSA" dataDxfId="11"/>
    <tableColumn id="15" xr3:uid="{B9BF3AB6-845A-4D24-8DE1-E6713B1B6A8E}" name="SALIDA OLIMP. PECHO" dataDxfId="10"/>
    <tableColumn id="16" xr3:uid="{66B4F0A1-9475-49BD-BDF4-157D5AF07759}" name="25m PECHO" dataDxfId="9"/>
    <tableColumn id="17" xr3:uid="{C4433153-B84C-45D5-9DAA-18C80B367D88}" name="LLEGADA PECHO" dataDxfId="8"/>
    <tableColumn id="18" xr3:uid="{3A6F3CA6-C52F-40C3-9659-D551D3CB8905}" name="Pase de Nivel 4,9 ptos" dataDxfId="7">
      <calculatedColumnFormula>AVERAGE('NIVEL 3'!G3:S3)</calculatedColumnFormula>
    </tableColumn>
    <tableColumn id="19" xr3:uid="{A6317C45-4DC3-4C83-B4AE-F03D89924519}" name="Cambio de Nivel" dataDxfId="6">
      <calculatedColumnFormula>IF(T3=" "," ",IF(T3&gt;=4.9,"CAMBIA A EQUIPO"," "))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5681B1A-EC8A-41B9-A9DC-57C6B186CE75}" name="NIVEL_213" displayName="NIVEL_213" ref="A2:D38" totalsRowShown="0" headerRowDxfId="5" dataDxfId="4">
  <autoFilter ref="A2:D38" xr:uid="{C5681B1A-EC8A-41B9-A9DC-57C6B186CE75}"/>
  <sortState xmlns:xlrd2="http://schemas.microsoft.com/office/spreadsheetml/2017/richdata2" ref="A3:D33">
    <sortCondition ref="A3"/>
    <sortCondition ref="D3"/>
  </sortState>
  <tableColumns count="4">
    <tableColumn id="5" xr3:uid="{6BE10E98-8110-4B32-B324-956C2A939720}" name="N°" dataDxfId="3"/>
    <tableColumn id="1" xr3:uid="{47EC1D0D-C132-491F-995F-583089EB3DC6}" name="NIVEL" dataDxfId="2"/>
    <tableColumn id="2" xr3:uid="{E3EBB2A9-A349-4F03-8A3C-7C71DFE91475}" name="MES" dataDxfId="1"/>
    <tableColumn id="4" xr3:uid="{15956556-3BA8-42CE-A623-63D4505D4189}" name="NOMBRE DEL ALUMN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510B-662C-4B68-8770-DE372FF29377}">
  <dimension ref="A1:J13"/>
  <sheetViews>
    <sheetView tabSelected="1" workbookViewId="0">
      <selection activeCell="B20" sqref="B20"/>
    </sheetView>
  </sheetViews>
  <sheetFormatPr baseColWidth="10" defaultColWidth="10.6640625" defaultRowHeight="14.4" x14ac:dyDescent="0.3"/>
  <cols>
    <col min="2" max="2" width="11.6640625" customWidth="1"/>
    <col min="4" max="4" width="12.5546875" customWidth="1"/>
    <col min="6" max="6" width="12.5546875" customWidth="1"/>
  </cols>
  <sheetData>
    <row r="1" spans="1:10" x14ac:dyDescent="0.3">
      <c r="A1" s="17" t="s">
        <v>49</v>
      </c>
      <c r="B1" s="17" t="s">
        <v>58</v>
      </c>
      <c r="C1" s="17" t="s">
        <v>50</v>
      </c>
      <c r="D1" s="17" t="s">
        <v>51</v>
      </c>
      <c r="E1" s="17" t="s">
        <v>52</v>
      </c>
      <c r="F1" s="17" t="s">
        <v>53</v>
      </c>
      <c r="G1" s="17" t="s">
        <v>54</v>
      </c>
      <c r="H1" s="17" t="s">
        <v>55</v>
      </c>
      <c r="I1" s="17" t="s">
        <v>57</v>
      </c>
      <c r="J1" s="16"/>
    </row>
    <row r="2" spans="1:10" x14ac:dyDescent="0.3">
      <c r="A2" s="16" t="s">
        <v>35</v>
      </c>
      <c r="B2" s="17">
        <f>SUM(Tabla11[[#This Row],[TOTAL N1]],Tabla11[[#This Row],[TOTAL N2]],Tabla11[[#This Row],[TOTAL N3]],Tabla11[[#This Row],[T. EQUIPO]])</f>
        <v>0</v>
      </c>
      <c r="C2" s="17">
        <f>COUNTIF('NIVEL 1'!$C:$C,REPORTE!A2)</f>
        <v>0</v>
      </c>
      <c r="D2" s="17">
        <f>COUNTIFS('NIVEL 1'!$C:$C,Tabla11[[#This Row],[MESES]],'NIVEL 1'!$O:$O,"CAMBIA A NIVEL 2")</f>
        <v>0</v>
      </c>
      <c r="E2" s="17">
        <f>COUNTIF('NIVEL 2'!$C:$C,REPORTE!A2)</f>
        <v>0</v>
      </c>
      <c r="F2" s="17">
        <f>COUNTIFS('NIVEL 2'!$C:$C,Tabla11[[#This Row],[MESES]],'NIVEL 2'!$O:$O,"CAMBIA A NIVEL 3")</f>
        <v>0</v>
      </c>
      <c r="G2" s="17">
        <f>COUNTIF('NIVEL 3'!$C:$C,REPORTE!A2)</f>
        <v>0</v>
      </c>
      <c r="H2" s="17">
        <f>COUNTIFS('NIVEL 3'!$C:$C,Tabla11[[#This Row],[MESES]],'NIVEL 3'!$U:$U,"CAMBIA A EQUIPO")</f>
        <v>0</v>
      </c>
      <c r="I2" s="17">
        <f>COUNTIF(EQUIPO!$C:$C,REPORTE!A2)</f>
        <v>0</v>
      </c>
    </row>
    <row r="3" spans="1:10" x14ac:dyDescent="0.3">
      <c r="A3" s="16" t="s">
        <v>36</v>
      </c>
      <c r="B3" s="17">
        <f>SUM(Tabla11[[#This Row],[TOTAL N1]],Tabla11[[#This Row],[TOTAL N2]],Tabla11[[#This Row],[TOTAL N3]],Tabla11[[#This Row],[T. EQUIPO]])</f>
        <v>64</v>
      </c>
      <c r="C3" s="17">
        <f>COUNTIF('NIVEL 1'!$C:$C,REPORTE!A3)</f>
        <v>23</v>
      </c>
      <c r="D3" s="17">
        <f>COUNTIFS('NIVEL 1'!$C:$C,Tabla11[[#This Row],[MESES]],'NIVEL 1'!$O:$O,"CAMBIA A NIVEL 2")</f>
        <v>7</v>
      </c>
      <c r="E3" s="17">
        <f>COUNTIF('NIVEL 2'!$C:$C,REPORTE!A3)</f>
        <v>20</v>
      </c>
      <c r="F3" s="17">
        <f>COUNTIFS('NIVEL 2'!$C:$C,Tabla11[[#This Row],[MESES]],'NIVEL 2'!$O:$O,"CAMBIA A NIVEL 3")</f>
        <v>3</v>
      </c>
      <c r="G3" s="17">
        <f>COUNTIF('NIVEL 3'!$C:$C,REPORTE!A3)</f>
        <v>8</v>
      </c>
      <c r="H3" s="17">
        <f>COUNTIFS('NIVEL 3'!$C:$C,Tabla11[[#This Row],[MESES]],'NIVEL 3'!$U:$U,"CAMBIA A EQUIPO")</f>
        <v>1</v>
      </c>
      <c r="I3" s="17">
        <f>COUNTIF(EQUIPO!$C:$C,REPORTE!A3)</f>
        <v>13</v>
      </c>
    </row>
    <row r="4" spans="1:10" x14ac:dyDescent="0.3">
      <c r="A4" s="16" t="s">
        <v>37</v>
      </c>
      <c r="B4" s="17">
        <f>SUM(Tabla11[[#This Row],[TOTAL N1]],Tabla11[[#This Row],[TOTAL N2]],Tabla11[[#This Row],[TOTAL N3]],Tabla11[[#This Row],[T. EQUIPO]])</f>
        <v>87</v>
      </c>
      <c r="C4" s="17">
        <f>COUNTIF('NIVEL 1'!$C:$C,REPORTE!A4)</f>
        <v>35</v>
      </c>
      <c r="D4" s="17">
        <f>COUNTIFS('NIVEL 1'!$C:$C,Tabla11[[#This Row],[MESES]],'NIVEL 1'!$O:$O,"CAMBIA A NIVEL 2")</f>
        <v>6</v>
      </c>
      <c r="E4" s="17">
        <f>COUNTIF('NIVEL 2'!$C:$C,REPORTE!A4)</f>
        <v>28</v>
      </c>
      <c r="F4" s="17">
        <f>COUNTIFS('NIVEL 2'!$C:$C,Tabla11[[#This Row],[MESES]],'NIVEL 2'!$O:$O,"CAMBIA A NIVEL 3")</f>
        <v>1</v>
      </c>
      <c r="G4" s="17">
        <f>COUNTIF('NIVEL 3'!$C:$C,REPORTE!A4)</f>
        <v>11</v>
      </c>
      <c r="H4" s="17">
        <f>COUNTIFS('NIVEL 3'!$C:$C,Tabla11[[#This Row],[MESES]],'NIVEL 3'!$U:$U,"CAMBIA A EQUIPO")</f>
        <v>3</v>
      </c>
      <c r="I4" s="17">
        <f>COUNTIF(EQUIPO!$C:$C,REPORTE!A4)</f>
        <v>13</v>
      </c>
    </row>
    <row r="5" spans="1:10" x14ac:dyDescent="0.3">
      <c r="A5" s="16" t="s">
        <v>38</v>
      </c>
      <c r="B5" s="17">
        <f>SUM(Tabla11[[#This Row],[TOTAL N1]],Tabla11[[#This Row],[TOTAL N2]],Tabla11[[#This Row],[TOTAL N3]],Tabla11[[#This Row],[T. EQUIPO]])</f>
        <v>57</v>
      </c>
      <c r="C5" s="17">
        <f>COUNTIF('NIVEL 1'!$C:$C,REPORTE!A5)</f>
        <v>20</v>
      </c>
      <c r="D5" s="17">
        <f>COUNTIFS('NIVEL 1'!$C:$C,Tabla11[[#This Row],[MESES]],'NIVEL 1'!$O:$O,"CAMBIA A NIVEL 2")</f>
        <v>1</v>
      </c>
      <c r="E5" s="17">
        <f>COUNTIF('NIVEL 2'!$C:$C,REPORTE!A5)</f>
        <v>22</v>
      </c>
      <c r="F5" s="17">
        <f>COUNTIFS('NIVEL 2'!$C:$C,Tabla11[[#This Row],[MESES]],'NIVEL 2'!$O:$O,"CAMBIA A NIVEL 3")</f>
        <v>2</v>
      </c>
      <c r="G5" s="17">
        <f>COUNTIF('NIVEL 3'!$C:$C,REPORTE!A5)</f>
        <v>5</v>
      </c>
      <c r="H5" s="17">
        <f>COUNTIFS('NIVEL 3'!$C:$C,Tabla11[[#This Row],[MESES]],'NIVEL 3'!$U:$U,"CAMBIA A EQUIPO")</f>
        <v>4</v>
      </c>
      <c r="I5" s="17">
        <f>COUNTIF(EQUIPO!$C:$C,REPORTE!A5)</f>
        <v>10</v>
      </c>
    </row>
    <row r="6" spans="1:10" x14ac:dyDescent="0.3">
      <c r="A6" s="16" t="s">
        <v>39</v>
      </c>
      <c r="B6" s="17">
        <f>SUM(Tabla11[[#This Row],[TOTAL N1]],Tabla11[[#This Row],[TOTAL N2]],Tabla11[[#This Row],[TOTAL N3]],Tabla11[[#This Row],[T. EQUIPO]])</f>
        <v>61</v>
      </c>
      <c r="C6" s="17">
        <f>COUNTIF('NIVEL 1'!$C:$C,REPORTE!A6)</f>
        <v>27</v>
      </c>
      <c r="D6" s="17">
        <f>COUNTIFS('NIVEL 1'!$C:$C,Tabla11[[#This Row],[MESES]],'NIVEL 1'!$O:$O,"CAMBIA A NIVEL 2")</f>
        <v>3</v>
      </c>
      <c r="E6" s="17">
        <f>COUNTIF('NIVEL 2'!$C:$C,REPORTE!A6)</f>
        <v>29</v>
      </c>
      <c r="F6" s="17">
        <f>COUNTIFS('NIVEL 2'!$C:$C,Tabla11[[#This Row],[MESES]],'NIVEL 2'!$O:$O,"CAMBIA A NIVEL 3")</f>
        <v>0</v>
      </c>
      <c r="G6" s="17">
        <f>COUNTIF('NIVEL 3'!$C:$C,REPORTE!A6)</f>
        <v>5</v>
      </c>
      <c r="H6" s="17">
        <f>COUNTIFS('NIVEL 3'!$C:$C,Tabla11[[#This Row],[MESES]],'NIVEL 3'!$U:$U,"CAMBIA A EQUIPO")</f>
        <v>1</v>
      </c>
      <c r="I6" s="17">
        <f>COUNTIF(EQUIPO!$C:$C,REPORTE!A6)</f>
        <v>0</v>
      </c>
    </row>
    <row r="7" spans="1:10" x14ac:dyDescent="0.3">
      <c r="A7" s="16" t="s">
        <v>40</v>
      </c>
      <c r="B7" s="17">
        <f>SUM(Tabla11[[#This Row],[TOTAL N1]],Tabla11[[#This Row],[TOTAL N2]],Tabla11[[#This Row],[TOTAL N3]],Tabla11[[#This Row],[T. EQUIPO]])</f>
        <v>33</v>
      </c>
      <c r="C7" s="17">
        <f>COUNTIF('NIVEL 1'!$C:$C,REPORTE!A7)</f>
        <v>21</v>
      </c>
      <c r="D7" s="17">
        <f>COUNTIFS('NIVEL 1'!$C:$C,Tabla11[[#This Row],[MESES]],'NIVEL 1'!$O:$O,"CAMBIA A NIVEL 2")</f>
        <v>4</v>
      </c>
      <c r="E7" s="17">
        <f>COUNTIF('NIVEL 2'!$C:$C,REPORTE!A7)</f>
        <v>10</v>
      </c>
      <c r="F7" s="17">
        <f>COUNTIFS('NIVEL 2'!$C:$C,Tabla11[[#This Row],[MESES]],'NIVEL 2'!$O:$O,"CAMBIA A NIVEL 3")</f>
        <v>1</v>
      </c>
      <c r="G7" s="17">
        <f>COUNTIF('NIVEL 3'!$C:$C,REPORTE!A7)</f>
        <v>2</v>
      </c>
      <c r="H7" s="17">
        <f>COUNTIFS('NIVEL 3'!$C:$C,Tabla11[[#This Row],[MESES]],'NIVEL 3'!$U:$U,"CAMBIA A EQUIPO")</f>
        <v>1</v>
      </c>
      <c r="I7" s="17">
        <f>COUNTIF(EQUIPO!$C:$C,REPORTE!A7)</f>
        <v>0</v>
      </c>
    </row>
    <row r="8" spans="1:10" x14ac:dyDescent="0.3">
      <c r="A8" s="16" t="s">
        <v>41</v>
      </c>
      <c r="B8" s="17">
        <f>SUM(Tabla11[[#This Row],[TOTAL N1]],Tabla11[[#This Row],[TOTAL N2]],Tabla11[[#This Row],[TOTAL N3]],Tabla11[[#This Row],[T. EQUIPO]])</f>
        <v>61</v>
      </c>
      <c r="C8" s="17">
        <f>COUNTIF('NIVEL 1'!$C:$C,REPORTE!A8)</f>
        <v>35</v>
      </c>
      <c r="D8" s="17">
        <f>COUNTIFS('NIVEL 1'!$C:$C,Tabla11[[#This Row],[MESES]],'NIVEL 1'!$O:$O,"CAMBIA A NIVEL 2")</f>
        <v>3</v>
      </c>
      <c r="E8" s="17">
        <f>COUNTIF('NIVEL 2'!$C:$C,REPORTE!A8)</f>
        <v>22</v>
      </c>
      <c r="F8" s="17">
        <f>COUNTIFS('NIVEL 2'!$C:$C,Tabla11[[#This Row],[MESES]],'NIVEL 2'!$O:$O,"CAMBIA A NIVEL 3")</f>
        <v>3</v>
      </c>
      <c r="G8" s="17">
        <f>COUNTIF('NIVEL 3'!$C:$C,REPORTE!A8)</f>
        <v>4</v>
      </c>
      <c r="H8" s="17">
        <f>COUNTIFS('NIVEL 3'!$C:$C,Tabla11[[#This Row],[MESES]],'NIVEL 3'!$U:$U,"CAMBIA A EQUIPO")</f>
        <v>2</v>
      </c>
      <c r="I8" s="17">
        <f>COUNTIF(EQUIPO!$C:$C,REPORTE!A8)</f>
        <v>0</v>
      </c>
    </row>
    <row r="9" spans="1:10" x14ac:dyDescent="0.3">
      <c r="A9" s="16" t="s">
        <v>42</v>
      </c>
      <c r="B9" s="17">
        <f>SUM(Tabla11[[#This Row],[TOTAL N1]],Tabla11[[#This Row],[TOTAL N2]],Tabla11[[#This Row],[TOTAL N3]],Tabla11[[#This Row],[T. EQUIPO]])</f>
        <v>0</v>
      </c>
      <c r="C9" s="17">
        <f>COUNTIF('NIVEL 1'!$C:$C,REPORTE!A9)</f>
        <v>0</v>
      </c>
      <c r="D9" s="17">
        <f>COUNTIFS('NIVEL 1'!$C:$C,Tabla11[[#This Row],[MESES]],'NIVEL 1'!$O:$O,"CAMBIA A NIVEL 2")</f>
        <v>0</v>
      </c>
      <c r="E9" s="17">
        <f>COUNTIF('NIVEL 2'!$C:$C,REPORTE!A9)</f>
        <v>0</v>
      </c>
      <c r="F9" s="17">
        <f>COUNTIFS('NIVEL 2'!$C:$C,Tabla11[[#This Row],[MESES]],'NIVEL 2'!$O:$O,"CAMBIA A NIVEL 3")</f>
        <v>0</v>
      </c>
      <c r="G9" s="17">
        <f>COUNTIF('NIVEL 3'!$C:$C,REPORTE!A9)</f>
        <v>0</v>
      </c>
      <c r="H9" s="17">
        <f>COUNTIFS('NIVEL 3'!$C:$C,Tabla11[[#This Row],[MESES]],'NIVEL 3'!$U:$U,"CAMBIA A EQUIPO")</f>
        <v>0</v>
      </c>
      <c r="I9" s="17">
        <f>COUNTIF(EQUIPO!$C:$C,REPORTE!A9)</f>
        <v>0</v>
      </c>
    </row>
    <row r="10" spans="1:10" x14ac:dyDescent="0.3">
      <c r="A10" s="16" t="s">
        <v>43</v>
      </c>
      <c r="B10" s="17">
        <f>SUM(Tabla11[[#This Row],[TOTAL N1]],Tabla11[[#This Row],[TOTAL N2]],Tabla11[[#This Row],[TOTAL N3]],Tabla11[[#This Row],[T. EQUIPO]])</f>
        <v>0</v>
      </c>
      <c r="C10" s="17">
        <f>COUNTIF('NIVEL 1'!$C:$C,REPORTE!A10)</f>
        <v>0</v>
      </c>
      <c r="D10" s="17">
        <f>COUNTIFS('NIVEL 1'!$C:$C,Tabla11[[#This Row],[MESES]],'NIVEL 1'!$O:$O,"CAMBIA A NIVEL 2")</f>
        <v>0</v>
      </c>
      <c r="E10" s="17">
        <f>COUNTIF('NIVEL 2'!$C:$C,REPORTE!A10)</f>
        <v>0</v>
      </c>
      <c r="F10" s="17">
        <f>COUNTIFS('NIVEL 2'!$C:$C,Tabla11[[#This Row],[MESES]],'NIVEL 2'!$O:$O,"CAMBIA A NIVEL 3")</f>
        <v>0</v>
      </c>
      <c r="G10" s="17">
        <f>COUNTIF('NIVEL 3'!$C:$C,REPORTE!A10)</f>
        <v>0</v>
      </c>
      <c r="H10" s="17">
        <f>COUNTIFS('NIVEL 3'!$C:$C,Tabla11[[#This Row],[MESES]],'NIVEL 3'!$U:$U,"CAMBIA A EQUIPO")</f>
        <v>0</v>
      </c>
      <c r="I10" s="17">
        <f>COUNTIF(EQUIPO!$C:$C,REPORTE!A10)</f>
        <v>0</v>
      </c>
    </row>
    <row r="11" spans="1:10" x14ac:dyDescent="0.3">
      <c r="A11" s="16" t="s">
        <v>44</v>
      </c>
      <c r="B11" s="17">
        <f>SUM(Tabla11[[#This Row],[TOTAL N1]],Tabla11[[#This Row],[TOTAL N2]],Tabla11[[#This Row],[TOTAL N3]],Tabla11[[#This Row],[T. EQUIPO]])</f>
        <v>0</v>
      </c>
      <c r="C11" s="17">
        <f>COUNTIF('NIVEL 1'!$C:$C,REPORTE!A11)</f>
        <v>0</v>
      </c>
      <c r="D11" s="17">
        <f>COUNTIFS('NIVEL 1'!$C:$C,Tabla11[[#This Row],[MESES]],'NIVEL 1'!$O:$O,"CAMBIA A NIVEL 2")</f>
        <v>0</v>
      </c>
      <c r="E11" s="17">
        <f>COUNTIF('NIVEL 2'!$C:$C,REPORTE!A11)</f>
        <v>0</v>
      </c>
      <c r="F11" s="17">
        <f>COUNTIFS('NIVEL 2'!$C:$C,Tabla11[[#This Row],[MESES]],'NIVEL 2'!$O:$O,"CAMBIA A NIVEL 3")</f>
        <v>0</v>
      </c>
      <c r="G11" s="17">
        <f>COUNTIF('NIVEL 3'!$C:$C,REPORTE!A11)</f>
        <v>0</v>
      </c>
      <c r="H11" s="17">
        <f>COUNTIFS('NIVEL 3'!$C:$C,Tabla11[[#This Row],[MESES]],'NIVEL 3'!$U:$U,"CAMBIA A EQUIPO")</f>
        <v>0</v>
      </c>
      <c r="I11" s="17">
        <f>COUNTIF(EQUIPO!$C:$C,REPORTE!A11)</f>
        <v>0</v>
      </c>
    </row>
    <row r="12" spans="1:10" x14ac:dyDescent="0.3">
      <c r="A12" s="16" t="s">
        <v>45</v>
      </c>
      <c r="B12" s="17">
        <f>SUM(Tabla11[[#This Row],[TOTAL N1]],Tabla11[[#This Row],[TOTAL N2]],Tabla11[[#This Row],[TOTAL N3]],Tabla11[[#This Row],[T. EQUIPO]])</f>
        <v>0</v>
      </c>
      <c r="C12" s="17">
        <f>COUNTIF('NIVEL 1'!$C:$C,REPORTE!A12)</f>
        <v>0</v>
      </c>
      <c r="D12" s="17">
        <f>COUNTIFS('NIVEL 1'!$C:$C,Tabla11[[#This Row],[MESES]],'NIVEL 1'!$O:$O,"CAMBIA A NIVEL 2")</f>
        <v>0</v>
      </c>
      <c r="E12" s="17">
        <f>COUNTIF('NIVEL 2'!$C:$C,REPORTE!A12)</f>
        <v>0</v>
      </c>
      <c r="F12" s="17">
        <f>COUNTIFS('NIVEL 2'!$C:$C,Tabla11[[#This Row],[MESES]],'NIVEL 2'!$O:$O,"CAMBIA A NIVEL 3")</f>
        <v>0</v>
      </c>
      <c r="G12" s="17">
        <f>COUNTIF('NIVEL 3'!$C:$C,REPORTE!A12)</f>
        <v>0</v>
      </c>
      <c r="H12" s="17">
        <f>COUNTIFS('NIVEL 3'!$C:$C,Tabla11[[#This Row],[MESES]],'NIVEL 3'!$U:$U,"CAMBIA A EQUIPO")</f>
        <v>0</v>
      </c>
      <c r="I12" s="17">
        <f>COUNTIF(EQUIPO!$C:$C,REPORTE!A12)</f>
        <v>0</v>
      </c>
    </row>
    <row r="13" spans="1:10" x14ac:dyDescent="0.3">
      <c r="A13" s="16" t="s">
        <v>46</v>
      </c>
      <c r="B13" s="17">
        <f>SUM(Tabla11[[#This Row],[TOTAL N1]],Tabla11[[#This Row],[TOTAL N2]],Tabla11[[#This Row],[TOTAL N3]],Tabla11[[#This Row],[T. EQUIPO]])</f>
        <v>0</v>
      </c>
      <c r="C13" s="17">
        <f>COUNTIF('NIVEL 1'!$C:$C,REPORTE!A13)</f>
        <v>0</v>
      </c>
      <c r="D13" s="17">
        <f>COUNTIFS('NIVEL 1'!$C:$C,Tabla11[[#This Row],[MESES]],'NIVEL 1'!$O:$O,"CAMBIA A NIVEL 2")</f>
        <v>0</v>
      </c>
      <c r="E13" s="17">
        <f>COUNTIF('NIVEL 2'!$C:$C,REPORTE!A13)</f>
        <v>0</v>
      </c>
      <c r="F13" s="17">
        <f>COUNTIFS('NIVEL 2'!$C:$C,Tabla11[[#This Row],[MESES]],'NIVEL 2'!$O:$O,"CAMBIA A NIVEL 3")</f>
        <v>0</v>
      </c>
      <c r="G13" s="17">
        <f>COUNTIF('NIVEL 3'!$C:$C,REPORTE!A13)</f>
        <v>0</v>
      </c>
      <c r="H13" s="17">
        <f>COUNTIFS('NIVEL 3'!$C:$C,Tabla11[[#This Row],[MESES]],'NIVEL 3'!$U:$U,"CAMBIA A EQUIPO")</f>
        <v>0</v>
      </c>
      <c r="I13" s="17">
        <f>COUNTIF(EQUIPO!$C:$C,REPORTE!A13)</f>
        <v>0</v>
      </c>
    </row>
  </sheetData>
  <phoneticPr fontId="7" type="noConversion"/>
  <pageMargins left="0.7" right="0.7" top="0.75" bottom="0.75" header="0.3" footer="0.3"/>
  <ignoredErrors>
    <ignoredError sqref="C2:G10 C12:G13 C11:G11 I11 I2:I10 I12:I13 H2:H13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63"/>
  <sheetViews>
    <sheetView workbookViewId="0">
      <pane ySplit="2" topLeftCell="A3" activePane="bottomLeft" state="frozenSplit"/>
      <selection activeCell="F32" sqref="F32:U33"/>
      <selection pane="bottomLeft" activeCell="G140" sqref="G140"/>
    </sheetView>
  </sheetViews>
  <sheetFormatPr baseColWidth="10" defaultColWidth="8.88671875" defaultRowHeight="14.4" x14ac:dyDescent="0.3"/>
  <cols>
    <col min="1" max="1" width="7.33203125" customWidth="1"/>
    <col min="2" max="2" width="5.6640625" style="10" customWidth="1"/>
    <col min="3" max="3" width="7.6640625" style="3" bestFit="1" customWidth="1"/>
    <col min="4" max="4" width="17.109375" bestFit="1" customWidth="1"/>
    <col min="5" max="5" width="33.44140625" style="1" bestFit="1" customWidth="1"/>
    <col min="6" max="6" width="11" style="1" customWidth="1"/>
    <col min="7" max="7" width="7.44140625" style="1" customWidth="1"/>
    <col min="8" max="8" width="9" style="1" customWidth="1"/>
    <col min="9" max="9" width="8.5546875" style="1" customWidth="1"/>
    <col min="10" max="10" width="8.33203125" style="1" customWidth="1"/>
    <col min="11" max="11" width="7.88671875" style="1" customWidth="1"/>
    <col min="12" max="13" width="6.33203125" style="1" customWidth="1"/>
    <col min="14" max="14" width="6.44140625" style="1" customWidth="1"/>
    <col min="15" max="15" width="16.109375" bestFit="1" customWidth="1"/>
  </cols>
  <sheetData>
    <row r="1" spans="1:15" x14ac:dyDescent="0.3">
      <c r="E1" s="25" t="s">
        <v>48</v>
      </c>
      <c r="F1" s="33" t="s">
        <v>33</v>
      </c>
      <c r="G1" s="33"/>
      <c r="H1" s="33"/>
      <c r="I1" s="33"/>
      <c r="J1" s="33"/>
      <c r="K1" s="33"/>
      <c r="L1" s="33"/>
      <c r="M1" s="33"/>
      <c r="N1" s="33"/>
      <c r="O1" s="34"/>
    </row>
    <row r="2" spans="1:15" ht="30.6" x14ac:dyDescent="0.3">
      <c r="A2" s="7" t="s">
        <v>62</v>
      </c>
      <c r="B2" s="7" t="s">
        <v>47</v>
      </c>
      <c r="C2" s="7" t="s">
        <v>34</v>
      </c>
      <c r="D2" s="7" t="s">
        <v>11</v>
      </c>
      <c r="E2" s="9" t="s">
        <v>0</v>
      </c>
      <c r="F2" s="8" t="s">
        <v>1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8</v>
      </c>
      <c r="N2" s="8" t="s">
        <v>9</v>
      </c>
      <c r="O2" s="9" t="s">
        <v>10</v>
      </c>
    </row>
    <row r="3" spans="1:15" x14ac:dyDescent="0.3">
      <c r="A3" s="29">
        <f>MONTH(NIVEL_1[[#This Row],[Fecha de Evaluación]])</f>
        <v>2</v>
      </c>
      <c r="B3" s="12" t="str">
        <f>IF(NIVEL_1[[#This Row],['#]]&gt;0,"NIVEL 1","")</f>
        <v>NIVEL 1</v>
      </c>
      <c r="C3" s="12" t="str">
        <f>TEXT(NIVEL_1[[#This Row],[Fecha de Evaluación]],"MMMM")</f>
        <v>febrero</v>
      </c>
      <c r="D3" s="3">
        <v>45714</v>
      </c>
      <c r="E3" s="20" t="s">
        <v>77</v>
      </c>
      <c r="F3" s="1">
        <v>1018813</v>
      </c>
      <c r="G3" s="1">
        <v>5</v>
      </c>
      <c r="H3" s="1">
        <v>5</v>
      </c>
      <c r="I3" s="1">
        <v>5</v>
      </c>
      <c r="J3" s="1">
        <v>4</v>
      </c>
      <c r="K3" s="1">
        <v>5</v>
      </c>
      <c r="L3" s="1">
        <v>4</v>
      </c>
      <c r="M3" s="1">
        <v>5</v>
      </c>
      <c r="N3" s="19">
        <f>AVERAGE('NIVEL 1'!G3:M3)</f>
        <v>4.7142857142857144</v>
      </c>
      <c r="O3" s="18" t="str">
        <f t="shared" ref="O3:O34" si="0">IF(N3=" "," ",IF(N3&gt;=4.7,"CAMBIA A NIVEL 2"," "))</f>
        <v>CAMBIA A NIVEL 2</v>
      </c>
    </row>
    <row r="4" spans="1:15" x14ac:dyDescent="0.3">
      <c r="A4" s="29">
        <f>MONTH(NIVEL_1[[#This Row],[Fecha de Evaluación]])</f>
        <v>2</v>
      </c>
      <c r="B4" s="12" t="str">
        <f>IF(NIVEL_1[[#This Row],['#]]&gt;0,"NIVEL 1","")</f>
        <v>NIVEL 1</v>
      </c>
      <c r="C4" s="12" t="str">
        <f>TEXT(NIVEL_1[[#This Row],[Fecha de Evaluación]],"MMMM")</f>
        <v>febrero</v>
      </c>
      <c r="D4" s="3">
        <v>45714</v>
      </c>
      <c r="E4" s="20" t="s">
        <v>75</v>
      </c>
      <c r="F4" s="1">
        <v>22668392</v>
      </c>
      <c r="G4" s="1">
        <v>5</v>
      </c>
      <c r="H4" s="1">
        <v>5</v>
      </c>
      <c r="I4" s="1">
        <v>4</v>
      </c>
      <c r="J4" s="1">
        <v>4</v>
      </c>
      <c r="K4" s="1">
        <v>5</v>
      </c>
      <c r="L4" s="1">
        <v>4</v>
      </c>
      <c r="M4" s="1">
        <v>5</v>
      </c>
      <c r="N4" s="19">
        <f>AVERAGE('NIVEL 1'!G4:M4)</f>
        <v>4.5714285714285712</v>
      </c>
      <c r="O4" s="18" t="str">
        <f t="shared" si="0"/>
        <v xml:space="preserve"> </v>
      </c>
    </row>
    <row r="5" spans="1:15" x14ac:dyDescent="0.3">
      <c r="A5" s="29">
        <f>MONTH(NIVEL_1[[#This Row],[Fecha de Evaluación]])</f>
        <v>2</v>
      </c>
      <c r="B5" s="12" t="str">
        <f>IF(NIVEL_1[[#This Row],['#]]&gt;0,"NIVEL 1","")</f>
        <v>NIVEL 1</v>
      </c>
      <c r="C5" s="12" t="str">
        <f>TEXT(NIVEL_1[[#This Row],[Fecha de Evaluación]],"MMMM")</f>
        <v>febrero</v>
      </c>
      <c r="D5" s="3">
        <v>45714</v>
      </c>
      <c r="E5" s="20" t="s">
        <v>85</v>
      </c>
      <c r="F5" s="1">
        <v>34985240</v>
      </c>
      <c r="G5" s="1">
        <v>5</v>
      </c>
      <c r="H5" s="1">
        <v>3</v>
      </c>
      <c r="I5" s="1">
        <v>3</v>
      </c>
      <c r="J5" s="1">
        <v>3</v>
      </c>
      <c r="K5" s="1">
        <v>2</v>
      </c>
      <c r="L5" s="1">
        <v>2</v>
      </c>
      <c r="M5" s="1">
        <v>1</v>
      </c>
      <c r="N5" s="19">
        <f>AVERAGE('NIVEL 1'!G5:M5)</f>
        <v>2.7142857142857144</v>
      </c>
      <c r="O5" s="18" t="str">
        <f t="shared" si="0"/>
        <v xml:space="preserve"> </v>
      </c>
    </row>
    <row r="6" spans="1:15" x14ac:dyDescent="0.3">
      <c r="A6" s="29">
        <f>MONTH(NIVEL_1[[#This Row],[Fecha de Evaluación]])</f>
        <v>2</v>
      </c>
      <c r="B6" s="12" t="str">
        <f>IF(NIVEL_1[[#This Row],['#]]&gt;0,"NIVEL 1","")</f>
        <v>NIVEL 1</v>
      </c>
      <c r="C6" s="12" t="str">
        <f>TEXT(NIVEL_1[[#This Row],[Fecha de Evaluación]],"MMMM")</f>
        <v>febrero</v>
      </c>
      <c r="D6" s="3">
        <v>45714</v>
      </c>
      <c r="E6" s="20" t="s">
        <v>78</v>
      </c>
      <c r="F6" s="1">
        <v>1007629731</v>
      </c>
      <c r="G6" s="1">
        <v>5</v>
      </c>
      <c r="H6" s="1">
        <v>5</v>
      </c>
      <c r="I6" s="1">
        <v>5</v>
      </c>
      <c r="J6" s="1">
        <v>4</v>
      </c>
      <c r="K6" s="1">
        <v>5</v>
      </c>
      <c r="L6" s="1">
        <v>4</v>
      </c>
      <c r="M6" s="1">
        <v>5</v>
      </c>
      <c r="N6" s="19">
        <f>AVERAGE('NIVEL 1'!G6:M6)</f>
        <v>4.7142857142857144</v>
      </c>
      <c r="O6" s="18" t="str">
        <f t="shared" si="0"/>
        <v>CAMBIA A NIVEL 2</v>
      </c>
    </row>
    <row r="7" spans="1:15" x14ac:dyDescent="0.3">
      <c r="A7" s="29">
        <f>MONTH(NIVEL_1[[#This Row],[Fecha de Evaluación]])</f>
        <v>2</v>
      </c>
      <c r="B7" s="12" t="str">
        <f>IF(NIVEL_1[[#This Row],['#]]&gt;0,"NIVEL 1","")</f>
        <v>NIVEL 1</v>
      </c>
      <c r="C7" s="12" t="str">
        <f>TEXT(NIVEL_1[[#This Row],[Fecha de Evaluación]],"MMMM")</f>
        <v>febrero</v>
      </c>
      <c r="D7" s="3">
        <v>45714</v>
      </c>
      <c r="E7" s="20" t="s">
        <v>63</v>
      </c>
      <c r="F7" s="1">
        <v>1027663882</v>
      </c>
      <c r="G7" s="1">
        <v>5</v>
      </c>
      <c r="H7" s="1">
        <v>5</v>
      </c>
      <c r="I7" s="1">
        <v>5</v>
      </c>
      <c r="J7" s="1">
        <v>5</v>
      </c>
      <c r="K7" s="1">
        <v>4</v>
      </c>
      <c r="L7" s="1">
        <v>4</v>
      </c>
      <c r="M7" s="1">
        <v>5</v>
      </c>
      <c r="N7" s="19">
        <f>AVERAGE('NIVEL 1'!G7:M7)</f>
        <v>4.7142857142857144</v>
      </c>
      <c r="O7" s="18" t="str">
        <f t="shared" si="0"/>
        <v>CAMBIA A NIVEL 2</v>
      </c>
    </row>
    <row r="8" spans="1:15" x14ac:dyDescent="0.3">
      <c r="A8" s="29">
        <f>MONTH(NIVEL_1[[#This Row],[Fecha de Evaluación]])</f>
        <v>2</v>
      </c>
      <c r="B8" s="12" t="str">
        <f>IF(NIVEL_1[[#This Row],['#]]&gt;0,"NIVEL 1","")</f>
        <v>NIVEL 1</v>
      </c>
      <c r="C8" s="12" t="str">
        <f>TEXT(NIVEL_1[[#This Row],[Fecha de Evaluación]],"MMMM")</f>
        <v>febrero</v>
      </c>
      <c r="D8" s="3">
        <v>45714</v>
      </c>
      <c r="E8" s="20" t="s">
        <v>79</v>
      </c>
      <c r="F8" s="1">
        <v>1028951797</v>
      </c>
      <c r="G8" s="1">
        <v>5</v>
      </c>
      <c r="H8" s="1">
        <v>5</v>
      </c>
      <c r="I8" s="1">
        <v>4</v>
      </c>
      <c r="J8" s="1">
        <v>4</v>
      </c>
      <c r="K8" s="1">
        <v>4</v>
      </c>
      <c r="L8" s="1">
        <v>4</v>
      </c>
      <c r="M8" s="1">
        <v>5</v>
      </c>
      <c r="N8" s="19">
        <f>AVERAGE('NIVEL 1'!G8:M8)</f>
        <v>4.4285714285714288</v>
      </c>
      <c r="O8" s="18" t="str">
        <f t="shared" si="0"/>
        <v xml:space="preserve"> </v>
      </c>
    </row>
    <row r="9" spans="1:15" x14ac:dyDescent="0.3">
      <c r="A9" s="29">
        <f>MONTH(NIVEL_1[[#This Row],[Fecha de Evaluación]])</f>
        <v>2</v>
      </c>
      <c r="B9" s="12" t="str">
        <f>IF(NIVEL_1[[#This Row],['#]]&gt;0,"NIVEL 1","")</f>
        <v>NIVEL 1</v>
      </c>
      <c r="C9" s="12" t="str">
        <f>TEXT(NIVEL_1[[#This Row],[Fecha de Evaluación]],"MMMM")</f>
        <v>febrero</v>
      </c>
      <c r="D9" s="3">
        <v>45714</v>
      </c>
      <c r="E9" s="20" t="s">
        <v>81</v>
      </c>
      <c r="F9" s="1">
        <v>1044227121</v>
      </c>
      <c r="G9" s="1">
        <v>5</v>
      </c>
      <c r="H9" s="1">
        <v>5</v>
      </c>
      <c r="I9" s="1">
        <v>3</v>
      </c>
      <c r="J9" s="1">
        <v>3</v>
      </c>
      <c r="K9" s="1">
        <v>3</v>
      </c>
      <c r="L9" s="1">
        <v>3</v>
      </c>
      <c r="M9" s="1">
        <v>5</v>
      </c>
      <c r="N9" s="19">
        <f>AVERAGE('NIVEL 1'!G9:M9)</f>
        <v>3.8571428571428572</v>
      </c>
      <c r="O9" s="18" t="str">
        <f t="shared" si="0"/>
        <v xml:space="preserve"> </v>
      </c>
    </row>
    <row r="10" spans="1:15" x14ac:dyDescent="0.3">
      <c r="A10" s="29">
        <f>MONTH(NIVEL_1[[#This Row],[Fecha de Evaluación]])</f>
        <v>2</v>
      </c>
      <c r="B10" s="12" t="str">
        <f>IF(NIVEL_1[[#This Row],['#]]&gt;0,"NIVEL 1","")</f>
        <v>NIVEL 1</v>
      </c>
      <c r="C10" s="12" t="str">
        <f>TEXT(NIVEL_1[[#This Row],[Fecha de Evaluación]],"MMMM")</f>
        <v>febrero</v>
      </c>
      <c r="D10" s="3">
        <v>45714</v>
      </c>
      <c r="E10" s="20" t="s">
        <v>76</v>
      </c>
      <c r="F10" s="1">
        <v>1062432000</v>
      </c>
      <c r="G10" s="1">
        <v>5</v>
      </c>
      <c r="H10" s="1">
        <v>5</v>
      </c>
      <c r="I10" s="1">
        <v>5</v>
      </c>
      <c r="J10" s="1">
        <v>4</v>
      </c>
      <c r="K10" s="1">
        <v>4</v>
      </c>
      <c r="L10" s="1">
        <v>4</v>
      </c>
      <c r="M10" s="1">
        <v>5</v>
      </c>
      <c r="N10" s="19">
        <f>AVERAGE('NIVEL 1'!G10:M10)</f>
        <v>4.5714285714285712</v>
      </c>
      <c r="O10" s="18" t="str">
        <f t="shared" si="0"/>
        <v xml:space="preserve"> </v>
      </c>
    </row>
    <row r="11" spans="1:15" x14ac:dyDescent="0.3">
      <c r="A11" s="29">
        <f>MONTH(NIVEL_1[[#This Row],[Fecha de Evaluación]])</f>
        <v>2</v>
      </c>
      <c r="B11" s="12" t="str">
        <f>IF(NIVEL_1[[#This Row],['#]]&gt;0,"NIVEL 1","")</f>
        <v>NIVEL 1</v>
      </c>
      <c r="C11" s="12" t="str">
        <f>TEXT(NIVEL_1[[#This Row],[Fecha de Evaluación]],"MMMM")</f>
        <v>febrero</v>
      </c>
      <c r="D11" s="3">
        <v>45714</v>
      </c>
      <c r="E11" s="20" t="s">
        <v>64</v>
      </c>
      <c r="F11" s="1">
        <v>1062980034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9">
        <f>AVERAGE('NIVEL 1'!G11:M11)</f>
        <v>5</v>
      </c>
      <c r="O11" s="18" t="str">
        <f t="shared" si="0"/>
        <v>CAMBIA A NIVEL 2</v>
      </c>
    </row>
    <row r="12" spans="1:15" x14ac:dyDescent="0.3">
      <c r="A12" s="29">
        <f>MONTH(NIVEL_1[[#This Row],[Fecha de Evaluación]])</f>
        <v>2</v>
      </c>
      <c r="B12" s="12" t="str">
        <f>IF(NIVEL_1[[#This Row],['#]]&gt;0,"NIVEL 1","")</f>
        <v>NIVEL 1</v>
      </c>
      <c r="C12" s="12" t="str">
        <f>TEXT(NIVEL_1[[#This Row],[Fecha de Evaluación]],"MMMM")</f>
        <v>febrero</v>
      </c>
      <c r="D12" s="3">
        <v>45714</v>
      </c>
      <c r="E12" s="20" t="s">
        <v>72</v>
      </c>
      <c r="F12" s="1">
        <v>1062984399</v>
      </c>
      <c r="G12" s="1">
        <v>5</v>
      </c>
      <c r="H12" s="1">
        <v>5</v>
      </c>
      <c r="I12" s="1">
        <v>3</v>
      </c>
      <c r="J12" s="1">
        <v>3</v>
      </c>
      <c r="K12" s="1">
        <v>3</v>
      </c>
      <c r="L12" s="1">
        <v>3</v>
      </c>
      <c r="M12" s="1">
        <v>5</v>
      </c>
      <c r="N12" s="19">
        <f>AVERAGE('NIVEL 1'!G12:M12)</f>
        <v>3.8571428571428572</v>
      </c>
      <c r="O12" s="18" t="str">
        <f t="shared" si="0"/>
        <v xml:space="preserve"> </v>
      </c>
    </row>
    <row r="13" spans="1:15" x14ac:dyDescent="0.3">
      <c r="A13" s="29">
        <f>MONTH(NIVEL_1[[#This Row],[Fecha de Evaluación]])</f>
        <v>2</v>
      </c>
      <c r="B13" s="12" t="str">
        <f>IF(NIVEL_1[[#This Row],['#]]&gt;0,"NIVEL 1","")</f>
        <v>NIVEL 1</v>
      </c>
      <c r="C13" s="12" t="str">
        <f>TEXT(NIVEL_1[[#This Row],[Fecha de Evaluación]],"MMMM")</f>
        <v>febrero</v>
      </c>
      <c r="D13" s="3">
        <v>45714</v>
      </c>
      <c r="E13" s="20" t="s">
        <v>68</v>
      </c>
      <c r="F13" s="1">
        <v>1063082765</v>
      </c>
      <c r="G13" s="1">
        <v>5</v>
      </c>
      <c r="H13" s="1">
        <v>5</v>
      </c>
      <c r="I13" s="1">
        <v>3</v>
      </c>
      <c r="J13" s="1">
        <v>3</v>
      </c>
      <c r="K13" s="1">
        <v>3</v>
      </c>
      <c r="L13" s="1">
        <v>3</v>
      </c>
      <c r="M13" s="1">
        <v>5</v>
      </c>
      <c r="N13" s="19">
        <f>AVERAGE('NIVEL 1'!G13:M13)</f>
        <v>3.8571428571428572</v>
      </c>
      <c r="O13" s="18" t="str">
        <f t="shared" si="0"/>
        <v xml:space="preserve"> </v>
      </c>
    </row>
    <row r="14" spans="1:15" x14ac:dyDescent="0.3">
      <c r="A14" s="29">
        <f>MONTH(NIVEL_1[[#This Row],[Fecha de Evaluación]])</f>
        <v>2</v>
      </c>
      <c r="B14" s="12" t="str">
        <f>IF(NIVEL_1[[#This Row],['#]]&gt;0,"NIVEL 1","")</f>
        <v>NIVEL 1</v>
      </c>
      <c r="C14" s="12" t="str">
        <f>TEXT(NIVEL_1[[#This Row],[Fecha de Evaluación]],"MMMM")</f>
        <v>febrero</v>
      </c>
      <c r="D14" s="3">
        <v>45714</v>
      </c>
      <c r="E14" s="20" t="s">
        <v>73</v>
      </c>
      <c r="F14" s="1">
        <v>1065002276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9">
        <f>AVERAGE('NIVEL 1'!G14:M14)</f>
        <v>5</v>
      </c>
      <c r="O14" s="18" t="str">
        <f t="shared" si="0"/>
        <v>CAMBIA A NIVEL 2</v>
      </c>
    </row>
    <row r="15" spans="1:15" x14ac:dyDescent="0.3">
      <c r="A15" s="29">
        <f>MONTH(NIVEL_1[[#This Row],[Fecha de Evaluación]])</f>
        <v>2</v>
      </c>
      <c r="B15" s="12" t="str">
        <f>IF(NIVEL_1[[#This Row],['#]]&gt;0,"NIVEL 1","")</f>
        <v>NIVEL 1</v>
      </c>
      <c r="C15" s="12" t="str">
        <f>TEXT(NIVEL_1[[#This Row],[Fecha de Evaluación]],"MMMM")</f>
        <v>febrero</v>
      </c>
      <c r="D15" s="3">
        <v>45714</v>
      </c>
      <c r="E15" s="20" t="s">
        <v>69</v>
      </c>
      <c r="F15" s="1">
        <v>1066512697</v>
      </c>
      <c r="G15" s="1">
        <v>5</v>
      </c>
      <c r="H15" s="1">
        <v>5</v>
      </c>
      <c r="I15" s="1">
        <v>3</v>
      </c>
      <c r="J15" s="1">
        <v>3</v>
      </c>
      <c r="K15" s="1">
        <v>3</v>
      </c>
      <c r="L15" s="1">
        <v>3</v>
      </c>
      <c r="M15" s="1">
        <v>5</v>
      </c>
      <c r="N15" s="19">
        <f>AVERAGE('NIVEL 1'!G15:M15)</f>
        <v>3.8571428571428572</v>
      </c>
      <c r="O15" s="18" t="str">
        <f t="shared" si="0"/>
        <v xml:space="preserve"> </v>
      </c>
    </row>
    <row r="16" spans="1:15" x14ac:dyDescent="0.3">
      <c r="A16" s="29">
        <f>MONTH(NIVEL_1[[#This Row],[Fecha de Evaluación]])</f>
        <v>2</v>
      </c>
      <c r="B16" s="12" t="str">
        <f>IF(NIVEL_1[[#This Row],['#]]&gt;0,"NIVEL 1","")</f>
        <v>NIVEL 1</v>
      </c>
      <c r="C16" s="12" t="str">
        <f>TEXT(NIVEL_1[[#This Row],[Fecha de Evaluación]],"MMMM")</f>
        <v>febrero</v>
      </c>
      <c r="D16" s="3">
        <v>45714</v>
      </c>
      <c r="E16" s="20" t="s">
        <v>67</v>
      </c>
      <c r="F16" s="1">
        <v>1067849965</v>
      </c>
      <c r="G16" s="1">
        <v>5</v>
      </c>
      <c r="H16" s="1">
        <v>5</v>
      </c>
      <c r="I16" s="1">
        <v>5</v>
      </c>
      <c r="J16" s="1">
        <v>4</v>
      </c>
      <c r="K16" s="1">
        <v>5</v>
      </c>
      <c r="L16" s="1">
        <v>4</v>
      </c>
      <c r="M16" s="1">
        <v>5</v>
      </c>
      <c r="N16" s="19">
        <f>AVERAGE('NIVEL 1'!G16:M16)</f>
        <v>4.7142857142857144</v>
      </c>
      <c r="O16" s="18" t="str">
        <f t="shared" si="0"/>
        <v>CAMBIA A NIVEL 2</v>
      </c>
    </row>
    <row r="17" spans="1:15" x14ac:dyDescent="0.3">
      <c r="A17" s="29">
        <f>MONTH(NIVEL_1[[#This Row],[Fecha de Evaluación]])</f>
        <v>2</v>
      </c>
      <c r="B17" s="12" t="str">
        <f>IF(NIVEL_1[[#This Row],['#]]&gt;0,"NIVEL 1","")</f>
        <v>NIVEL 1</v>
      </c>
      <c r="C17" s="12" t="str">
        <f>TEXT(NIVEL_1[[#This Row],[Fecha de Evaluación]],"MMMM")</f>
        <v>febrero</v>
      </c>
      <c r="D17" s="3">
        <v>45714</v>
      </c>
      <c r="E17" s="20" t="s">
        <v>83</v>
      </c>
      <c r="F17" s="1">
        <v>1067953635</v>
      </c>
      <c r="G17" s="1">
        <v>5</v>
      </c>
      <c r="H17" s="1">
        <v>5</v>
      </c>
      <c r="I17" s="1">
        <v>3</v>
      </c>
      <c r="J17" s="1">
        <v>3</v>
      </c>
      <c r="K17" s="1">
        <v>3</v>
      </c>
      <c r="L17" s="1">
        <v>3</v>
      </c>
      <c r="M17" s="1">
        <v>5</v>
      </c>
      <c r="N17" s="19">
        <f>AVERAGE('NIVEL 1'!G17:M17)</f>
        <v>3.8571428571428572</v>
      </c>
      <c r="O17" s="18" t="str">
        <f t="shared" si="0"/>
        <v xml:space="preserve"> </v>
      </c>
    </row>
    <row r="18" spans="1:15" x14ac:dyDescent="0.3">
      <c r="A18" s="29">
        <f>MONTH(NIVEL_1[[#This Row],[Fecha de Evaluación]])</f>
        <v>2</v>
      </c>
      <c r="B18" s="12" t="str">
        <f>IF(NIVEL_1[[#This Row],['#]]&gt;0,"NIVEL 1","")</f>
        <v>NIVEL 1</v>
      </c>
      <c r="C18" s="12" t="str">
        <f>TEXT(NIVEL_1[[#This Row],[Fecha de Evaluación]],"MMMM")</f>
        <v>febrero</v>
      </c>
      <c r="D18" s="3">
        <v>45714</v>
      </c>
      <c r="E18" s="20" t="s">
        <v>65</v>
      </c>
      <c r="F18" s="1">
        <v>1068441548</v>
      </c>
      <c r="G18" s="1">
        <v>5</v>
      </c>
      <c r="H18" s="1">
        <v>5</v>
      </c>
      <c r="I18" s="1">
        <v>3</v>
      </c>
      <c r="J18" s="1">
        <v>3</v>
      </c>
      <c r="K18" s="1">
        <v>2</v>
      </c>
      <c r="L18" s="1">
        <v>2</v>
      </c>
      <c r="M18" s="1">
        <v>5</v>
      </c>
      <c r="N18" s="19">
        <f>AVERAGE('NIVEL 1'!G18:M18)</f>
        <v>3.5714285714285716</v>
      </c>
      <c r="O18" s="18" t="str">
        <f t="shared" si="0"/>
        <v xml:space="preserve"> </v>
      </c>
    </row>
    <row r="19" spans="1:15" x14ac:dyDescent="0.3">
      <c r="A19" s="29">
        <f>MONTH(NIVEL_1[[#This Row],[Fecha de Evaluación]])</f>
        <v>2</v>
      </c>
      <c r="B19" s="12" t="str">
        <f>IF(NIVEL_1[[#This Row],['#]]&gt;0,"NIVEL 1","")</f>
        <v>NIVEL 1</v>
      </c>
      <c r="C19" s="12" t="str">
        <f>TEXT(NIVEL_1[[#This Row],[Fecha de Evaluación]],"MMMM")</f>
        <v>febrero</v>
      </c>
      <c r="D19" s="3">
        <v>45714</v>
      </c>
      <c r="E19" s="20" t="s">
        <v>82</v>
      </c>
      <c r="F19" s="1">
        <v>1138031947</v>
      </c>
      <c r="G19" s="1">
        <v>5</v>
      </c>
      <c r="H19" s="1">
        <v>5</v>
      </c>
      <c r="I19" s="1">
        <v>3</v>
      </c>
      <c r="J19" s="1">
        <v>2</v>
      </c>
      <c r="K19" s="1">
        <v>3</v>
      </c>
      <c r="L19" s="1">
        <v>2</v>
      </c>
      <c r="M19" s="1">
        <v>5</v>
      </c>
      <c r="N19" s="19">
        <f>AVERAGE('NIVEL 1'!G19:M19)</f>
        <v>3.5714285714285716</v>
      </c>
      <c r="O19" s="18" t="str">
        <f t="shared" si="0"/>
        <v xml:space="preserve"> </v>
      </c>
    </row>
    <row r="20" spans="1:15" x14ac:dyDescent="0.3">
      <c r="A20" s="29">
        <f>MONTH(NIVEL_1[[#This Row],[Fecha de Evaluación]])</f>
        <v>2</v>
      </c>
      <c r="B20" s="12" t="str">
        <f>IF(NIVEL_1[[#This Row],['#]]&gt;0,"NIVEL 1","")</f>
        <v>NIVEL 1</v>
      </c>
      <c r="C20" s="12" t="str">
        <f>TEXT(NIVEL_1[[#This Row],[Fecha de Evaluación]],"MMMM")</f>
        <v>febrero</v>
      </c>
      <c r="D20" s="3">
        <v>45714</v>
      </c>
      <c r="E20" s="20" t="s">
        <v>70</v>
      </c>
      <c r="F20" s="1">
        <v>1138032549</v>
      </c>
      <c r="G20" s="1">
        <v>5</v>
      </c>
      <c r="H20" s="1">
        <v>5</v>
      </c>
      <c r="I20" s="1">
        <v>4</v>
      </c>
      <c r="J20" s="1">
        <v>3</v>
      </c>
      <c r="K20" s="1">
        <v>3</v>
      </c>
      <c r="L20" s="1">
        <v>2</v>
      </c>
      <c r="M20" s="1">
        <v>5</v>
      </c>
      <c r="N20" s="19">
        <f>AVERAGE('NIVEL 1'!G20:M20)</f>
        <v>3.8571428571428572</v>
      </c>
      <c r="O20" s="18" t="str">
        <f t="shared" si="0"/>
        <v xml:space="preserve"> </v>
      </c>
    </row>
    <row r="21" spans="1:15" x14ac:dyDescent="0.3">
      <c r="A21" s="29">
        <f>MONTH(NIVEL_1[[#This Row],[Fecha de Evaluación]])</f>
        <v>2</v>
      </c>
      <c r="B21" s="12" t="str">
        <f>IF(NIVEL_1[[#This Row],['#]]&gt;0,"NIVEL 1","")</f>
        <v>NIVEL 1</v>
      </c>
      <c r="C21" s="12" t="str">
        <f>TEXT(NIVEL_1[[#This Row],[Fecha de Evaluación]],"MMMM")</f>
        <v>febrero</v>
      </c>
      <c r="D21" s="3">
        <v>45714</v>
      </c>
      <c r="E21" s="20" t="s">
        <v>74</v>
      </c>
      <c r="F21" s="1">
        <v>1138032652</v>
      </c>
      <c r="G21" s="1">
        <v>5</v>
      </c>
      <c r="H21" s="1">
        <v>5</v>
      </c>
      <c r="I21" s="1">
        <v>3</v>
      </c>
      <c r="J21" s="1">
        <v>3</v>
      </c>
      <c r="K21" s="1">
        <v>3</v>
      </c>
      <c r="L21" s="1">
        <v>3</v>
      </c>
      <c r="M21" s="1">
        <v>5</v>
      </c>
      <c r="N21" s="19">
        <f>AVERAGE('NIVEL 1'!G21:M21)</f>
        <v>3.8571428571428572</v>
      </c>
      <c r="O21" s="18" t="str">
        <f t="shared" si="0"/>
        <v xml:space="preserve"> </v>
      </c>
    </row>
    <row r="22" spans="1:15" x14ac:dyDescent="0.3">
      <c r="A22" s="29">
        <f>MONTH(NIVEL_1[[#This Row],[Fecha de Evaluación]])</f>
        <v>2</v>
      </c>
      <c r="B22" s="12" t="str">
        <f>IF(NIVEL_1[[#This Row],['#]]&gt;0,"NIVEL 1","")</f>
        <v>NIVEL 1</v>
      </c>
      <c r="C22" s="12" t="str">
        <f>TEXT(NIVEL_1[[#This Row],[Fecha de Evaluación]],"MMMM")</f>
        <v>febrero</v>
      </c>
      <c r="D22" s="3">
        <v>45715</v>
      </c>
      <c r="E22" s="20" t="s">
        <v>66</v>
      </c>
      <c r="F22" s="1">
        <v>10966252</v>
      </c>
      <c r="G22" s="1">
        <v>5</v>
      </c>
      <c r="H22" s="1">
        <v>5</v>
      </c>
      <c r="I22" s="1">
        <v>4</v>
      </c>
      <c r="J22" s="1">
        <v>4</v>
      </c>
      <c r="K22" s="1">
        <v>5</v>
      </c>
      <c r="L22" s="1">
        <v>4</v>
      </c>
      <c r="M22" s="1">
        <v>5</v>
      </c>
      <c r="N22" s="19">
        <f>AVERAGE('NIVEL 1'!G22:M22)</f>
        <v>4.5714285714285712</v>
      </c>
      <c r="O22" s="18" t="str">
        <f t="shared" si="0"/>
        <v xml:space="preserve"> </v>
      </c>
    </row>
    <row r="23" spans="1:15" x14ac:dyDescent="0.3">
      <c r="A23" s="29">
        <f>MONTH(NIVEL_1[[#This Row],[Fecha de Evaluación]])</f>
        <v>2</v>
      </c>
      <c r="B23" s="12" t="str">
        <f>IF(NIVEL_1[[#This Row],['#]]&gt;0,"NIVEL 1","")</f>
        <v>NIVEL 1</v>
      </c>
      <c r="C23" s="12" t="str">
        <f>TEXT(NIVEL_1[[#This Row],[Fecha de Evaluación]],"MMMM")</f>
        <v>febrero</v>
      </c>
      <c r="D23" s="3">
        <v>45716</v>
      </c>
      <c r="E23" s="20" t="s">
        <v>71</v>
      </c>
      <c r="F23" s="1">
        <v>1062436081</v>
      </c>
      <c r="G23" s="1">
        <v>5</v>
      </c>
      <c r="H23" s="1">
        <v>4</v>
      </c>
      <c r="I23" s="1">
        <v>3</v>
      </c>
      <c r="J23" s="1">
        <v>2</v>
      </c>
      <c r="K23" s="1">
        <v>2</v>
      </c>
      <c r="L23" s="1">
        <v>2</v>
      </c>
      <c r="M23" s="1">
        <v>1</v>
      </c>
      <c r="N23" s="19">
        <f>AVERAGE('NIVEL 1'!G23:M23)</f>
        <v>2.7142857142857144</v>
      </c>
      <c r="O23" s="18" t="str">
        <f t="shared" si="0"/>
        <v xml:space="preserve"> </v>
      </c>
    </row>
    <row r="24" spans="1:15" x14ac:dyDescent="0.3">
      <c r="A24" s="29">
        <f>MONTH(NIVEL_1[[#This Row],[Fecha de Evaluación]])</f>
        <v>2</v>
      </c>
      <c r="B24" s="12" t="str">
        <f>IF(NIVEL_1[[#This Row],['#]]&gt;0,"NIVEL 1","")</f>
        <v>NIVEL 1</v>
      </c>
      <c r="C24" s="12" t="str">
        <f>TEXT(NIVEL_1[[#This Row],[Fecha de Evaluación]],"MMMM")</f>
        <v>febrero</v>
      </c>
      <c r="D24" s="3">
        <v>45716</v>
      </c>
      <c r="E24" s="20" t="s">
        <v>84</v>
      </c>
      <c r="F24" s="1">
        <v>1063727868</v>
      </c>
      <c r="G24" s="1">
        <v>5</v>
      </c>
      <c r="H24" s="1">
        <v>4</v>
      </c>
      <c r="I24" s="1">
        <v>3</v>
      </c>
      <c r="J24" s="1">
        <v>3</v>
      </c>
      <c r="K24" s="1">
        <v>2</v>
      </c>
      <c r="L24" s="1">
        <v>2</v>
      </c>
      <c r="M24" s="1">
        <v>2</v>
      </c>
      <c r="N24" s="19">
        <f>AVERAGE('NIVEL 1'!G24:M24)</f>
        <v>3</v>
      </c>
      <c r="O24" s="18" t="str">
        <f t="shared" si="0"/>
        <v xml:space="preserve"> </v>
      </c>
    </row>
    <row r="25" spans="1:15" x14ac:dyDescent="0.3">
      <c r="A25" s="29">
        <f>MONTH(NIVEL_1[[#This Row],[Fecha de Evaluación]])</f>
        <v>2</v>
      </c>
      <c r="B25" s="12" t="str">
        <f>IF(NIVEL_1[[#This Row],['#]]&gt;0,"NIVEL 1","")</f>
        <v>NIVEL 1</v>
      </c>
      <c r="C25" s="12" t="str">
        <f>TEXT(NIVEL_1[[#This Row],[Fecha de Evaluación]],"MMMM")</f>
        <v>febrero</v>
      </c>
      <c r="D25" s="3">
        <v>45716</v>
      </c>
      <c r="E25" s="20" t="s">
        <v>80</v>
      </c>
      <c r="F25" s="1">
        <v>1138032406</v>
      </c>
      <c r="G25" s="1">
        <v>5</v>
      </c>
      <c r="H25" s="1">
        <v>5</v>
      </c>
      <c r="I25" s="1">
        <v>5</v>
      </c>
      <c r="J25" s="1">
        <v>4</v>
      </c>
      <c r="K25" s="1">
        <v>4</v>
      </c>
      <c r="L25" s="1">
        <v>5</v>
      </c>
      <c r="M25" s="1">
        <v>5</v>
      </c>
      <c r="N25" s="19">
        <f>AVERAGE('NIVEL 1'!G25:M25)</f>
        <v>4.7142857142857144</v>
      </c>
      <c r="O25" s="18" t="str">
        <f t="shared" si="0"/>
        <v>CAMBIA A NIVEL 2</v>
      </c>
    </row>
    <row r="26" spans="1:15" x14ac:dyDescent="0.3">
      <c r="A26" s="29">
        <f>MONTH(NIVEL_1[[#This Row],[Fecha de Evaluación]])</f>
        <v>3</v>
      </c>
      <c r="B26" s="12" t="str">
        <f>IF(NIVEL_1[[#This Row],['#]]&gt;0,"NIVEL 1","")</f>
        <v>NIVEL 1</v>
      </c>
      <c r="C26" s="12" t="str">
        <f>TEXT(NIVEL_1[[#This Row],[Fecha de Evaluación]],"MMMM")</f>
        <v>marzo</v>
      </c>
      <c r="D26" s="3">
        <v>45747</v>
      </c>
      <c r="E26" s="20" t="s">
        <v>66</v>
      </c>
      <c r="F26" s="1">
        <v>10966252</v>
      </c>
      <c r="G26" s="1">
        <v>5</v>
      </c>
      <c r="H26" s="1">
        <v>5</v>
      </c>
      <c r="I26" s="1">
        <v>5</v>
      </c>
      <c r="J26" s="1">
        <v>5</v>
      </c>
      <c r="K26" s="1">
        <v>4</v>
      </c>
      <c r="L26" s="1">
        <v>4</v>
      </c>
      <c r="M26" s="1">
        <v>5</v>
      </c>
      <c r="N26" s="19">
        <f>AVERAGE('NIVEL 1'!G26:M26)</f>
        <v>4.7142857142857144</v>
      </c>
      <c r="O26" s="18" t="str">
        <f t="shared" si="0"/>
        <v>CAMBIA A NIVEL 2</v>
      </c>
    </row>
    <row r="27" spans="1:15" x14ac:dyDescent="0.3">
      <c r="A27" s="29">
        <f>MONTH(NIVEL_1[[#This Row],[Fecha de Evaluación]])</f>
        <v>3</v>
      </c>
      <c r="B27" s="12" t="str">
        <f>IF(NIVEL_1[[#This Row],['#]]&gt;0,"NIVEL 1","")</f>
        <v>NIVEL 1</v>
      </c>
      <c r="C27" s="12" t="str">
        <f>TEXT(NIVEL_1[[#This Row],[Fecha de Evaluación]],"MMMM")</f>
        <v>marzo</v>
      </c>
      <c r="D27" s="3">
        <v>45747</v>
      </c>
      <c r="E27" s="20" t="s">
        <v>75</v>
      </c>
      <c r="F27" s="1">
        <v>22668392</v>
      </c>
      <c r="G27" s="1">
        <v>5</v>
      </c>
      <c r="H27" s="1">
        <v>5</v>
      </c>
      <c r="I27" s="1">
        <v>5</v>
      </c>
      <c r="J27" s="1">
        <v>4</v>
      </c>
      <c r="K27" s="1">
        <v>5</v>
      </c>
      <c r="L27" s="1">
        <v>4</v>
      </c>
      <c r="M27" s="1">
        <v>5</v>
      </c>
      <c r="N27" s="19">
        <f>AVERAGE('NIVEL 1'!G27:M27)</f>
        <v>4.7142857142857144</v>
      </c>
      <c r="O27" s="18" t="str">
        <f t="shared" si="0"/>
        <v>CAMBIA A NIVEL 2</v>
      </c>
    </row>
    <row r="28" spans="1:15" x14ac:dyDescent="0.3">
      <c r="A28" s="29">
        <f>MONTH(NIVEL_1[[#This Row],[Fecha de Evaluación]])</f>
        <v>3</v>
      </c>
      <c r="B28" s="12" t="str">
        <f>IF(NIVEL_1[[#This Row],['#]]&gt;0,"NIVEL 1","")</f>
        <v>NIVEL 1</v>
      </c>
      <c r="C28" s="12" t="str">
        <f>TEXT(NIVEL_1[[#This Row],[Fecha de Evaluación]],"MMMM")</f>
        <v>marzo</v>
      </c>
      <c r="D28" s="3">
        <v>45747</v>
      </c>
      <c r="E28" s="20" t="s">
        <v>140</v>
      </c>
      <c r="F28" s="1">
        <v>34968791</v>
      </c>
      <c r="G28" s="1">
        <v>5</v>
      </c>
      <c r="H28" s="1">
        <v>5</v>
      </c>
      <c r="I28" s="1">
        <v>4</v>
      </c>
      <c r="J28" s="1">
        <v>2</v>
      </c>
      <c r="K28" s="1">
        <v>3</v>
      </c>
      <c r="L28" s="1">
        <v>2</v>
      </c>
      <c r="M28" s="1">
        <v>4</v>
      </c>
      <c r="N28" s="19">
        <f>AVERAGE('NIVEL 1'!G28:M28)</f>
        <v>3.5714285714285716</v>
      </c>
      <c r="O28" s="18" t="str">
        <f t="shared" si="0"/>
        <v xml:space="preserve"> </v>
      </c>
    </row>
    <row r="29" spans="1:15" x14ac:dyDescent="0.3">
      <c r="A29" s="29">
        <f>MONTH(NIVEL_1[[#This Row],[Fecha de Evaluación]])</f>
        <v>3</v>
      </c>
      <c r="B29" s="12" t="str">
        <f>IF(NIVEL_1[[#This Row],['#]]&gt;0,"NIVEL 1","")</f>
        <v>NIVEL 1</v>
      </c>
      <c r="C29" s="12" t="str">
        <f>TEXT(NIVEL_1[[#This Row],[Fecha de Evaluación]],"MMMM")</f>
        <v>marzo</v>
      </c>
      <c r="D29" s="3">
        <v>45747</v>
      </c>
      <c r="E29" s="20" t="s">
        <v>85</v>
      </c>
      <c r="F29" s="1">
        <v>34985240</v>
      </c>
      <c r="G29" s="1">
        <v>5</v>
      </c>
      <c r="H29" s="1">
        <v>3</v>
      </c>
      <c r="I29" s="1">
        <v>3</v>
      </c>
      <c r="J29" s="1">
        <v>3</v>
      </c>
      <c r="K29" s="1">
        <v>2</v>
      </c>
      <c r="L29" s="1">
        <v>2</v>
      </c>
      <c r="M29" s="1">
        <v>2</v>
      </c>
      <c r="N29" s="19">
        <f>AVERAGE('NIVEL 1'!G29:M29)</f>
        <v>2.8571428571428572</v>
      </c>
      <c r="O29" s="18" t="str">
        <f t="shared" si="0"/>
        <v xml:space="preserve"> </v>
      </c>
    </row>
    <row r="30" spans="1:15" x14ac:dyDescent="0.3">
      <c r="A30" s="29">
        <f>MONTH(NIVEL_1[[#This Row],[Fecha de Evaluación]])</f>
        <v>3</v>
      </c>
      <c r="B30" s="12" t="str">
        <f>IF(NIVEL_1[[#This Row],['#]]&gt;0,"NIVEL 1","")</f>
        <v>NIVEL 1</v>
      </c>
      <c r="C30" s="12" t="str">
        <f>TEXT(NIVEL_1[[#This Row],[Fecha de Evaluación]],"MMMM")</f>
        <v>marzo</v>
      </c>
      <c r="D30" s="3">
        <v>45747</v>
      </c>
      <c r="E30" s="20" t="s">
        <v>155</v>
      </c>
      <c r="F30" s="1">
        <v>72341190</v>
      </c>
      <c r="G30" s="1">
        <v>5</v>
      </c>
      <c r="H30" s="1">
        <v>5</v>
      </c>
      <c r="I30" s="1">
        <v>3</v>
      </c>
      <c r="J30" s="1">
        <v>3</v>
      </c>
      <c r="K30" s="1">
        <v>3</v>
      </c>
      <c r="L30" s="1">
        <v>3</v>
      </c>
      <c r="M30" s="1">
        <v>5</v>
      </c>
      <c r="N30" s="19">
        <f>AVERAGE('NIVEL 1'!G30:M30)</f>
        <v>3.8571428571428572</v>
      </c>
      <c r="O30" s="18" t="str">
        <f t="shared" si="0"/>
        <v xml:space="preserve"> </v>
      </c>
    </row>
    <row r="31" spans="1:15" x14ac:dyDescent="0.3">
      <c r="A31" s="29">
        <f>MONTH(NIVEL_1[[#This Row],[Fecha de Evaluación]])</f>
        <v>3</v>
      </c>
      <c r="B31" s="12" t="str">
        <f>IF(NIVEL_1[[#This Row],['#]]&gt;0,"NIVEL 1","")</f>
        <v>NIVEL 1</v>
      </c>
      <c r="C31" s="12" t="str">
        <f>TEXT(NIVEL_1[[#This Row],[Fecha de Evaluación]],"MMMM")</f>
        <v>marzo</v>
      </c>
      <c r="D31" s="3">
        <v>45747</v>
      </c>
      <c r="E31" s="20" t="s">
        <v>151</v>
      </c>
      <c r="F31" s="1">
        <v>1003434817</v>
      </c>
      <c r="G31" s="1">
        <v>5</v>
      </c>
      <c r="H31" s="1">
        <v>3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9">
        <f>AVERAGE('NIVEL 1'!G31:M31)</f>
        <v>2.5714285714285716</v>
      </c>
      <c r="O31" s="18" t="str">
        <f t="shared" si="0"/>
        <v xml:space="preserve"> </v>
      </c>
    </row>
    <row r="32" spans="1:15" x14ac:dyDescent="0.3">
      <c r="A32" s="29">
        <f>MONTH(NIVEL_1[[#This Row],[Fecha de Evaluación]])</f>
        <v>3</v>
      </c>
      <c r="B32" s="12" t="str">
        <f>IF(NIVEL_1[[#This Row],['#]]&gt;0,"NIVEL 1","")</f>
        <v>NIVEL 1</v>
      </c>
      <c r="C32" s="12" t="str">
        <f>TEXT(NIVEL_1[[#This Row],[Fecha de Evaluación]],"MMMM")</f>
        <v>marzo</v>
      </c>
      <c r="D32" s="3">
        <v>45747</v>
      </c>
      <c r="E32" s="20" t="s">
        <v>144</v>
      </c>
      <c r="F32" s="1">
        <v>1007629364</v>
      </c>
      <c r="G32" s="1">
        <v>5</v>
      </c>
      <c r="H32" s="1">
        <v>5</v>
      </c>
      <c r="I32" s="1">
        <v>4</v>
      </c>
      <c r="J32" s="1">
        <v>4</v>
      </c>
      <c r="K32" s="1">
        <v>4</v>
      </c>
      <c r="L32" s="1">
        <v>3</v>
      </c>
      <c r="M32" s="1">
        <v>4</v>
      </c>
      <c r="N32" s="19">
        <f>AVERAGE('NIVEL 1'!G32:M32)</f>
        <v>4.1428571428571432</v>
      </c>
      <c r="O32" s="18" t="str">
        <f t="shared" si="0"/>
        <v xml:space="preserve"> </v>
      </c>
    </row>
    <row r="33" spans="1:15" x14ac:dyDescent="0.3">
      <c r="A33" s="29">
        <f>MONTH(NIVEL_1[[#This Row],[Fecha de Evaluación]])</f>
        <v>3</v>
      </c>
      <c r="B33" s="12" t="str">
        <f>IF(NIVEL_1[[#This Row],['#]]&gt;0,"NIVEL 1","")</f>
        <v>NIVEL 1</v>
      </c>
      <c r="C33" s="12" t="str">
        <f>TEXT(NIVEL_1[[#This Row],[Fecha de Evaluación]],"MMMM")</f>
        <v>marzo</v>
      </c>
      <c r="D33" s="3">
        <v>45747</v>
      </c>
      <c r="E33" s="20" t="s">
        <v>150</v>
      </c>
      <c r="F33" s="1">
        <v>1007822238</v>
      </c>
      <c r="G33" s="1">
        <v>5</v>
      </c>
      <c r="H33" s="1">
        <v>5</v>
      </c>
      <c r="I33" s="1">
        <v>5</v>
      </c>
      <c r="J33" s="1">
        <v>4</v>
      </c>
      <c r="K33" s="1">
        <v>4</v>
      </c>
      <c r="L33" s="1">
        <v>4</v>
      </c>
      <c r="M33" s="1">
        <v>5</v>
      </c>
      <c r="N33" s="19">
        <f>AVERAGE('NIVEL 1'!G33:M33)</f>
        <v>4.5714285714285712</v>
      </c>
      <c r="O33" s="18" t="str">
        <f t="shared" si="0"/>
        <v xml:space="preserve"> </v>
      </c>
    </row>
    <row r="34" spans="1:15" x14ac:dyDescent="0.3">
      <c r="A34" s="29">
        <f>MONTH(NIVEL_1[[#This Row],[Fecha de Evaluación]])</f>
        <v>3</v>
      </c>
      <c r="B34" s="12" t="str">
        <f>IF(NIVEL_1[[#This Row],['#]]&gt;0,"NIVEL 1","")</f>
        <v>NIVEL 1</v>
      </c>
      <c r="C34" s="12" t="str">
        <f>TEXT(NIVEL_1[[#This Row],[Fecha de Evaluación]],"MMMM")</f>
        <v>marzo</v>
      </c>
      <c r="D34" s="3">
        <v>45747</v>
      </c>
      <c r="E34" s="20" t="s">
        <v>138</v>
      </c>
      <c r="F34" s="1">
        <v>1010762282</v>
      </c>
      <c r="G34" s="1">
        <v>5</v>
      </c>
      <c r="H34" s="1">
        <v>5</v>
      </c>
      <c r="I34" s="1">
        <v>4</v>
      </c>
      <c r="J34" s="1">
        <v>4</v>
      </c>
      <c r="K34" s="1">
        <v>4</v>
      </c>
      <c r="L34" s="1">
        <v>4</v>
      </c>
      <c r="M34" s="1">
        <v>5</v>
      </c>
      <c r="N34" s="19">
        <f>AVERAGE('NIVEL 1'!G34:M34)</f>
        <v>4.4285714285714288</v>
      </c>
      <c r="O34" s="18" t="str">
        <f t="shared" si="0"/>
        <v xml:space="preserve"> </v>
      </c>
    </row>
    <row r="35" spans="1:15" x14ac:dyDescent="0.3">
      <c r="A35" s="29">
        <f>MONTH(NIVEL_1[[#This Row],[Fecha de Evaluación]])</f>
        <v>3</v>
      </c>
      <c r="B35" s="12" t="str">
        <f>IF(NIVEL_1[[#This Row],['#]]&gt;0,"NIVEL 1","")</f>
        <v>NIVEL 1</v>
      </c>
      <c r="C35" s="12" t="str">
        <f>TEXT(NIVEL_1[[#This Row],[Fecha de Evaluación]],"MMMM")</f>
        <v>marzo</v>
      </c>
      <c r="D35" s="3">
        <v>45747</v>
      </c>
      <c r="E35" s="20" t="s">
        <v>145</v>
      </c>
      <c r="F35" s="1">
        <v>1013366237</v>
      </c>
      <c r="G35" s="1">
        <v>4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2</v>
      </c>
      <c r="N35" s="19">
        <f>AVERAGE('NIVEL 1'!G35:M35)</f>
        <v>1.5714285714285714</v>
      </c>
      <c r="O35" s="18" t="str">
        <f t="shared" ref="O35:O66" si="1">IF(N35=" "," ",IF(N35&gt;=4.7,"CAMBIA A NIVEL 2"," "))</f>
        <v xml:space="preserve"> </v>
      </c>
    </row>
    <row r="36" spans="1:15" x14ac:dyDescent="0.3">
      <c r="A36" s="29">
        <f>MONTH(NIVEL_1[[#This Row],[Fecha de Evaluación]])</f>
        <v>3</v>
      </c>
      <c r="B36" s="12" t="str">
        <f>IF(NIVEL_1[[#This Row],['#]]&gt;0,"NIVEL 1","")</f>
        <v>NIVEL 1</v>
      </c>
      <c r="C36" s="12" t="str">
        <f>TEXT(NIVEL_1[[#This Row],[Fecha de Evaluación]],"MMMM")</f>
        <v>marzo</v>
      </c>
      <c r="D36" s="3">
        <v>45747</v>
      </c>
      <c r="E36" s="20" t="s">
        <v>79</v>
      </c>
      <c r="F36" s="1">
        <v>1028951797</v>
      </c>
      <c r="G36" s="1">
        <v>5</v>
      </c>
      <c r="H36" s="1">
        <v>5</v>
      </c>
      <c r="I36" s="1">
        <v>5</v>
      </c>
      <c r="J36" s="1">
        <v>5</v>
      </c>
      <c r="K36" s="1">
        <v>4</v>
      </c>
      <c r="L36" s="1">
        <v>4</v>
      </c>
      <c r="M36" s="1">
        <v>5</v>
      </c>
      <c r="N36" s="19">
        <f>AVERAGE('NIVEL 1'!G36:M36)</f>
        <v>4.7142857142857144</v>
      </c>
      <c r="O36" s="18" t="str">
        <f t="shared" si="1"/>
        <v>CAMBIA A NIVEL 2</v>
      </c>
    </row>
    <row r="37" spans="1:15" x14ac:dyDescent="0.3">
      <c r="A37" s="29">
        <f>MONTH(NIVEL_1[[#This Row],[Fecha de Evaluación]])</f>
        <v>3</v>
      </c>
      <c r="B37" s="12" t="str">
        <f>IF(NIVEL_1[[#This Row],['#]]&gt;0,"NIVEL 1","")</f>
        <v>NIVEL 1</v>
      </c>
      <c r="C37" s="12" t="str">
        <f>TEXT(NIVEL_1[[#This Row],[Fecha de Evaluación]],"MMMM")</f>
        <v>marzo</v>
      </c>
      <c r="D37" s="3">
        <v>45747</v>
      </c>
      <c r="E37" s="20" t="s">
        <v>81</v>
      </c>
      <c r="F37" s="1">
        <v>1044227121</v>
      </c>
      <c r="G37" s="1">
        <v>5</v>
      </c>
      <c r="H37" s="1">
        <v>5</v>
      </c>
      <c r="I37" s="1">
        <v>4</v>
      </c>
      <c r="J37" s="1">
        <v>3</v>
      </c>
      <c r="K37" s="1">
        <v>3</v>
      </c>
      <c r="L37" s="1">
        <v>3</v>
      </c>
      <c r="M37" s="1">
        <v>5</v>
      </c>
      <c r="N37" s="19">
        <f>AVERAGE('NIVEL 1'!G37:M37)</f>
        <v>4</v>
      </c>
      <c r="O37" s="18" t="str">
        <f t="shared" si="1"/>
        <v xml:space="preserve"> </v>
      </c>
    </row>
    <row r="38" spans="1:15" x14ac:dyDescent="0.3">
      <c r="A38" s="29">
        <f>MONTH(NIVEL_1[[#This Row],[Fecha de Evaluación]])</f>
        <v>3</v>
      </c>
      <c r="B38" s="12" t="str">
        <f>IF(NIVEL_1[[#This Row],['#]]&gt;0,"NIVEL 1","")</f>
        <v>NIVEL 1</v>
      </c>
      <c r="C38" s="12" t="str">
        <f>TEXT(NIVEL_1[[#This Row],[Fecha de Evaluación]],"MMMM")</f>
        <v>marzo</v>
      </c>
      <c r="D38" s="3">
        <v>45747</v>
      </c>
      <c r="E38" s="20" t="s">
        <v>76</v>
      </c>
      <c r="F38" s="1">
        <v>1062432000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9">
        <f>AVERAGE('NIVEL 1'!G38:M38)</f>
        <v>5</v>
      </c>
      <c r="O38" s="18" t="str">
        <f t="shared" si="1"/>
        <v>CAMBIA A NIVEL 2</v>
      </c>
    </row>
    <row r="39" spans="1:15" x14ac:dyDescent="0.3">
      <c r="A39" s="29">
        <f>MONTH(NIVEL_1[[#This Row],[Fecha de Evaluación]])</f>
        <v>3</v>
      </c>
      <c r="B39" s="12" t="str">
        <f>IF(NIVEL_1[[#This Row],['#]]&gt;0,"NIVEL 1","")</f>
        <v>NIVEL 1</v>
      </c>
      <c r="C39" s="12" t="str">
        <f>TEXT(NIVEL_1[[#This Row],[Fecha de Evaluación]],"MMMM")</f>
        <v>marzo</v>
      </c>
      <c r="D39" s="3">
        <v>45747</v>
      </c>
      <c r="E39" s="20" t="s">
        <v>153</v>
      </c>
      <c r="F39" s="1">
        <v>1062535457</v>
      </c>
      <c r="G39" s="1">
        <v>5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3</v>
      </c>
      <c r="N39" s="19">
        <f>AVERAGE('NIVEL 1'!G39:M39)</f>
        <v>2.5714285714285716</v>
      </c>
      <c r="O39" s="18" t="str">
        <f t="shared" si="1"/>
        <v xml:space="preserve"> </v>
      </c>
    </row>
    <row r="40" spans="1:15" x14ac:dyDescent="0.3">
      <c r="A40" s="29">
        <f>MONTH(NIVEL_1[[#This Row],[Fecha de Evaluación]])</f>
        <v>3</v>
      </c>
      <c r="B40" s="12" t="str">
        <f>IF(NIVEL_1[[#This Row],['#]]&gt;0,"NIVEL 1","")</f>
        <v>NIVEL 1</v>
      </c>
      <c r="C40" s="12" t="str">
        <f>TEXT(NIVEL_1[[#This Row],[Fecha de Evaluación]],"MMMM")</f>
        <v>marzo</v>
      </c>
      <c r="D40" s="3">
        <v>45747</v>
      </c>
      <c r="E40" s="20" t="s">
        <v>137</v>
      </c>
      <c r="F40" s="1">
        <v>1062540642</v>
      </c>
      <c r="G40" s="1">
        <v>5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9">
        <f>AVERAGE('NIVEL 1'!G40:M40)</f>
        <v>2.4285714285714284</v>
      </c>
      <c r="O40" s="18" t="str">
        <f t="shared" si="1"/>
        <v xml:space="preserve"> </v>
      </c>
    </row>
    <row r="41" spans="1:15" x14ac:dyDescent="0.3">
      <c r="A41" s="29">
        <f>MONTH(NIVEL_1[[#This Row],[Fecha de Evaluación]])</f>
        <v>3</v>
      </c>
      <c r="B41" s="12" t="str">
        <f>IF(NIVEL_1[[#This Row],['#]]&gt;0,"NIVEL 1","")</f>
        <v>NIVEL 1</v>
      </c>
      <c r="C41" s="12" t="str">
        <f>TEXT(NIVEL_1[[#This Row],[Fecha de Evaluación]],"MMMM")</f>
        <v>marzo</v>
      </c>
      <c r="D41" s="3">
        <v>45747</v>
      </c>
      <c r="E41" s="20" t="s">
        <v>143</v>
      </c>
      <c r="F41" s="1">
        <v>1062544508</v>
      </c>
      <c r="G41" s="1">
        <v>5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9">
        <f>AVERAGE('NIVEL 1'!G41:M41)</f>
        <v>2.4285714285714284</v>
      </c>
      <c r="O41" s="18" t="str">
        <f t="shared" si="1"/>
        <v xml:space="preserve"> </v>
      </c>
    </row>
    <row r="42" spans="1:15" x14ac:dyDescent="0.3">
      <c r="A42" s="29">
        <f>MONTH(NIVEL_1[[#This Row],[Fecha de Evaluación]])</f>
        <v>3</v>
      </c>
      <c r="B42" s="12" t="str">
        <f>IF(NIVEL_1[[#This Row],['#]]&gt;0,"NIVEL 1","")</f>
        <v>NIVEL 1</v>
      </c>
      <c r="C42" s="12" t="str">
        <f>TEXT(NIVEL_1[[#This Row],[Fecha de Evaluación]],"MMMM")</f>
        <v>marzo</v>
      </c>
      <c r="D42" s="3">
        <v>45747</v>
      </c>
      <c r="E42" s="20" t="s">
        <v>152</v>
      </c>
      <c r="F42" s="1">
        <v>1062971904</v>
      </c>
      <c r="G42" s="1">
        <v>5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3</v>
      </c>
      <c r="N42" s="19">
        <f>AVERAGE('NIVEL 1'!G42:M42)</f>
        <v>2.5714285714285716</v>
      </c>
      <c r="O42" s="18" t="str">
        <f t="shared" si="1"/>
        <v xml:space="preserve"> </v>
      </c>
    </row>
    <row r="43" spans="1:15" x14ac:dyDescent="0.3">
      <c r="A43" s="29">
        <f>MONTH(NIVEL_1[[#This Row],[Fecha de Evaluación]])</f>
        <v>3</v>
      </c>
      <c r="B43" s="12" t="str">
        <f>IF(NIVEL_1[[#This Row],['#]]&gt;0,"NIVEL 1","")</f>
        <v>NIVEL 1</v>
      </c>
      <c r="C43" s="12" t="str">
        <f>TEXT(NIVEL_1[[#This Row],[Fecha de Evaluación]],"MMMM")</f>
        <v>marzo</v>
      </c>
      <c r="D43" s="3">
        <v>45747</v>
      </c>
      <c r="E43" s="20" t="s">
        <v>72</v>
      </c>
      <c r="F43" s="1">
        <v>1062984399</v>
      </c>
      <c r="G43" s="1">
        <v>5</v>
      </c>
      <c r="H43" s="1">
        <v>5</v>
      </c>
      <c r="I43" s="1">
        <v>4</v>
      </c>
      <c r="J43" s="1">
        <v>4</v>
      </c>
      <c r="K43" s="1">
        <v>3</v>
      </c>
      <c r="L43" s="1">
        <v>2</v>
      </c>
      <c r="M43" s="1">
        <v>5</v>
      </c>
      <c r="N43" s="19">
        <f>AVERAGE('NIVEL 1'!G43:M43)</f>
        <v>4</v>
      </c>
      <c r="O43" s="18" t="str">
        <f t="shared" si="1"/>
        <v xml:space="preserve"> </v>
      </c>
    </row>
    <row r="44" spans="1:15" x14ac:dyDescent="0.3">
      <c r="A44" s="29">
        <f>MONTH(NIVEL_1[[#This Row],[Fecha de Evaluación]])</f>
        <v>3</v>
      </c>
      <c r="B44" s="12" t="str">
        <f>IF(NIVEL_1[[#This Row],['#]]&gt;0,"NIVEL 1","")</f>
        <v>NIVEL 1</v>
      </c>
      <c r="C44" s="12" t="str">
        <f>TEXT(NIVEL_1[[#This Row],[Fecha de Evaluación]],"MMMM")</f>
        <v>marzo</v>
      </c>
      <c r="D44" s="3">
        <v>45747</v>
      </c>
      <c r="E44" s="20" t="s">
        <v>68</v>
      </c>
      <c r="F44" s="1">
        <v>1063082765</v>
      </c>
      <c r="G44" s="1">
        <v>5</v>
      </c>
      <c r="H44" s="1">
        <v>5</v>
      </c>
      <c r="I44" s="1">
        <v>4</v>
      </c>
      <c r="J44" s="1">
        <v>4</v>
      </c>
      <c r="K44" s="1">
        <v>4</v>
      </c>
      <c r="L44" s="1">
        <v>4</v>
      </c>
      <c r="M44" s="1">
        <v>5</v>
      </c>
      <c r="N44" s="19">
        <f>AVERAGE('NIVEL 1'!G44:M44)</f>
        <v>4.4285714285714288</v>
      </c>
      <c r="O44" s="18" t="str">
        <f t="shared" si="1"/>
        <v xml:space="preserve"> </v>
      </c>
    </row>
    <row r="45" spans="1:15" x14ac:dyDescent="0.3">
      <c r="A45" s="29">
        <f>MONTH(NIVEL_1[[#This Row],[Fecha de Evaluación]])</f>
        <v>3</v>
      </c>
      <c r="B45" s="12" t="str">
        <f>IF(NIVEL_1[[#This Row],['#]]&gt;0,"NIVEL 1","")</f>
        <v>NIVEL 1</v>
      </c>
      <c r="C45" s="12" t="str">
        <f>TEXT(NIVEL_1[[#This Row],[Fecha de Evaluación]],"MMMM")</f>
        <v>marzo</v>
      </c>
      <c r="D45" s="3">
        <v>45747</v>
      </c>
      <c r="E45" s="20" t="s">
        <v>84</v>
      </c>
      <c r="F45" s="1">
        <v>1063727868</v>
      </c>
      <c r="G45" s="1">
        <v>5</v>
      </c>
      <c r="H45" s="1">
        <v>3</v>
      </c>
      <c r="I45" s="1">
        <v>3</v>
      </c>
      <c r="J45" s="1">
        <v>3</v>
      </c>
      <c r="K45" s="1">
        <v>2</v>
      </c>
      <c r="L45" s="1">
        <v>2</v>
      </c>
      <c r="M45" s="1">
        <v>2</v>
      </c>
      <c r="N45" s="19">
        <f>AVERAGE('NIVEL 1'!G45:M45)</f>
        <v>2.8571428571428572</v>
      </c>
      <c r="O45" s="18" t="str">
        <f t="shared" si="1"/>
        <v xml:space="preserve"> </v>
      </c>
    </row>
    <row r="46" spans="1:15" x14ac:dyDescent="0.3">
      <c r="A46" s="29">
        <f>MONTH(NIVEL_1[[#This Row],[Fecha de Evaluación]])</f>
        <v>3</v>
      </c>
      <c r="B46" s="12" t="str">
        <f>IF(NIVEL_1[[#This Row],['#]]&gt;0,"NIVEL 1","")</f>
        <v>NIVEL 1</v>
      </c>
      <c r="C46" s="12" t="str">
        <f>TEXT(NIVEL_1[[#This Row],[Fecha de Evaluación]],"MMMM")</f>
        <v>marzo</v>
      </c>
      <c r="D46" s="3">
        <v>45747</v>
      </c>
      <c r="E46" s="20" t="s">
        <v>141</v>
      </c>
      <c r="F46" s="1">
        <v>1065016940</v>
      </c>
      <c r="G46" s="1">
        <v>5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3</v>
      </c>
      <c r="N46" s="19">
        <f>AVERAGE('NIVEL 1'!G46:M46)</f>
        <v>2.5714285714285716</v>
      </c>
      <c r="O46" s="18" t="str">
        <f t="shared" si="1"/>
        <v xml:space="preserve"> </v>
      </c>
    </row>
    <row r="47" spans="1:15" x14ac:dyDescent="0.3">
      <c r="A47" s="29">
        <f>MONTH(NIVEL_1[[#This Row],[Fecha de Evaluación]])</f>
        <v>3</v>
      </c>
      <c r="B47" s="12" t="str">
        <f>IF(NIVEL_1[[#This Row],['#]]&gt;0,"NIVEL 1","")</f>
        <v>NIVEL 1</v>
      </c>
      <c r="C47" s="12" t="str">
        <f>TEXT(NIVEL_1[[#This Row],[Fecha de Evaluación]],"MMMM")</f>
        <v>marzo</v>
      </c>
      <c r="D47" s="3">
        <v>45747</v>
      </c>
      <c r="E47" s="20" t="s">
        <v>69</v>
      </c>
      <c r="F47" s="1">
        <v>1066512697</v>
      </c>
      <c r="G47" s="1">
        <v>5</v>
      </c>
      <c r="H47" s="1">
        <v>5</v>
      </c>
      <c r="I47" s="1">
        <v>4</v>
      </c>
      <c r="J47" s="1">
        <v>4</v>
      </c>
      <c r="K47" s="1">
        <v>4</v>
      </c>
      <c r="L47" s="1">
        <v>4</v>
      </c>
      <c r="M47" s="1">
        <v>5</v>
      </c>
      <c r="N47" s="19">
        <f>AVERAGE('NIVEL 1'!G47:M47)</f>
        <v>4.4285714285714288</v>
      </c>
      <c r="O47" s="18" t="str">
        <f t="shared" si="1"/>
        <v xml:space="preserve"> </v>
      </c>
    </row>
    <row r="48" spans="1:15" x14ac:dyDescent="0.3">
      <c r="A48" s="29">
        <f>MONTH(NIVEL_1[[#This Row],[Fecha de Evaluación]])</f>
        <v>3</v>
      </c>
      <c r="B48" s="12" t="str">
        <f>IF(NIVEL_1[[#This Row],['#]]&gt;0,"NIVEL 1","")</f>
        <v>NIVEL 1</v>
      </c>
      <c r="C48" s="12" t="str">
        <f>TEXT(NIVEL_1[[#This Row],[Fecha de Evaluación]],"MMMM")</f>
        <v>marzo</v>
      </c>
      <c r="D48" s="3">
        <v>45747</v>
      </c>
      <c r="E48" s="20" t="s">
        <v>149</v>
      </c>
      <c r="F48" s="1">
        <v>1066749615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9">
        <f>AVERAGE('NIVEL 1'!G48:M48)</f>
        <v>5</v>
      </c>
      <c r="O48" s="18" t="str">
        <f t="shared" si="1"/>
        <v>CAMBIA A NIVEL 2</v>
      </c>
    </row>
    <row r="49" spans="1:15" x14ac:dyDescent="0.3">
      <c r="A49" s="29">
        <f>MONTH(NIVEL_1[[#This Row],[Fecha de Evaluación]])</f>
        <v>3</v>
      </c>
      <c r="B49" s="12" t="str">
        <f>IF(NIVEL_1[[#This Row],['#]]&gt;0,"NIVEL 1","")</f>
        <v>NIVEL 1</v>
      </c>
      <c r="C49" s="12" t="str">
        <f>TEXT(NIVEL_1[[#This Row],[Fecha de Evaluación]],"MMMM")</f>
        <v>marzo</v>
      </c>
      <c r="D49" s="3">
        <v>45747</v>
      </c>
      <c r="E49" s="20" t="s">
        <v>83</v>
      </c>
      <c r="F49" s="1">
        <v>1067953635</v>
      </c>
      <c r="G49" s="1">
        <v>5</v>
      </c>
      <c r="H49" s="1">
        <v>5</v>
      </c>
      <c r="I49" s="1">
        <v>4</v>
      </c>
      <c r="J49" s="1">
        <v>4</v>
      </c>
      <c r="K49" s="1">
        <v>4</v>
      </c>
      <c r="L49" s="1">
        <v>4</v>
      </c>
      <c r="M49" s="1">
        <v>5</v>
      </c>
      <c r="N49" s="19">
        <f>AVERAGE('NIVEL 1'!G49:M49)</f>
        <v>4.4285714285714288</v>
      </c>
      <c r="O49" s="18" t="str">
        <f t="shared" si="1"/>
        <v xml:space="preserve"> </v>
      </c>
    </row>
    <row r="50" spans="1:15" x14ac:dyDescent="0.3">
      <c r="A50" s="29">
        <f>MONTH(NIVEL_1[[#This Row],[Fecha de Evaluación]])</f>
        <v>3</v>
      </c>
      <c r="B50" s="12" t="str">
        <f>IF(NIVEL_1[[#This Row],['#]]&gt;0,"NIVEL 1","")</f>
        <v>NIVEL 1</v>
      </c>
      <c r="C50" s="12" t="str">
        <f>TEXT(NIVEL_1[[#This Row],[Fecha de Evaluación]],"MMMM")</f>
        <v>marzo</v>
      </c>
      <c r="D50" s="3">
        <v>45747</v>
      </c>
      <c r="E50" s="20" t="s">
        <v>146</v>
      </c>
      <c r="F50" s="1">
        <v>1068434281</v>
      </c>
      <c r="G50" s="1">
        <v>5</v>
      </c>
      <c r="H50" s="1">
        <v>5</v>
      </c>
      <c r="I50" s="1">
        <v>3</v>
      </c>
      <c r="J50" s="1">
        <v>2</v>
      </c>
      <c r="K50" s="1">
        <v>3</v>
      </c>
      <c r="L50" s="1">
        <v>2</v>
      </c>
      <c r="M50" s="1">
        <v>5</v>
      </c>
      <c r="N50" s="19">
        <f>AVERAGE('NIVEL 1'!G50:M50)</f>
        <v>3.5714285714285716</v>
      </c>
      <c r="O50" s="18" t="str">
        <f t="shared" si="1"/>
        <v xml:space="preserve"> </v>
      </c>
    </row>
    <row r="51" spans="1:15" x14ac:dyDescent="0.3">
      <c r="A51" s="29">
        <f>MONTH(NIVEL_1[[#This Row],[Fecha de Evaluación]])</f>
        <v>3</v>
      </c>
      <c r="B51" s="12" t="str">
        <f>IF(NIVEL_1[[#This Row],['#]]&gt;0,"NIVEL 1","")</f>
        <v>NIVEL 1</v>
      </c>
      <c r="C51" s="12" t="str">
        <f>TEXT(NIVEL_1[[#This Row],[Fecha de Evaluación]],"MMMM")</f>
        <v>marzo</v>
      </c>
      <c r="D51" s="3">
        <v>45747</v>
      </c>
      <c r="E51" s="20" t="s">
        <v>65</v>
      </c>
      <c r="F51" s="1">
        <v>1068441548</v>
      </c>
      <c r="G51" s="1">
        <v>5</v>
      </c>
      <c r="H51" s="1">
        <v>5</v>
      </c>
      <c r="I51" s="1">
        <v>3</v>
      </c>
      <c r="J51" s="1">
        <v>3</v>
      </c>
      <c r="K51" s="1">
        <v>2</v>
      </c>
      <c r="L51" s="1">
        <v>2</v>
      </c>
      <c r="M51" s="1">
        <v>5</v>
      </c>
      <c r="N51" s="19">
        <f>AVERAGE('NIVEL 1'!G51:M51)</f>
        <v>3.5714285714285716</v>
      </c>
      <c r="O51" s="18" t="str">
        <f t="shared" si="1"/>
        <v xml:space="preserve"> </v>
      </c>
    </row>
    <row r="52" spans="1:15" x14ac:dyDescent="0.3">
      <c r="A52" s="29">
        <f>MONTH(NIVEL_1[[#This Row],[Fecha de Evaluación]])</f>
        <v>3</v>
      </c>
      <c r="B52" s="12" t="str">
        <f>IF(NIVEL_1[[#This Row],['#]]&gt;0,"NIVEL 1","")</f>
        <v>NIVEL 1</v>
      </c>
      <c r="C52" s="12" t="str">
        <f>TEXT(NIVEL_1[[#This Row],[Fecha de Evaluación]],"MMMM")</f>
        <v>marzo</v>
      </c>
      <c r="D52" s="3">
        <v>45747</v>
      </c>
      <c r="E52" s="20" t="s">
        <v>154</v>
      </c>
      <c r="F52" s="1">
        <v>1068442032</v>
      </c>
      <c r="G52" s="1">
        <v>5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9">
        <f>AVERAGE('NIVEL 1'!G52:M52)</f>
        <v>2.4285714285714284</v>
      </c>
      <c r="O52" s="18" t="str">
        <f t="shared" si="1"/>
        <v xml:space="preserve"> </v>
      </c>
    </row>
    <row r="53" spans="1:15" x14ac:dyDescent="0.3">
      <c r="A53" s="29">
        <f>MONTH(NIVEL_1[[#This Row],[Fecha de Evaluación]])</f>
        <v>3</v>
      </c>
      <c r="B53" s="12" t="str">
        <f>IF(NIVEL_1[[#This Row],['#]]&gt;0,"NIVEL 1","")</f>
        <v>NIVEL 1</v>
      </c>
      <c r="C53" s="12" t="str">
        <f>TEXT(NIVEL_1[[#This Row],[Fecha de Evaluación]],"MMMM")</f>
        <v>marzo</v>
      </c>
      <c r="D53" s="3">
        <v>45747</v>
      </c>
      <c r="E53" s="20" t="s">
        <v>148</v>
      </c>
      <c r="F53" s="1">
        <v>1138027143</v>
      </c>
      <c r="G53" s="1">
        <v>5</v>
      </c>
      <c r="H53" s="1">
        <v>5</v>
      </c>
      <c r="I53" s="1">
        <v>5</v>
      </c>
      <c r="J53" s="1">
        <v>5</v>
      </c>
      <c r="K53" s="1">
        <v>5</v>
      </c>
      <c r="L53" s="1">
        <v>5</v>
      </c>
      <c r="M53" s="1">
        <v>5</v>
      </c>
      <c r="N53" s="19">
        <f>AVERAGE('NIVEL 1'!G53:M53)</f>
        <v>5</v>
      </c>
      <c r="O53" s="18" t="str">
        <f t="shared" si="1"/>
        <v>CAMBIA A NIVEL 2</v>
      </c>
    </row>
    <row r="54" spans="1:15" x14ac:dyDescent="0.3">
      <c r="A54" s="29">
        <f>MONTH(NIVEL_1[[#This Row],[Fecha de Evaluación]])</f>
        <v>3</v>
      </c>
      <c r="B54" s="12" t="str">
        <f>IF(NIVEL_1[[#This Row],['#]]&gt;0,"NIVEL 1","")</f>
        <v>NIVEL 1</v>
      </c>
      <c r="C54" s="12" t="str">
        <f>TEXT(NIVEL_1[[#This Row],[Fecha de Evaluación]],"MMMM")</f>
        <v>marzo</v>
      </c>
      <c r="D54" s="3">
        <v>45747</v>
      </c>
      <c r="E54" s="20" t="s">
        <v>147</v>
      </c>
      <c r="F54" s="1">
        <v>1138031799</v>
      </c>
      <c r="G54" s="1">
        <v>5</v>
      </c>
      <c r="H54" s="1">
        <v>4</v>
      </c>
      <c r="I54" s="1">
        <v>2</v>
      </c>
      <c r="J54" s="1">
        <v>3</v>
      </c>
      <c r="K54" s="1">
        <v>2</v>
      </c>
      <c r="L54" s="1">
        <v>2</v>
      </c>
      <c r="M54" s="1">
        <v>3</v>
      </c>
      <c r="N54" s="19">
        <f>AVERAGE('NIVEL 1'!G54:M54)</f>
        <v>3</v>
      </c>
      <c r="O54" s="18" t="str">
        <f t="shared" si="1"/>
        <v xml:space="preserve"> </v>
      </c>
    </row>
    <row r="55" spans="1:15" x14ac:dyDescent="0.3">
      <c r="A55" s="29">
        <f>MONTH(NIVEL_1[[#This Row],[Fecha de Evaluación]])</f>
        <v>3</v>
      </c>
      <c r="B55" s="12" t="str">
        <f>IF(NIVEL_1[[#This Row],['#]]&gt;0,"NIVEL 1","")</f>
        <v>NIVEL 1</v>
      </c>
      <c r="C55" s="12" t="str">
        <f>TEXT(NIVEL_1[[#This Row],[Fecha de Evaluación]],"MMMM")</f>
        <v>marzo</v>
      </c>
      <c r="D55" s="3">
        <v>45747</v>
      </c>
      <c r="E55" s="20" t="s">
        <v>82</v>
      </c>
      <c r="F55" s="1">
        <v>1138031947</v>
      </c>
      <c r="G55" s="1">
        <v>5</v>
      </c>
      <c r="H55" s="1">
        <v>4</v>
      </c>
      <c r="I55" s="1">
        <v>3</v>
      </c>
      <c r="J55" s="1">
        <v>2</v>
      </c>
      <c r="K55" s="1">
        <v>3</v>
      </c>
      <c r="L55" s="1">
        <v>2</v>
      </c>
      <c r="M55" s="1">
        <v>5</v>
      </c>
      <c r="N55" s="19">
        <f>AVERAGE('NIVEL 1'!G55:M55)</f>
        <v>3.4285714285714284</v>
      </c>
      <c r="O55" s="18" t="str">
        <f t="shared" si="1"/>
        <v xml:space="preserve"> </v>
      </c>
    </row>
    <row r="56" spans="1:15" x14ac:dyDescent="0.3">
      <c r="A56" s="29">
        <f>MONTH(NIVEL_1[[#This Row],[Fecha de Evaluación]])</f>
        <v>3</v>
      </c>
      <c r="B56" s="12" t="str">
        <f>IF(NIVEL_1[[#This Row],['#]]&gt;0,"NIVEL 1","")</f>
        <v>NIVEL 1</v>
      </c>
      <c r="C56" s="12" t="str">
        <f>TEXT(NIVEL_1[[#This Row],[Fecha de Evaluación]],"MMMM")</f>
        <v>marzo</v>
      </c>
      <c r="D56" s="3">
        <v>45747</v>
      </c>
      <c r="E56" s="20" t="s">
        <v>70</v>
      </c>
      <c r="F56" s="1">
        <v>1138032549</v>
      </c>
      <c r="G56" s="1">
        <v>5</v>
      </c>
      <c r="H56" s="1">
        <v>5</v>
      </c>
      <c r="I56" s="1">
        <v>4</v>
      </c>
      <c r="J56" s="1">
        <v>3</v>
      </c>
      <c r="K56" s="1">
        <v>4</v>
      </c>
      <c r="L56" s="1">
        <v>3</v>
      </c>
      <c r="M56" s="1">
        <v>5</v>
      </c>
      <c r="N56" s="19">
        <f>AVERAGE('NIVEL 1'!G56:M56)</f>
        <v>4.1428571428571432</v>
      </c>
      <c r="O56" s="18" t="str">
        <f t="shared" si="1"/>
        <v xml:space="preserve"> </v>
      </c>
    </row>
    <row r="57" spans="1:15" x14ac:dyDescent="0.3">
      <c r="A57" s="29">
        <f>MONTH(NIVEL_1[[#This Row],[Fecha de Evaluación]])</f>
        <v>3</v>
      </c>
      <c r="B57" s="12" t="str">
        <f>IF(NIVEL_1[[#This Row],['#]]&gt;0,"NIVEL 1","")</f>
        <v>NIVEL 1</v>
      </c>
      <c r="C57" s="12" t="str">
        <f>TEXT(NIVEL_1[[#This Row],[Fecha de Evaluación]],"MMMM")</f>
        <v>marzo</v>
      </c>
      <c r="D57" s="3">
        <v>45747</v>
      </c>
      <c r="E57" s="20" t="s">
        <v>74</v>
      </c>
      <c r="F57" s="1">
        <v>1138032652</v>
      </c>
      <c r="G57" s="1">
        <v>5</v>
      </c>
      <c r="H57" s="1">
        <v>5</v>
      </c>
      <c r="I57" s="1">
        <v>4</v>
      </c>
      <c r="J57" s="1">
        <v>5</v>
      </c>
      <c r="K57" s="1">
        <v>4</v>
      </c>
      <c r="L57" s="1">
        <v>4</v>
      </c>
      <c r="M57" s="1">
        <v>5</v>
      </c>
      <c r="N57" s="19">
        <f>AVERAGE('NIVEL 1'!G57:M57)</f>
        <v>4.5714285714285712</v>
      </c>
      <c r="O57" s="18" t="str">
        <f t="shared" si="1"/>
        <v xml:space="preserve"> </v>
      </c>
    </row>
    <row r="58" spans="1:15" x14ac:dyDescent="0.3">
      <c r="A58" s="29">
        <f>MONTH(NIVEL_1[[#This Row],[Fecha de Evaluación]])</f>
        <v>3</v>
      </c>
      <c r="B58" s="12" t="str">
        <f>IF(NIVEL_1[[#This Row],['#]]&gt;0,"NIVEL 1","")</f>
        <v>NIVEL 1</v>
      </c>
      <c r="C58" s="12" t="str">
        <f>TEXT(NIVEL_1[[#This Row],[Fecha de Evaluación]],"MMMM")</f>
        <v>marzo</v>
      </c>
      <c r="D58" s="3">
        <v>45747</v>
      </c>
      <c r="E58" s="20" t="s">
        <v>139</v>
      </c>
      <c r="F58" s="1">
        <v>1138033209</v>
      </c>
      <c r="G58" s="1">
        <v>5</v>
      </c>
      <c r="H58" s="1">
        <v>5</v>
      </c>
      <c r="I58" s="1">
        <v>3</v>
      </c>
      <c r="J58" s="1">
        <v>2</v>
      </c>
      <c r="K58" s="1">
        <v>2</v>
      </c>
      <c r="L58" s="1">
        <v>2</v>
      </c>
      <c r="M58" s="1">
        <v>5</v>
      </c>
      <c r="N58" s="19">
        <f>AVERAGE('NIVEL 1'!G58:M58)</f>
        <v>3.4285714285714284</v>
      </c>
      <c r="O58" s="18" t="str">
        <f t="shared" si="1"/>
        <v xml:space="preserve"> </v>
      </c>
    </row>
    <row r="59" spans="1:15" x14ac:dyDescent="0.3">
      <c r="A59" s="29">
        <f>MONTH(NIVEL_1[[#This Row],[Fecha de Evaluación]])</f>
        <v>3</v>
      </c>
      <c r="B59" s="12" t="str">
        <f>IF(NIVEL_1[[#This Row],['#]]&gt;0,"NIVEL 1","")</f>
        <v>NIVEL 1</v>
      </c>
      <c r="C59" s="12" t="str">
        <f>TEXT(NIVEL_1[[#This Row],[Fecha de Evaluación]],"MMMM")</f>
        <v>marzo</v>
      </c>
      <c r="D59" s="3">
        <v>45747</v>
      </c>
      <c r="E59" s="20" t="s">
        <v>136</v>
      </c>
      <c r="F59" s="1">
        <v>1140444248</v>
      </c>
      <c r="G59" s="1">
        <v>5</v>
      </c>
      <c r="H59" s="1">
        <v>5</v>
      </c>
      <c r="I59" s="1">
        <v>4</v>
      </c>
      <c r="J59" s="1">
        <v>3</v>
      </c>
      <c r="K59" s="1">
        <v>3</v>
      </c>
      <c r="L59" s="1">
        <v>2</v>
      </c>
      <c r="M59" s="1">
        <v>5</v>
      </c>
      <c r="N59" s="19">
        <f>AVERAGE('NIVEL 1'!G59:M59)</f>
        <v>3.8571428571428572</v>
      </c>
      <c r="O59" s="18" t="str">
        <f t="shared" si="1"/>
        <v xml:space="preserve"> </v>
      </c>
    </row>
    <row r="60" spans="1:15" x14ac:dyDescent="0.3">
      <c r="A60" s="29">
        <f>MONTH(NIVEL_1[[#This Row],[Fecha de Evaluación]])</f>
        <v>3</v>
      </c>
      <c r="B60" s="12" t="str">
        <f>IF(NIVEL_1[[#This Row],['#]]&gt;0,"NIVEL 1","")</f>
        <v>NIVEL 1</v>
      </c>
      <c r="C60" s="12" t="str">
        <f>TEXT(NIVEL_1[[#This Row],[Fecha de Evaluación]],"MMMM")</f>
        <v>marzo</v>
      </c>
      <c r="D60" s="3">
        <v>45747</v>
      </c>
      <c r="E60" s="20" t="s">
        <v>142</v>
      </c>
      <c r="F60" s="1">
        <v>1243758694</v>
      </c>
      <c r="G60" s="1">
        <v>5</v>
      </c>
      <c r="H60" s="1">
        <v>2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9">
        <f>AVERAGE('NIVEL 1'!G60:M60)</f>
        <v>2.4285714285714284</v>
      </c>
      <c r="O60" s="18" t="str">
        <f t="shared" si="1"/>
        <v xml:space="preserve"> </v>
      </c>
    </row>
    <row r="61" spans="1:15" x14ac:dyDescent="0.3">
      <c r="A61" s="29">
        <f>MONTH(NIVEL_1[[#This Row],[Fecha de Evaluación]])</f>
        <v>4</v>
      </c>
      <c r="B61" s="12" t="str">
        <f>IF(NIVEL_1[[#This Row],['#]]&gt;0,"NIVEL 1","")</f>
        <v>NIVEL 1</v>
      </c>
      <c r="C61" s="12" t="str">
        <f>TEXT(NIVEL_1[[#This Row],[Fecha de Evaluación]],"MMMM")</f>
        <v>abril</v>
      </c>
      <c r="D61" s="3">
        <v>45775</v>
      </c>
      <c r="E61" s="40" t="s">
        <v>150</v>
      </c>
      <c r="F61" s="1">
        <v>1007822238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>
        <v>5</v>
      </c>
      <c r="M61" s="1">
        <v>5</v>
      </c>
      <c r="N61" s="19">
        <f>AVERAGE('NIVEL 1'!G61:M61)</f>
        <v>5</v>
      </c>
      <c r="O61" s="18" t="str">
        <f t="shared" si="1"/>
        <v>CAMBIA A NIVEL 2</v>
      </c>
    </row>
    <row r="62" spans="1:15" x14ac:dyDescent="0.3">
      <c r="A62" s="29">
        <f>MONTH(NIVEL_1[[#This Row],[Fecha de Evaluación]])</f>
        <v>4</v>
      </c>
      <c r="B62" s="12" t="str">
        <f>IF(NIVEL_1[[#This Row],['#]]&gt;0,"NIVEL 1","")</f>
        <v>NIVEL 1</v>
      </c>
      <c r="C62" s="12" t="str">
        <f>TEXT(NIVEL_1[[#This Row],[Fecha de Evaluación]],"MMMM")</f>
        <v>abril</v>
      </c>
      <c r="D62" s="3">
        <v>45775</v>
      </c>
      <c r="E62" s="40" t="s">
        <v>162</v>
      </c>
      <c r="F62" s="1">
        <v>1062971904</v>
      </c>
      <c r="G62" s="1">
        <v>5</v>
      </c>
      <c r="H62" s="1">
        <v>5</v>
      </c>
      <c r="I62" s="1">
        <v>3</v>
      </c>
      <c r="J62" s="1">
        <v>3</v>
      </c>
      <c r="K62" s="1">
        <v>3</v>
      </c>
      <c r="L62" s="1">
        <v>2</v>
      </c>
      <c r="M62" s="1">
        <v>5</v>
      </c>
      <c r="N62" s="19">
        <f>AVERAGE('NIVEL 1'!G62:M62)</f>
        <v>3.7142857142857144</v>
      </c>
      <c r="O62" s="18" t="str">
        <f t="shared" si="1"/>
        <v xml:space="preserve"> </v>
      </c>
    </row>
    <row r="63" spans="1:15" x14ac:dyDescent="0.3">
      <c r="A63" s="29">
        <f>MONTH(NIVEL_1[[#This Row],[Fecha de Evaluación]])</f>
        <v>4</v>
      </c>
      <c r="B63" s="12" t="str">
        <f>IF(NIVEL_1[[#This Row],['#]]&gt;0,"NIVEL 1","")</f>
        <v>NIVEL 1</v>
      </c>
      <c r="C63" s="12" t="str">
        <f>TEXT(NIVEL_1[[#This Row],[Fecha de Evaluación]],"MMMM")</f>
        <v>abril</v>
      </c>
      <c r="D63" s="3">
        <v>45775</v>
      </c>
      <c r="E63" s="40" t="s">
        <v>161</v>
      </c>
      <c r="F63" s="1">
        <v>1065000476</v>
      </c>
      <c r="G63" s="1">
        <v>5</v>
      </c>
      <c r="H63" s="1">
        <v>3</v>
      </c>
      <c r="I63" s="1">
        <v>3</v>
      </c>
      <c r="J63" s="1">
        <v>2</v>
      </c>
      <c r="K63" s="1">
        <v>2</v>
      </c>
      <c r="L63" s="1">
        <v>1</v>
      </c>
      <c r="M63" s="1">
        <v>2</v>
      </c>
      <c r="N63" s="19">
        <f>AVERAGE('NIVEL 1'!G63:M63)</f>
        <v>2.5714285714285716</v>
      </c>
      <c r="O63" s="18" t="str">
        <f t="shared" si="1"/>
        <v xml:space="preserve"> </v>
      </c>
    </row>
    <row r="64" spans="1:15" x14ac:dyDescent="0.3">
      <c r="A64" s="29">
        <f>MONTH(NIVEL_1[[#This Row],[Fecha de Evaluación]])</f>
        <v>4</v>
      </c>
      <c r="B64" s="12" t="str">
        <f>IF(NIVEL_1[[#This Row],['#]]&gt;0,"NIVEL 1","")</f>
        <v>NIVEL 1</v>
      </c>
      <c r="C64" s="12" t="str">
        <f>TEXT(NIVEL_1[[#This Row],[Fecha de Evaluación]],"MMMM")</f>
        <v>abril</v>
      </c>
      <c r="D64" s="3">
        <v>45775</v>
      </c>
      <c r="E64" s="40" t="s">
        <v>170</v>
      </c>
      <c r="F64" s="1">
        <v>1065011473</v>
      </c>
      <c r="G64" s="1">
        <v>5</v>
      </c>
      <c r="H64" s="1">
        <v>5</v>
      </c>
      <c r="I64" s="1">
        <v>4</v>
      </c>
      <c r="J64" s="1">
        <v>5</v>
      </c>
      <c r="K64" s="1">
        <v>4</v>
      </c>
      <c r="L64" s="1">
        <v>4</v>
      </c>
      <c r="M64" s="1">
        <v>5</v>
      </c>
      <c r="N64" s="19">
        <f>AVERAGE('NIVEL 1'!G64:M64)</f>
        <v>4.5714285714285712</v>
      </c>
      <c r="O64" s="18" t="str">
        <f t="shared" si="1"/>
        <v xml:space="preserve"> </v>
      </c>
    </row>
    <row r="65" spans="1:15" x14ac:dyDescent="0.3">
      <c r="A65" s="29">
        <f>MONTH(NIVEL_1[[#This Row],[Fecha de Evaluación]])</f>
        <v>4</v>
      </c>
      <c r="B65" s="12" t="str">
        <f>IF(NIVEL_1[[#This Row],['#]]&gt;0,"NIVEL 1","")</f>
        <v>NIVEL 1</v>
      </c>
      <c r="C65" s="12" t="str">
        <f>TEXT(NIVEL_1[[#This Row],[Fecha de Evaluación]],"MMMM")</f>
        <v>abril</v>
      </c>
      <c r="D65" s="3">
        <v>45775</v>
      </c>
      <c r="E65" s="40" t="s">
        <v>69</v>
      </c>
      <c r="F65" s="1">
        <v>1066512697</v>
      </c>
      <c r="G65" s="1">
        <v>5</v>
      </c>
      <c r="H65" s="1">
        <v>5</v>
      </c>
      <c r="I65" s="1">
        <v>4</v>
      </c>
      <c r="J65" s="1">
        <v>4</v>
      </c>
      <c r="K65" s="1">
        <v>4</v>
      </c>
      <c r="L65" s="1">
        <v>4</v>
      </c>
      <c r="M65" s="1">
        <v>5</v>
      </c>
      <c r="N65" s="19">
        <f>AVERAGE('NIVEL 1'!G65:M65)</f>
        <v>4.4285714285714288</v>
      </c>
      <c r="O65" s="18" t="str">
        <f t="shared" si="1"/>
        <v xml:space="preserve"> </v>
      </c>
    </row>
    <row r="66" spans="1:15" x14ac:dyDescent="0.3">
      <c r="A66" s="29">
        <f>MONTH(NIVEL_1[[#This Row],[Fecha de Evaluación]])</f>
        <v>4</v>
      </c>
      <c r="B66" s="12" t="str">
        <f>IF(NIVEL_1[[#This Row],['#]]&gt;0,"NIVEL 1","")</f>
        <v>NIVEL 1</v>
      </c>
      <c r="C66" s="12" t="str">
        <f>TEXT(NIVEL_1[[#This Row],[Fecha de Evaluación]],"MMMM")</f>
        <v>abril</v>
      </c>
      <c r="D66" s="3">
        <v>45775</v>
      </c>
      <c r="E66" s="40" t="s">
        <v>169</v>
      </c>
      <c r="F66" s="1">
        <v>1067938049</v>
      </c>
      <c r="G66" s="1">
        <v>5</v>
      </c>
      <c r="H66" s="1">
        <v>3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9">
        <f>AVERAGE('NIVEL 1'!G66:M66)</f>
        <v>2.5714285714285716</v>
      </c>
      <c r="O66" s="18" t="str">
        <f t="shared" si="1"/>
        <v xml:space="preserve"> </v>
      </c>
    </row>
    <row r="67" spans="1:15" x14ac:dyDescent="0.3">
      <c r="A67" s="29">
        <f>MONTH(NIVEL_1[[#This Row],[Fecha de Evaluación]])</f>
        <v>4</v>
      </c>
      <c r="B67" s="12" t="str">
        <f>IF(NIVEL_1[[#This Row],['#]]&gt;0,"NIVEL 1","")</f>
        <v>NIVEL 1</v>
      </c>
      <c r="C67" s="12" t="str">
        <f>TEXT(NIVEL_1[[#This Row],[Fecha de Evaluación]],"MMMM")</f>
        <v>abril</v>
      </c>
      <c r="D67" s="3">
        <v>45775</v>
      </c>
      <c r="E67" s="40" t="s">
        <v>83</v>
      </c>
      <c r="F67" s="1">
        <v>1067953635</v>
      </c>
      <c r="G67" s="1">
        <v>5</v>
      </c>
      <c r="H67" s="1">
        <v>5</v>
      </c>
      <c r="I67" s="1">
        <v>4</v>
      </c>
      <c r="J67" s="1">
        <v>4</v>
      </c>
      <c r="K67" s="1">
        <v>4</v>
      </c>
      <c r="L67" s="1">
        <v>4</v>
      </c>
      <c r="M67" s="1">
        <v>5</v>
      </c>
      <c r="N67" s="19">
        <f>AVERAGE('NIVEL 1'!G67:M67)</f>
        <v>4.4285714285714288</v>
      </c>
      <c r="O67" s="18" t="str">
        <f t="shared" ref="O67:O98" si="2">IF(N67=" "," ",IF(N67&gt;=4.7,"CAMBIA A NIVEL 2"," "))</f>
        <v xml:space="preserve"> </v>
      </c>
    </row>
    <row r="68" spans="1:15" x14ac:dyDescent="0.3">
      <c r="A68" s="29">
        <f>MONTH(NIVEL_1[[#This Row],[Fecha de Evaluación]])</f>
        <v>4</v>
      </c>
      <c r="B68" s="12" t="str">
        <f>IF(NIVEL_1[[#This Row],['#]]&gt;0,"NIVEL 1","")</f>
        <v>NIVEL 1</v>
      </c>
      <c r="C68" s="12" t="str">
        <f>TEXT(NIVEL_1[[#This Row],[Fecha de Evaluación]],"MMMM")</f>
        <v>abril</v>
      </c>
      <c r="D68" s="3">
        <v>45775</v>
      </c>
      <c r="E68" s="40" t="s">
        <v>165</v>
      </c>
      <c r="F68" s="1">
        <v>1067968069</v>
      </c>
      <c r="G68" s="1">
        <v>5</v>
      </c>
      <c r="H68" s="1">
        <v>5</v>
      </c>
      <c r="I68" s="1">
        <v>4</v>
      </c>
      <c r="J68" s="1">
        <v>4</v>
      </c>
      <c r="K68" s="1">
        <v>4</v>
      </c>
      <c r="L68" s="1">
        <v>4</v>
      </c>
      <c r="M68" s="1">
        <v>5</v>
      </c>
      <c r="N68" s="19">
        <f>AVERAGE('NIVEL 1'!G68:M68)</f>
        <v>4.4285714285714288</v>
      </c>
      <c r="O68" s="18" t="str">
        <f t="shared" si="2"/>
        <v xml:space="preserve"> </v>
      </c>
    </row>
    <row r="69" spans="1:15" x14ac:dyDescent="0.3">
      <c r="A69" s="29">
        <f>MONTH(NIVEL_1[[#This Row],[Fecha de Evaluación]])</f>
        <v>4</v>
      </c>
      <c r="B69" s="12" t="str">
        <f>IF(NIVEL_1[[#This Row],['#]]&gt;0,"NIVEL 1","")</f>
        <v>NIVEL 1</v>
      </c>
      <c r="C69" s="12" t="str">
        <f>TEXT(NIVEL_1[[#This Row],[Fecha de Evaluación]],"MMMM")</f>
        <v>abril</v>
      </c>
      <c r="D69" s="3">
        <v>45775</v>
      </c>
      <c r="E69" s="40" t="s">
        <v>163</v>
      </c>
      <c r="F69" s="1">
        <v>1068421136</v>
      </c>
      <c r="G69" s="1">
        <v>5</v>
      </c>
      <c r="H69" s="1">
        <v>4</v>
      </c>
      <c r="I69" s="1">
        <v>3</v>
      </c>
      <c r="J69" s="1">
        <v>2</v>
      </c>
      <c r="K69" s="1">
        <v>2</v>
      </c>
      <c r="L69" s="1">
        <v>2</v>
      </c>
      <c r="M69" s="1">
        <v>2</v>
      </c>
      <c r="N69" s="19">
        <f>AVERAGE('NIVEL 1'!G69:M69)</f>
        <v>2.8571428571428572</v>
      </c>
      <c r="O69" s="18" t="str">
        <f t="shared" si="2"/>
        <v xml:space="preserve"> </v>
      </c>
    </row>
    <row r="70" spans="1:15" x14ac:dyDescent="0.3">
      <c r="A70" s="29">
        <f>MONTH(NIVEL_1[[#This Row],[Fecha de Evaluación]])</f>
        <v>4</v>
      </c>
      <c r="B70" s="12" t="str">
        <f>IF(NIVEL_1[[#This Row],['#]]&gt;0,"NIVEL 1","")</f>
        <v>NIVEL 1</v>
      </c>
      <c r="C70" s="12" t="str">
        <f>TEXT(NIVEL_1[[#This Row],[Fecha de Evaluación]],"MMMM")</f>
        <v>abril</v>
      </c>
      <c r="D70" s="3">
        <v>45775</v>
      </c>
      <c r="E70" s="40" t="s">
        <v>146</v>
      </c>
      <c r="F70" s="1">
        <v>1068434281</v>
      </c>
      <c r="G70" s="1">
        <v>5</v>
      </c>
      <c r="H70" s="1">
        <v>5</v>
      </c>
      <c r="I70" s="1">
        <v>4</v>
      </c>
      <c r="J70" s="1">
        <v>3</v>
      </c>
      <c r="K70" s="1">
        <v>3</v>
      </c>
      <c r="L70" s="1">
        <v>2</v>
      </c>
      <c r="M70" s="1">
        <v>5</v>
      </c>
      <c r="N70" s="19">
        <f>AVERAGE('NIVEL 1'!G70:M70)</f>
        <v>3.8571428571428572</v>
      </c>
      <c r="O70" s="18" t="str">
        <f t="shared" si="2"/>
        <v xml:space="preserve"> </v>
      </c>
    </row>
    <row r="71" spans="1:15" x14ac:dyDescent="0.3">
      <c r="A71" s="29">
        <f>MONTH(NIVEL_1[[#This Row],[Fecha de Evaluación]])</f>
        <v>4</v>
      </c>
      <c r="B71" s="12" t="str">
        <f>IF(NIVEL_1[[#This Row],['#]]&gt;0,"NIVEL 1","")</f>
        <v>NIVEL 1</v>
      </c>
      <c r="C71" s="12" t="str">
        <f>TEXT(NIVEL_1[[#This Row],[Fecha de Evaluación]],"MMMM")</f>
        <v>abril</v>
      </c>
      <c r="D71" s="3">
        <v>45775</v>
      </c>
      <c r="E71" s="40" t="s">
        <v>166</v>
      </c>
      <c r="F71" s="1">
        <v>1073245762</v>
      </c>
      <c r="G71" s="1">
        <v>5</v>
      </c>
      <c r="H71" s="1">
        <v>5</v>
      </c>
      <c r="I71" s="1">
        <v>4</v>
      </c>
      <c r="J71" s="1">
        <v>4</v>
      </c>
      <c r="K71" s="1">
        <v>4</v>
      </c>
      <c r="L71" s="1">
        <v>4</v>
      </c>
      <c r="M71" s="1">
        <v>5</v>
      </c>
      <c r="N71" s="19">
        <f>AVERAGE('NIVEL 1'!G71:M71)</f>
        <v>4.4285714285714288</v>
      </c>
      <c r="O71" s="18" t="str">
        <f t="shared" si="2"/>
        <v xml:space="preserve"> </v>
      </c>
    </row>
    <row r="72" spans="1:15" x14ac:dyDescent="0.3">
      <c r="A72" s="29">
        <f>MONTH(NIVEL_1[[#This Row],[Fecha de Evaluación]])</f>
        <v>4</v>
      </c>
      <c r="B72" s="12" t="str">
        <f>IF(NIVEL_1[[#This Row],['#]]&gt;0,"NIVEL 1","")</f>
        <v>NIVEL 1</v>
      </c>
      <c r="C72" s="12" t="str">
        <f>TEXT(NIVEL_1[[#This Row],[Fecha de Evaluación]],"MMMM")</f>
        <v>abril</v>
      </c>
      <c r="D72" s="3">
        <v>45775</v>
      </c>
      <c r="E72" s="40" t="s">
        <v>168</v>
      </c>
      <c r="F72" s="1">
        <v>1104267144</v>
      </c>
      <c r="G72" s="1">
        <v>5</v>
      </c>
      <c r="H72" s="1">
        <v>5</v>
      </c>
      <c r="I72" s="1">
        <v>3</v>
      </c>
      <c r="J72" s="1">
        <v>3</v>
      </c>
      <c r="K72" s="1">
        <v>3</v>
      </c>
      <c r="L72" s="1">
        <v>3</v>
      </c>
      <c r="M72" s="1">
        <v>5</v>
      </c>
      <c r="N72" s="19">
        <f>AVERAGE('NIVEL 1'!G72:M72)</f>
        <v>3.8571428571428572</v>
      </c>
      <c r="O72" s="18" t="str">
        <f t="shared" si="2"/>
        <v xml:space="preserve"> </v>
      </c>
    </row>
    <row r="73" spans="1:15" x14ac:dyDescent="0.3">
      <c r="A73" s="29">
        <f>MONTH(NIVEL_1[[#This Row],[Fecha de Evaluación]])</f>
        <v>4</v>
      </c>
      <c r="B73" s="12" t="str">
        <f>IF(NIVEL_1[[#This Row],['#]]&gt;0,"NIVEL 1","")</f>
        <v>NIVEL 1</v>
      </c>
      <c r="C73" s="12" t="str">
        <f>TEXT(NIVEL_1[[#This Row],[Fecha de Evaluación]],"MMMM")</f>
        <v>abril</v>
      </c>
      <c r="D73" s="3">
        <v>45775</v>
      </c>
      <c r="E73" s="40" t="s">
        <v>164</v>
      </c>
      <c r="F73" s="1">
        <v>1138024559</v>
      </c>
      <c r="G73" s="1">
        <v>5</v>
      </c>
      <c r="H73" s="1">
        <v>5</v>
      </c>
      <c r="I73" s="1">
        <v>4</v>
      </c>
      <c r="J73" s="1">
        <v>4</v>
      </c>
      <c r="K73" s="1">
        <v>4</v>
      </c>
      <c r="L73" s="1">
        <v>4</v>
      </c>
      <c r="M73" s="1">
        <v>5</v>
      </c>
      <c r="N73" s="19">
        <f>AVERAGE('NIVEL 1'!G73:M73)</f>
        <v>4.4285714285714288</v>
      </c>
      <c r="O73" s="18" t="str">
        <f t="shared" si="2"/>
        <v xml:space="preserve"> </v>
      </c>
    </row>
    <row r="74" spans="1:15" x14ac:dyDescent="0.3">
      <c r="A74" s="29">
        <f>MONTH(NIVEL_1[[#This Row],[Fecha de Evaluación]])</f>
        <v>4</v>
      </c>
      <c r="B74" s="12" t="str">
        <f>IF(NIVEL_1[[#This Row],['#]]&gt;0,"NIVEL 1","")</f>
        <v>NIVEL 1</v>
      </c>
      <c r="C74" s="12" t="str">
        <f>TEXT(NIVEL_1[[#This Row],[Fecha de Evaluación]],"MMMM")</f>
        <v>abril</v>
      </c>
      <c r="D74" s="3">
        <v>45775</v>
      </c>
      <c r="E74" s="40" t="s">
        <v>82</v>
      </c>
      <c r="F74" s="1">
        <v>1138031947</v>
      </c>
      <c r="G74" s="1">
        <v>5</v>
      </c>
      <c r="H74" s="1">
        <v>5</v>
      </c>
      <c r="I74" s="1">
        <v>3</v>
      </c>
      <c r="J74" s="1">
        <v>2</v>
      </c>
      <c r="K74" s="1">
        <v>3</v>
      </c>
      <c r="L74" s="1">
        <v>2</v>
      </c>
      <c r="M74" s="1">
        <v>5</v>
      </c>
      <c r="N74" s="19">
        <f>AVERAGE('NIVEL 1'!G74:M74)</f>
        <v>3.5714285714285716</v>
      </c>
      <c r="O74" s="18" t="str">
        <f t="shared" si="2"/>
        <v xml:space="preserve"> </v>
      </c>
    </row>
    <row r="75" spans="1:15" x14ac:dyDescent="0.3">
      <c r="A75" s="29">
        <f>MONTH(NIVEL_1[[#This Row],[Fecha de Evaluación]])</f>
        <v>4</v>
      </c>
      <c r="B75" s="12" t="str">
        <f>IF(NIVEL_1[[#This Row],['#]]&gt;0,"NIVEL 1","")</f>
        <v>NIVEL 1</v>
      </c>
      <c r="C75" s="12" t="str">
        <f>TEXT(NIVEL_1[[#This Row],[Fecha de Evaluación]],"MMMM")</f>
        <v>abril</v>
      </c>
      <c r="D75" s="3">
        <v>45775</v>
      </c>
      <c r="E75" s="40" t="s">
        <v>70</v>
      </c>
      <c r="F75" s="1">
        <v>1138032549</v>
      </c>
      <c r="G75" s="1">
        <v>5</v>
      </c>
      <c r="H75" s="1">
        <v>5</v>
      </c>
      <c r="I75" s="1">
        <v>4</v>
      </c>
      <c r="J75" s="1">
        <v>4</v>
      </c>
      <c r="K75" s="1">
        <v>3</v>
      </c>
      <c r="L75" s="1">
        <v>3</v>
      </c>
      <c r="M75" s="1">
        <v>5</v>
      </c>
      <c r="N75" s="19">
        <f>AVERAGE('NIVEL 1'!G75:M75)</f>
        <v>4.1428571428571432</v>
      </c>
      <c r="O75" s="18" t="str">
        <f t="shared" si="2"/>
        <v xml:space="preserve"> </v>
      </c>
    </row>
    <row r="76" spans="1:15" x14ac:dyDescent="0.3">
      <c r="A76" s="29">
        <f>MONTH(NIVEL_1[[#This Row],[Fecha de Evaluación]])</f>
        <v>4</v>
      </c>
      <c r="B76" s="12" t="str">
        <f>IF(NIVEL_1[[#This Row],['#]]&gt;0,"NIVEL 1","")</f>
        <v>NIVEL 1</v>
      </c>
      <c r="C76" s="12" t="str">
        <f>TEXT(NIVEL_1[[#This Row],[Fecha de Evaluación]],"MMMM")</f>
        <v>abril</v>
      </c>
      <c r="D76" s="3">
        <v>45777</v>
      </c>
      <c r="E76" s="40" t="s">
        <v>145</v>
      </c>
      <c r="F76" s="1">
        <v>1013366237</v>
      </c>
      <c r="G76" s="1">
        <v>5</v>
      </c>
      <c r="H76" s="1">
        <v>4</v>
      </c>
      <c r="I76" s="1">
        <v>3</v>
      </c>
      <c r="J76" s="1">
        <v>1</v>
      </c>
      <c r="K76" s="1">
        <v>1</v>
      </c>
      <c r="L76" s="1">
        <v>1</v>
      </c>
      <c r="M76" s="1">
        <v>5</v>
      </c>
      <c r="N76" s="19">
        <f>AVERAGE('NIVEL 1'!G76:M76)</f>
        <v>2.8571428571428572</v>
      </c>
      <c r="O76" s="18" t="str">
        <f t="shared" si="2"/>
        <v xml:space="preserve"> </v>
      </c>
    </row>
    <row r="77" spans="1:15" x14ac:dyDescent="0.3">
      <c r="A77" s="29">
        <f>MONTH(NIVEL_1[[#This Row],[Fecha de Evaluación]])</f>
        <v>4</v>
      </c>
      <c r="B77" s="12" t="str">
        <f>IF(NIVEL_1[[#This Row],['#]]&gt;0,"NIVEL 1","")</f>
        <v>NIVEL 1</v>
      </c>
      <c r="C77" s="12" t="str">
        <f>TEXT(NIVEL_1[[#This Row],[Fecha de Evaluación]],"MMMM")</f>
        <v>abril</v>
      </c>
      <c r="D77" s="3">
        <v>45777</v>
      </c>
      <c r="E77" s="40" t="s">
        <v>171</v>
      </c>
      <c r="F77" s="1">
        <v>1062529919</v>
      </c>
      <c r="G77" s="1">
        <v>5</v>
      </c>
      <c r="H77" s="1">
        <v>2</v>
      </c>
      <c r="I77" s="1">
        <v>2</v>
      </c>
      <c r="J77" s="1">
        <v>1</v>
      </c>
      <c r="K77" s="1">
        <v>1</v>
      </c>
      <c r="L77" s="1">
        <v>1</v>
      </c>
      <c r="M77" s="1">
        <v>1</v>
      </c>
      <c r="N77" s="19">
        <f>AVERAGE('NIVEL 1'!G77:M77)</f>
        <v>1.8571428571428572</v>
      </c>
      <c r="O77" s="18" t="str">
        <f t="shared" si="2"/>
        <v xml:space="preserve"> </v>
      </c>
    </row>
    <row r="78" spans="1:15" x14ac:dyDescent="0.3">
      <c r="A78" s="29">
        <f>MONTH(NIVEL_1[[#This Row],[Fecha de Evaluación]])</f>
        <v>4</v>
      </c>
      <c r="B78" s="12" t="str">
        <f>IF(NIVEL_1[[#This Row],['#]]&gt;0,"NIVEL 1","")</f>
        <v>NIVEL 1</v>
      </c>
      <c r="C78" s="12" t="str">
        <f>TEXT(NIVEL_1[[#This Row],[Fecha de Evaluación]],"MMMM")</f>
        <v>abril</v>
      </c>
      <c r="D78" s="3">
        <v>45777</v>
      </c>
      <c r="E78" s="40" t="s">
        <v>143</v>
      </c>
      <c r="F78" s="1">
        <v>1062544508</v>
      </c>
      <c r="G78" s="1">
        <v>5</v>
      </c>
      <c r="H78" s="1">
        <v>3</v>
      </c>
      <c r="I78" s="1">
        <v>2</v>
      </c>
      <c r="J78" s="1">
        <v>1</v>
      </c>
      <c r="K78" s="1">
        <v>1</v>
      </c>
      <c r="L78" s="1">
        <v>1</v>
      </c>
      <c r="M78" s="1">
        <v>5</v>
      </c>
      <c r="N78" s="19">
        <f>AVERAGE('NIVEL 1'!G78:M78)</f>
        <v>2.5714285714285716</v>
      </c>
      <c r="O78" s="18" t="str">
        <f t="shared" si="2"/>
        <v xml:space="preserve"> </v>
      </c>
    </row>
    <row r="79" spans="1:15" x14ac:dyDescent="0.3">
      <c r="A79" s="29">
        <f>MONTH(NIVEL_1[[#This Row],[Fecha de Evaluación]])</f>
        <v>4</v>
      </c>
      <c r="B79" s="12" t="str">
        <f>IF(NIVEL_1[[#This Row],['#]]&gt;0,"NIVEL 1","")</f>
        <v>NIVEL 1</v>
      </c>
      <c r="C79" s="12" t="str">
        <f>TEXT(NIVEL_1[[#This Row],[Fecha de Evaluación]],"MMMM")</f>
        <v>abril</v>
      </c>
      <c r="D79" s="3">
        <v>45777</v>
      </c>
      <c r="E79" s="40" t="s">
        <v>141</v>
      </c>
      <c r="F79" s="1">
        <v>1065016940</v>
      </c>
      <c r="G79" s="1">
        <v>5</v>
      </c>
      <c r="H79" s="1">
        <v>3</v>
      </c>
      <c r="I79" s="1">
        <v>3</v>
      </c>
      <c r="J79" s="1">
        <v>1</v>
      </c>
      <c r="K79" s="1">
        <v>1</v>
      </c>
      <c r="L79" s="1">
        <v>1</v>
      </c>
      <c r="M79" s="1">
        <v>5</v>
      </c>
      <c r="N79" s="19">
        <f>AVERAGE('NIVEL 1'!G79:M79)</f>
        <v>2.7142857142857144</v>
      </c>
      <c r="O79" s="18" t="str">
        <f t="shared" si="2"/>
        <v xml:space="preserve"> </v>
      </c>
    </row>
    <row r="80" spans="1:15" x14ac:dyDescent="0.3">
      <c r="A80" s="29">
        <f>MONTH(NIVEL_1[[#This Row],[Fecha de Evaluación]])</f>
        <v>4</v>
      </c>
      <c r="B80" s="12" t="str">
        <f>IF(NIVEL_1[[#This Row],['#]]&gt;0,"NIVEL 1","")</f>
        <v>NIVEL 1</v>
      </c>
      <c r="C80" s="12" t="str">
        <f>TEXT(NIVEL_1[[#This Row],[Fecha de Evaluación]],"MMMM")</f>
        <v>abril</v>
      </c>
      <c r="D80" s="3">
        <v>45777</v>
      </c>
      <c r="E80" s="40" t="s">
        <v>167</v>
      </c>
      <c r="F80" s="1">
        <v>1068444523</v>
      </c>
      <c r="G80" s="1">
        <v>5</v>
      </c>
      <c r="H80" s="1">
        <v>4</v>
      </c>
      <c r="I80" s="1">
        <v>3</v>
      </c>
      <c r="J80" s="1">
        <v>1</v>
      </c>
      <c r="K80" s="1">
        <v>1</v>
      </c>
      <c r="L80" s="1">
        <v>1</v>
      </c>
      <c r="M80" s="1">
        <v>5</v>
      </c>
      <c r="N80" s="19">
        <f>AVERAGE('NIVEL 1'!G80:M80)</f>
        <v>2.8571428571428572</v>
      </c>
      <c r="O80" s="18" t="str">
        <f t="shared" si="2"/>
        <v xml:space="preserve"> </v>
      </c>
    </row>
    <row r="81" spans="1:15" x14ac:dyDescent="0.3">
      <c r="A81" s="29">
        <f>MONTH(NIVEL_1[[#This Row],[Fecha de Evaluación]])</f>
        <v>5</v>
      </c>
      <c r="B81" s="12" t="str">
        <f>IF(NIVEL_1[[#This Row],['#]]&gt;0,"NIVEL 1","")</f>
        <v>NIVEL 1</v>
      </c>
      <c r="C81" s="12" t="str">
        <f>TEXT(NIVEL_1[[#This Row],[Fecha de Evaluación]],"MMMM")</f>
        <v>mayo</v>
      </c>
      <c r="D81" s="3">
        <v>45806</v>
      </c>
      <c r="E81" s="20" t="s">
        <v>85</v>
      </c>
      <c r="F81" s="1">
        <v>34985240</v>
      </c>
      <c r="G81" s="1">
        <v>5</v>
      </c>
      <c r="H81" s="1">
        <v>5</v>
      </c>
      <c r="I81" s="1">
        <v>3</v>
      </c>
      <c r="J81" s="1">
        <v>3</v>
      </c>
      <c r="K81" s="1">
        <v>3</v>
      </c>
      <c r="L81" s="1">
        <v>2</v>
      </c>
      <c r="M81" s="1">
        <v>3</v>
      </c>
      <c r="N81" s="19">
        <f>AVERAGE('NIVEL 1'!G81:M81)</f>
        <v>3.4285714285714284</v>
      </c>
      <c r="O81" s="18" t="str">
        <f t="shared" si="2"/>
        <v xml:space="preserve"> </v>
      </c>
    </row>
    <row r="82" spans="1:15" x14ac:dyDescent="0.3">
      <c r="A82" s="29">
        <f>MONTH(NIVEL_1[[#This Row],[Fecha de Evaluación]])</f>
        <v>5</v>
      </c>
      <c r="B82" s="12" t="str">
        <f>IF(NIVEL_1[[#This Row],['#]]&gt;0,"NIVEL 1","")</f>
        <v>NIVEL 1</v>
      </c>
      <c r="C82" s="12" t="str">
        <f>TEXT(NIVEL_1[[#This Row],[Fecha de Evaluación]],"MMMM")</f>
        <v>mayo</v>
      </c>
      <c r="D82" s="3">
        <v>45806</v>
      </c>
      <c r="E82" s="20" t="s">
        <v>179</v>
      </c>
      <c r="F82" s="1">
        <v>64565059</v>
      </c>
      <c r="G82" s="1">
        <v>5</v>
      </c>
      <c r="H82" s="1">
        <v>5</v>
      </c>
      <c r="I82" s="1">
        <v>3</v>
      </c>
      <c r="J82" s="1">
        <v>3</v>
      </c>
      <c r="K82" s="1">
        <v>3</v>
      </c>
      <c r="L82" s="1">
        <v>3</v>
      </c>
      <c r="M82" s="1">
        <v>5</v>
      </c>
      <c r="N82" s="19">
        <f>AVERAGE('NIVEL 1'!G82:M82)</f>
        <v>3.8571428571428572</v>
      </c>
      <c r="O82" s="18" t="str">
        <f t="shared" si="2"/>
        <v xml:space="preserve"> </v>
      </c>
    </row>
    <row r="83" spans="1:15" x14ac:dyDescent="0.3">
      <c r="A83" s="29">
        <f>MONTH(NIVEL_1[[#This Row],[Fecha de Evaluación]])</f>
        <v>5</v>
      </c>
      <c r="B83" s="12" t="str">
        <f>IF(NIVEL_1[[#This Row],['#]]&gt;0,"NIVEL 1","")</f>
        <v>NIVEL 1</v>
      </c>
      <c r="C83" s="12" t="str">
        <f>TEXT(NIVEL_1[[#This Row],[Fecha de Evaluación]],"MMMM")</f>
        <v>mayo</v>
      </c>
      <c r="D83" s="3">
        <v>45806</v>
      </c>
      <c r="E83" s="20" t="s">
        <v>175</v>
      </c>
      <c r="F83" s="1">
        <v>1001481017</v>
      </c>
      <c r="G83" s="1">
        <v>5</v>
      </c>
      <c r="H83" s="1">
        <v>5</v>
      </c>
      <c r="I83" s="1">
        <v>3</v>
      </c>
      <c r="J83" s="1">
        <v>3</v>
      </c>
      <c r="K83" s="1">
        <v>3</v>
      </c>
      <c r="L83" s="1">
        <v>3</v>
      </c>
      <c r="M83" s="1">
        <v>5</v>
      </c>
      <c r="N83" s="19">
        <f>AVERAGE('NIVEL 1'!G83:M83)</f>
        <v>3.8571428571428572</v>
      </c>
      <c r="O83" s="18" t="str">
        <f t="shared" si="2"/>
        <v xml:space="preserve"> </v>
      </c>
    </row>
    <row r="84" spans="1:15" x14ac:dyDescent="0.3">
      <c r="A84" s="29">
        <f>MONTH(NIVEL_1[[#This Row],[Fecha de Evaluación]])</f>
        <v>5</v>
      </c>
      <c r="B84" s="12" t="str">
        <f>IF(NIVEL_1[[#This Row],['#]]&gt;0,"NIVEL 1","")</f>
        <v>NIVEL 1</v>
      </c>
      <c r="C84" s="12" t="str">
        <f>TEXT(NIVEL_1[[#This Row],[Fecha de Evaluación]],"MMMM")</f>
        <v>mayo</v>
      </c>
      <c r="D84" s="3">
        <v>45806</v>
      </c>
      <c r="E84" s="20" t="s">
        <v>138</v>
      </c>
      <c r="F84" s="1">
        <v>1010762282</v>
      </c>
      <c r="G84" s="1">
        <v>5</v>
      </c>
      <c r="H84" s="1">
        <v>5</v>
      </c>
      <c r="I84" s="1">
        <v>4</v>
      </c>
      <c r="J84" s="1">
        <v>4</v>
      </c>
      <c r="K84" s="1">
        <v>4</v>
      </c>
      <c r="L84" s="1">
        <v>4</v>
      </c>
      <c r="M84" s="1">
        <v>5</v>
      </c>
      <c r="N84" s="19">
        <f>AVERAGE('NIVEL 1'!G84:M84)</f>
        <v>4.4285714285714288</v>
      </c>
      <c r="O84" s="18" t="str">
        <f t="shared" si="2"/>
        <v xml:space="preserve"> </v>
      </c>
    </row>
    <row r="85" spans="1:15" x14ac:dyDescent="0.3">
      <c r="A85" s="29">
        <f>MONTH(NIVEL_1[[#This Row],[Fecha de Evaluación]])</f>
        <v>5</v>
      </c>
      <c r="B85" s="12" t="str">
        <f>IF(NIVEL_1[[#This Row],['#]]&gt;0,"NIVEL 1","")</f>
        <v>NIVEL 1</v>
      </c>
      <c r="C85" s="12" t="str">
        <f>TEXT(NIVEL_1[[#This Row],[Fecha de Evaluación]],"MMMM")</f>
        <v>mayo</v>
      </c>
      <c r="D85" s="3">
        <v>45806</v>
      </c>
      <c r="E85" s="20" t="s">
        <v>145</v>
      </c>
      <c r="F85" s="1">
        <v>1013366237</v>
      </c>
      <c r="G85" s="1">
        <v>5</v>
      </c>
      <c r="H85" s="1">
        <v>3</v>
      </c>
      <c r="I85" s="1">
        <v>2</v>
      </c>
      <c r="J85" s="1">
        <v>1</v>
      </c>
      <c r="K85" s="1">
        <v>1</v>
      </c>
      <c r="L85" s="1">
        <v>1</v>
      </c>
      <c r="M85" s="1">
        <v>5</v>
      </c>
      <c r="N85" s="19">
        <f>AVERAGE('NIVEL 1'!G85:M85)</f>
        <v>2.5714285714285716</v>
      </c>
      <c r="O85" s="18" t="str">
        <f t="shared" si="2"/>
        <v xml:space="preserve"> </v>
      </c>
    </row>
    <row r="86" spans="1:15" x14ac:dyDescent="0.3">
      <c r="A86" s="29">
        <f>MONTH(NIVEL_1[[#This Row],[Fecha de Evaluación]])</f>
        <v>5</v>
      </c>
      <c r="B86" s="12" t="str">
        <f>IF(NIVEL_1[[#This Row],['#]]&gt;0,"NIVEL 1","")</f>
        <v>NIVEL 1</v>
      </c>
      <c r="C86" s="12" t="str">
        <f>TEXT(NIVEL_1[[#This Row],[Fecha de Evaluación]],"MMMM")</f>
        <v>mayo</v>
      </c>
      <c r="D86" s="3">
        <v>45806</v>
      </c>
      <c r="E86" s="20" t="s">
        <v>173</v>
      </c>
      <c r="F86" s="1">
        <v>1031543523</v>
      </c>
      <c r="G86" s="1">
        <v>5</v>
      </c>
      <c r="H86" s="1">
        <v>5</v>
      </c>
      <c r="I86" s="1">
        <v>4</v>
      </c>
      <c r="J86" s="1">
        <v>4</v>
      </c>
      <c r="K86" s="1">
        <v>4</v>
      </c>
      <c r="L86" s="1">
        <v>3</v>
      </c>
      <c r="M86" s="1">
        <v>5</v>
      </c>
      <c r="N86" s="19">
        <f>AVERAGE('NIVEL 1'!G86:M86)</f>
        <v>4.2857142857142856</v>
      </c>
      <c r="O86" s="18" t="str">
        <f t="shared" si="2"/>
        <v xml:space="preserve"> </v>
      </c>
    </row>
    <row r="87" spans="1:15" x14ac:dyDescent="0.3">
      <c r="A87" s="29">
        <f>MONTH(NIVEL_1[[#This Row],[Fecha de Evaluación]])</f>
        <v>5</v>
      </c>
      <c r="B87" s="12" t="str">
        <f>IF(NIVEL_1[[#This Row],['#]]&gt;0,"NIVEL 1","")</f>
        <v>NIVEL 1</v>
      </c>
      <c r="C87" s="12" t="str">
        <f>TEXT(NIVEL_1[[#This Row],[Fecha de Evaluación]],"MMMM")</f>
        <v>mayo</v>
      </c>
      <c r="D87" s="3">
        <v>45806</v>
      </c>
      <c r="E87" s="20" t="s">
        <v>81</v>
      </c>
      <c r="F87" s="1">
        <v>1044227121</v>
      </c>
      <c r="G87" s="1">
        <v>5</v>
      </c>
      <c r="H87" s="1">
        <v>5</v>
      </c>
      <c r="I87" s="1">
        <v>4</v>
      </c>
      <c r="J87" s="1">
        <v>3</v>
      </c>
      <c r="K87" s="1">
        <v>4</v>
      </c>
      <c r="L87" s="1">
        <v>3</v>
      </c>
      <c r="M87" s="1">
        <v>5</v>
      </c>
      <c r="N87" s="19">
        <f>AVERAGE('NIVEL 1'!G87:M87)</f>
        <v>4.1428571428571432</v>
      </c>
      <c r="O87" s="18" t="str">
        <f t="shared" si="2"/>
        <v xml:space="preserve"> </v>
      </c>
    </row>
    <row r="88" spans="1:15" x14ac:dyDescent="0.3">
      <c r="A88" s="29">
        <f>MONTH(NIVEL_1[[#This Row],[Fecha de Evaluación]])</f>
        <v>5</v>
      </c>
      <c r="B88" s="12" t="str">
        <f>IF(NIVEL_1[[#This Row],['#]]&gt;0,"NIVEL 1","")</f>
        <v>NIVEL 1</v>
      </c>
      <c r="C88" s="12" t="str">
        <f>TEXT(NIVEL_1[[#This Row],[Fecha de Evaluación]],"MMMM")</f>
        <v>mayo</v>
      </c>
      <c r="D88" s="3">
        <v>45806</v>
      </c>
      <c r="E88" s="20" t="s">
        <v>176</v>
      </c>
      <c r="F88" s="1">
        <v>1062433188</v>
      </c>
      <c r="G88" s="1">
        <v>5</v>
      </c>
      <c r="H88" s="1">
        <v>5</v>
      </c>
      <c r="I88" s="1">
        <v>3</v>
      </c>
      <c r="J88" s="1">
        <v>3</v>
      </c>
      <c r="K88" s="1">
        <v>3</v>
      </c>
      <c r="L88" s="1">
        <v>3</v>
      </c>
      <c r="M88" s="1">
        <v>5</v>
      </c>
      <c r="N88" s="19">
        <f>AVERAGE('NIVEL 1'!G88:M88)</f>
        <v>3.8571428571428572</v>
      </c>
      <c r="O88" s="18" t="str">
        <f t="shared" si="2"/>
        <v xml:space="preserve"> </v>
      </c>
    </row>
    <row r="89" spans="1:15" x14ac:dyDescent="0.3">
      <c r="A89" s="29">
        <f>MONTH(NIVEL_1[[#This Row],[Fecha de Evaluación]])</f>
        <v>5</v>
      </c>
      <c r="B89" s="12" t="str">
        <f>IF(NIVEL_1[[#This Row],['#]]&gt;0,"NIVEL 1","")</f>
        <v>NIVEL 1</v>
      </c>
      <c r="C89" s="12" t="str">
        <f>TEXT(NIVEL_1[[#This Row],[Fecha de Evaluación]],"MMMM")</f>
        <v>mayo</v>
      </c>
      <c r="D89" s="3">
        <v>45806</v>
      </c>
      <c r="E89" s="20" t="s">
        <v>171</v>
      </c>
      <c r="F89" s="1">
        <v>1062529919</v>
      </c>
      <c r="G89" s="1">
        <v>5</v>
      </c>
      <c r="H89" s="1">
        <v>3</v>
      </c>
      <c r="I89" s="1">
        <v>2</v>
      </c>
      <c r="J89" s="1">
        <v>1</v>
      </c>
      <c r="K89" s="1">
        <v>1</v>
      </c>
      <c r="L89" s="1">
        <v>1</v>
      </c>
      <c r="M89" s="1">
        <v>5</v>
      </c>
      <c r="N89" s="19">
        <f>AVERAGE('NIVEL 1'!G89:M89)</f>
        <v>2.5714285714285716</v>
      </c>
      <c r="O89" s="18" t="str">
        <f t="shared" si="2"/>
        <v xml:space="preserve"> </v>
      </c>
    </row>
    <row r="90" spans="1:15" x14ac:dyDescent="0.3">
      <c r="A90" s="29">
        <f>MONTH(NIVEL_1[[#This Row],[Fecha de Evaluación]])</f>
        <v>5</v>
      </c>
      <c r="B90" s="12" t="str">
        <f>IF(NIVEL_1[[#This Row],['#]]&gt;0,"NIVEL 1","")</f>
        <v>NIVEL 1</v>
      </c>
      <c r="C90" s="12" t="str">
        <f>TEXT(NIVEL_1[[#This Row],[Fecha de Evaluación]],"MMMM")</f>
        <v>mayo</v>
      </c>
      <c r="D90" s="3">
        <v>45806</v>
      </c>
      <c r="E90" s="20" t="s">
        <v>143</v>
      </c>
      <c r="F90" s="1">
        <v>1062544508</v>
      </c>
      <c r="G90" s="1">
        <v>5</v>
      </c>
      <c r="H90" s="1">
        <v>3</v>
      </c>
      <c r="I90" s="1">
        <v>2</v>
      </c>
      <c r="J90" s="1">
        <v>1</v>
      </c>
      <c r="K90" s="1">
        <v>1</v>
      </c>
      <c r="L90" s="1">
        <v>1</v>
      </c>
      <c r="M90" s="1">
        <v>5</v>
      </c>
      <c r="N90" s="19">
        <f>AVERAGE('NIVEL 1'!G90:M90)</f>
        <v>2.5714285714285716</v>
      </c>
      <c r="O90" s="18" t="str">
        <f t="shared" si="2"/>
        <v xml:space="preserve"> </v>
      </c>
    </row>
    <row r="91" spans="1:15" x14ac:dyDescent="0.3">
      <c r="A91" s="29">
        <f>MONTH(NIVEL_1[[#This Row],[Fecha de Evaluación]])</f>
        <v>5</v>
      </c>
      <c r="B91" s="12" t="str">
        <f>IF(NIVEL_1[[#This Row],['#]]&gt;0,"NIVEL 1","")</f>
        <v>NIVEL 1</v>
      </c>
      <c r="C91" s="12" t="str">
        <f>TEXT(NIVEL_1[[#This Row],[Fecha de Evaluación]],"MMMM")</f>
        <v>mayo</v>
      </c>
      <c r="D91" s="3">
        <v>45806</v>
      </c>
      <c r="E91" s="20" t="s">
        <v>162</v>
      </c>
      <c r="F91" s="1">
        <v>1062971904</v>
      </c>
      <c r="G91" s="1">
        <v>5</v>
      </c>
      <c r="H91" s="1">
        <v>5</v>
      </c>
      <c r="I91" s="1">
        <v>3</v>
      </c>
      <c r="J91" s="1">
        <v>3</v>
      </c>
      <c r="K91" s="1">
        <v>3</v>
      </c>
      <c r="L91" s="1">
        <v>3</v>
      </c>
      <c r="M91" s="1">
        <v>5</v>
      </c>
      <c r="N91" s="19">
        <f>AVERAGE('NIVEL 1'!G91:M91)</f>
        <v>3.8571428571428572</v>
      </c>
      <c r="O91" s="18" t="str">
        <f t="shared" si="2"/>
        <v xml:space="preserve"> </v>
      </c>
    </row>
    <row r="92" spans="1:15" x14ac:dyDescent="0.3">
      <c r="A92" s="29">
        <f>MONTH(NIVEL_1[[#This Row],[Fecha de Evaluación]])</f>
        <v>5</v>
      </c>
      <c r="B92" s="12" t="str">
        <f>IF(NIVEL_1[[#This Row],['#]]&gt;0,"NIVEL 1","")</f>
        <v>NIVEL 1</v>
      </c>
      <c r="C92" s="12" t="str">
        <f>TEXT(NIVEL_1[[#This Row],[Fecha de Evaluación]],"MMMM")</f>
        <v>mayo</v>
      </c>
      <c r="D92" s="3">
        <v>45806</v>
      </c>
      <c r="E92" s="20" t="s">
        <v>161</v>
      </c>
      <c r="F92" s="1">
        <v>1065000476</v>
      </c>
      <c r="G92" s="1">
        <v>5</v>
      </c>
      <c r="H92" s="1">
        <v>4</v>
      </c>
      <c r="I92" s="1">
        <v>3</v>
      </c>
      <c r="J92" s="1">
        <v>2</v>
      </c>
      <c r="K92" s="1">
        <v>2</v>
      </c>
      <c r="L92" s="1">
        <v>2</v>
      </c>
      <c r="M92" s="1">
        <v>3</v>
      </c>
      <c r="N92" s="19">
        <f>AVERAGE('NIVEL 1'!G92:M92)</f>
        <v>3</v>
      </c>
      <c r="O92" s="18" t="str">
        <f t="shared" si="2"/>
        <v xml:space="preserve"> </v>
      </c>
    </row>
    <row r="93" spans="1:15" x14ac:dyDescent="0.3">
      <c r="A93" s="29">
        <f>MONTH(NIVEL_1[[#This Row],[Fecha de Evaluación]])</f>
        <v>5</v>
      </c>
      <c r="B93" s="12" t="str">
        <f>IF(NIVEL_1[[#This Row],['#]]&gt;0,"NIVEL 1","")</f>
        <v>NIVEL 1</v>
      </c>
      <c r="C93" s="12" t="str">
        <f>TEXT(NIVEL_1[[#This Row],[Fecha de Evaluación]],"MMMM")</f>
        <v>mayo</v>
      </c>
      <c r="D93" s="3">
        <v>45806</v>
      </c>
      <c r="E93" s="20" t="s">
        <v>170</v>
      </c>
      <c r="F93" s="1">
        <v>1065011473</v>
      </c>
      <c r="G93" s="1">
        <v>5</v>
      </c>
      <c r="H93" s="1">
        <v>5</v>
      </c>
      <c r="I93" s="1">
        <v>5</v>
      </c>
      <c r="J93" s="1">
        <v>5</v>
      </c>
      <c r="K93" s="1">
        <v>5</v>
      </c>
      <c r="L93" s="1">
        <v>5</v>
      </c>
      <c r="M93" s="1">
        <v>5</v>
      </c>
      <c r="N93" s="19">
        <f>AVERAGE('NIVEL 1'!G93:M93)</f>
        <v>5</v>
      </c>
      <c r="O93" s="18" t="str">
        <f t="shared" si="2"/>
        <v>CAMBIA A NIVEL 2</v>
      </c>
    </row>
    <row r="94" spans="1:15" x14ac:dyDescent="0.3">
      <c r="A94" s="29">
        <f>MONTH(NIVEL_1[[#This Row],[Fecha de Evaluación]])</f>
        <v>5</v>
      </c>
      <c r="B94" s="12" t="str">
        <f>IF(NIVEL_1[[#This Row],['#]]&gt;0,"NIVEL 1","")</f>
        <v>NIVEL 1</v>
      </c>
      <c r="C94" s="12" t="str">
        <f>TEXT(NIVEL_1[[#This Row],[Fecha de Evaluación]],"MMMM")</f>
        <v>mayo</v>
      </c>
      <c r="D94" s="3">
        <v>45806</v>
      </c>
      <c r="E94" s="20" t="s">
        <v>141</v>
      </c>
      <c r="F94" s="1">
        <v>1065016940</v>
      </c>
      <c r="G94" s="1">
        <v>5</v>
      </c>
      <c r="H94" s="1">
        <v>4</v>
      </c>
      <c r="I94" s="1">
        <v>3</v>
      </c>
      <c r="J94" s="1">
        <v>1</v>
      </c>
      <c r="K94" s="1">
        <v>1</v>
      </c>
      <c r="L94" s="1">
        <v>1</v>
      </c>
      <c r="M94" s="1">
        <v>5</v>
      </c>
      <c r="N94" s="19">
        <f>AVERAGE('NIVEL 1'!G94:M94)</f>
        <v>2.8571428571428572</v>
      </c>
      <c r="O94" s="18" t="str">
        <f t="shared" si="2"/>
        <v xml:space="preserve"> </v>
      </c>
    </row>
    <row r="95" spans="1:15" x14ac:dyDescent="0.3">
      <c r="A95" s="29">
        <f>MONTH(NIVEL_1[[#This Row],[Fecha de Evaluación]])</f>
        <v>5</v>
      </c>
      <c r="B95" s="12" t="str">
        <f>IF(NIVEL_1[[#This Row],['#]]&gt;0,"NIVEL 1","")</f>
        <v>NIVEL 1</v>
      </c>
      <c r="C95" s="12" t="str">
        <f>TEXT(NIVEL_1[[#This Row],[Fecha de Evaluación]],"MMMM")</f>
        <v>mayo</v>
      </c>
      <c r="D95" s="3">
        <v>45806</v>
      </c>
      <c r="E95" s="20" t="s">
        <v>69</v>
      </c>
      <c r="F95" s="1">
        <v>1066512697</v>
      </c>
      <c r="G95" s="1">
        <v>5</v>
      </c>
      <c r="H95" s="1">
        <v>5</v>
      </c>
      <c r="I95" s="1">
        <v>4</v>
      </c>
      <c r="J95" s="1">
        <v>4</v>
      </c>
      <c r="K95" s="1">
        <v>4</v>
      </c>
      <c r="L95" s="1">
        <v>4</v>
      </c>
      <c r="M95" s="1">
        <v>5</v>
      </c>
      <c r="N95" s="19">
        <f>AVERAGE('NIVEL 1'!G95:M95)</f>
        <v>4.4285714285714288</v>
      </c>
      <c r="O95" s="18" t="str">
        <f t="shared" si="2"/>
        <v xml:space="preserve"> </v>
      </c>
    </row>
    <row r="96" spans="1:15" x14ac:dyDescent="0.3">
      <c r="A96" s="29">
        <f>MONTH(NIVEL_1[[#This Row],[Fecha de Evaluación]])</f>
        <v>5</v>
      </c>
      <c r="B96" s="12" t="str">
        <f>IF(NIVEL_1[[#This Row],['#]]&gt;0,"NIVEL 1","")</f>
        <v>NIVEL 1</v>
      </c>
      <c r="C96" s="12" t="str">
        <f>TEXT(NIVEL_1[[#This Row],[Fecha de Evaluación]],"MMMM")</f>
        <v>mayo</v>
      </c>
      <c r="D96" s="3">
        <v>45806</v>
      </c>
      <c r="E96" s="20" t="s">
        <v>177</v>
      </c>
      <c r="F96" s="1">
        <v>1067096385</v>
      </c>
      <c r="G96" s="1">
        <v>5</v>
      </c>
      <c r="H96" s="1">
        <v>5</v>
      </c>
      <c r="I96" s="1">
        <v>4</v>
      </c>
      <c r="J96" s="1">
        <v>4</v>
      </c>
      <c r="K96" s="1">
        <v>4</v>
      </c>
      <c r="L96" s="1">
        <v>4</v>
      </c>
      <c r="M96" s="1">
        <v>5</v>
      </c>
      <c r="N96" s="19">
        <f>AVERAGE('NIVEL 1'!G96:M96)</f>
        <v>4.4285714285714288</v>
      </c>
      <c r="O96" s="18" t="str">
        <f t="shared" si="2"/>
        <v xml:space="preserve"> </v>
      </c>
    </row>
    <row r="97" spans="1:15" x14ac:dyDescent="0.3">
      <c r="A97" s="29">
        <f>MONTH(NIVEL_1[[#This Row],[Fecha de Evaluación]])</f>
        <v>5</v>
      </c>
      <c r="B97" s="12" t="str">
        <f>IF(NIVEL_1[[#This Row],['#]]&gt;0,"NIVEL 1","")</f>
        <v>NIVEL 1</v>
      </c>
      <c r="C97" s="12" t="str">
        <f>TEXT(NIVEL_1[[#This Row],[Fecha de Evaluación]],"MMMM")</f>
        <v>mayo</v>
      </c>
      <c r="D97" s="3">
        <v>45806</v>
      </c>
      <c r="E97" s="20" t="s">
        <v>178</v>
      </c>
      <c r="F97" s="1">
        <v>1067859838</v>
      </c>
      <c r="G97" s="1">
        <v>5</v>
      </c>
      <c r="H97" s="1">
        <v>2</v>
      </c>
      <c r="I97" s="1">
        <v>2</v>
      </c>
      <c r="J97" s="1">
        <v>2</v>
      </c>
      <c r="K97" s="1">
        <v>1</v>
      </c>
      <c r="L97" s="1">
        <v>1</v>
      </c>
      <c r="M97" s="1">
        <v>2</v>
      </c>
      <c r="N97" s="19">
        <f>AVERAGE('NIVEL 1'!G97:M97)</f>
        <v>2.1428571428571428</v>
      </c>
      <c r="O97" s="18" t="str">
        <f t="shared" si="2"/>
        <v xml:space="preserve"> </v>
      </c>
    </row>
    <row r="98" spans="1:15" x14ac:dyDescent="0.3">
      <c r="A98" s="29">
        <f>MONTH(NIVEL_1[[#This Row],[Fecha de Evaluación]])</f>
        <v>5</v>
      </c>
      <c r="B98" s="12" t="str">
        <f>IF(NIVEL_1[[#This Row],['#]]&gt;0,"NIVEL 1","")</f>
        <v>NIVEL 1</v>
      </c>
      <c r="C98" s="12" t="str">
        <f>TEXT(NIVEL_1[[#This Row],[Fecha de Evaluación]],"MMMM")</f>
        <v>mayo</v>
      </c>
      <c r="D98" s="3">
        <v>45806</v>
      </c>
      <c r="E98" s="20" t="s">
        <v>174</v>
      </c>
      <c r="F98" s="1">
        <v>1067894001</v>
      </c>
      <c r="G98" s="1">
        <v>5</v>
      </c>
      <c r="H98" s="1">
        <v>5</v>
      </c>
      <c r="I98" s="1">
        <v>5</v>
      </c>
      <c r="J98" s="1">
        <v>4</v>
      </c>
      <c r="K98" s="1">
        <v>4</v>
      </c>
      <c r="L98" s="1">
        <v>4</v>
      </c>
      <c r="M98" s="1">
        <v>5</v>
      </c>
      <c r="N98" s="19">
        <f>AVERAGE('NIVEL 1'!G98:M98)</f>
        <v>4.5714285714285712</v>
      </c>
      <c r="O98" s="18" t="str">
        <f t="shared" si="2"/>
        <v xml:space="preserve"> </v>
      </c>
    </row>
    <row r="99" spans="1:15" x14ac:dyDescent="0.3">
      <c r="A99" s="29">
        <f>MONTH(NIVEL_1[[#This Row],[Fecha de Evaluación]])</f>
        <v>5</v>
      </c>
      <c r="B99" s="12" t="str">
        <f>IF(NIVEL_1[[#This Row],['#]]&gt;0,"NIVEL 1","")</f>
        <v>NIVEL 1</v>
      </c>
      <c r="C99" s="12" t="str">
        <f>TEXT(NIVEL_1[[#This Row],[Fecha de Evaluación]],"MMMM")</f>
        <v>mayo</v>
      </c>
      <c r="D99" s="3">
        <v>45806</v>
      </c>
      <c r="E99" s="20" t="s">
        <v>165</v>
      </c>
      <c r="F99" s="1">
        <v>1067968069</v>
      </c>
      <c r="G99" s="1">
        <v>5</v>
      </c>
      <c r="H99" s="1">
        <v>5</v>
      </c>
      <c r="I99" s="1">
        <v>5</v>
      </c>
      <c r="J99" s="1">
        <v>5</v>
      </c>
      <c r="K99" s="1">
        <v>5</v>
      </c>
      <c r="L99" s="1">
        <v>5</v>
      </c>
      <c r="M99" s="1">
        <v>5</v>
      </c>
      <c r="N99" s="19">
        <f>AVERAGE('NIVEL 1'!G99:M99)</f>
        <v>5</v>
      </c>
      <c r="O99" s="18" t="str">
        <f t="shared" ref="O99:O130" si="3">IF(N99=" "," ",IF(N99&gt;=4.7,"CAMBIA A NIVEL 2"," "))</f>
        <v>CAMBIA A NIVEL 2</v>
      </c>
    </row>
    <row r="100" spans="1:15" x14ac:dyDescent="0.3">
      <c r="A100" s="29">
        <f>MONTH(NIVEL_1[[#This Row],[Fecha de Evaluación]])</f>
        <v>5</v>
      </c>
      <c r="B100" s="12" t="str">
        <f>IF(NIVEL_1[[#This Row],['#]]&gt;0,"NIVEL 1","")</f>
        <v>NIVEL 1</v>
      </c>
      <c r="C100" s="12" t="str">
        <f>TEXT(NIVEL_1[[#This Row],[Fecha de Evaluación]],"MMMM")</f>
        <v>mayo</v>
      </c>
      <c r="D100" s="3">
        <v>45806</v>
      </c>
      <c r="E100" s="20" t="s">
        <v>146</v>
      </c>
      <c r="F100" s="1">
        <v>1068434281</v>
      </c>
      <c r="G100" s="1">
        <v>5</v>
      </c>
      <c r="H100" s="1">
        <v>5</v>
      </c>
      <c r="I100" s="1">
        <v>3</v>
      </c>
      <c r="J100" s="1">
        <v>2</v>
      </c>
      <c r="K100" s="1">
        <v>3</v>
      </c>
      <c r="L100" s="1">
        <v>2</v>
      </c>
      <c r="M100" s="1">
        <v>5</v>
      </c>
      <c r="N100" s="19">
        <f>AVERAGE('NIVEL 1'!G100:M100)</f>
        <v>3.5714285714285716</v>
      </c>
      <c r="O100" s="18" t="str">
        <f t="shared" si="3"/>
        <v xml:space="preserve"> </v>
      </c>
    </row>
    <row r="101" spans="1:15" x14ac:dyDescent="0.3">
      <c r="A101" s="29">
        <f>MONTH(NIVEL_1[[#This Row],[Fecha de Evaluación]])</f>
        <v>5</v>
      </c>
      <c r="B101" s="12" t="str">
        <f>IF(NIVEL_1[[#This Row],['#]]&gt;0,"NIVEL 1","")</f>
        <v>NIVEL 1</v>
      </c>
      <c r="C101" s="12" t="str">
        <f>TEXT(NIVEL_1[[#This Row],[Fecha de Evaluación]],"MMMM")</f>
        <v>mayo</v>
      </c>
      <c r="D101" s="3">
        <v>45806</v>
      </c>
      <c r="E101" s="20" t="s">
        <v>167</v>
      </c>
      <c r="F101" s="1">
        <v>1068444523</v>
      </c>
      <c r="G101" s="1">
        <v>5</v>
      </c>
      <c r="H101" s="1">
        <v>4</v>
      </c>
      <c r="I101" s="1">
        <v>3</v>
      </c>
      <c r="J101" s="1">
        <v>1</v>
      </c>
      <c r="K101" s="1">
        <v>1</v>
      </c>
      <c r="L101" s="1">
        <v>1</v>
      </c>
      <c r="M101" s="1">
        <v>5</v>
      </c>
      <c r="N101" s="19">
        <f>AVERAGE('NIVEL 1'!G101:M101)</f>
        <v>2.8571428571428572</v>
      </c>
      <c r="O101" s="18" t="str">
        <f t="shared" si="3"/>
        <v xml:space="preserve"> </v>
      </c>
    </row>
    <row r="102" spans="1:15" x14ac:dyDescent="0.3">
      <c r="A102" s="29">
        <f>MONTH(NIVEL_1[[#This Row],[Fecha de Evaluación]])</f>
        <v>5</v>
      </c>
      <c r="B102" s="12" t="str">
        <f>IF(NIVEL_1[[#This Row],['#]]&gt;0,"NIVEL 1","")</f>
        <v>NIVEL 1</v>
      </c>
      <c r="C102" s="12" t="str">
        <f>TEXT(NIVEL_1[[#This Row],[Fecha de Evaluación]],"MMMM")</f>
        <v>mayo</v>
      </c>
      <c r="D102" s="3">
        <v>45806</v>
      </c>
      <c r="E102" s="20" t="s">
        <v>166</v>
      </c>
      <c r="F102" s="1">
        <v>1073245762</v>
      </c>
      <c r="G102" s="1">
        <v>5</v>
      </c>
      <c r="H102" s="1">
        <v>5</v>
      </c>
      <c r="I102" s="1">
        <v>5</v>
      </c>
      <c r="J102" s="1">
        <v>5</v>
      </c>
      <c r="K102" s="1">
        <v>5</v>
      </c>
      <c r="L102" s="1">
        <v>4</v>
      </c>
      <c r="M102" s="1">
        <v>5</v>
      </c>
      <c r="N102" s="19">
        <f>AVERAGE('NIVEL 1'!G102:M102)</f>
        <v>4.8571428571428568</v>
      </c>
      <c r="O102" s="18" t="str">
        <f t="shared" si="3"/>
        <v>CAMBIA A NIVEL 2</v>
      </c>
    </row>
    <row r="103" spans="1:15" x14ac:dyDescent="0.3">
      <c r="A103" s="29">
        <f>MONTH(NIVEL_1[[#This Row],[Fecha de Evaluación]])</f>
        <v>5</v>
      </c>
      <c r="B103" s="12" t="str">
        <f>IF(NIVEL_1[[#This Row],['#]]&gt;0,"NIVEL 1","")</f>
        <v>NIVEL 1</v>
      </c>
      <c r="C103" s="12" t="str">
        <f>TEXT(NIVEL_1[[#This Row],[Fecha de Evaluación]],"MMMM")</f>
        <v>mayo</v>
      </c>
      <c r="D103" s="3">
        <v>45806</v>
      </c>
      <c r="E103" s="20" t="s">
        <v>168</v>
      </c>
      <c r="F103" s="1">
        <v>1104267144</v>
      </c>
      <c r="G103" s="1">
        <v>5</v>
      </c>
      <c r="H103" s="1">
        <v>5</v>
      </c>
      <c r="I103" s="1">
        <v>4</v>
      </c>
      <c r="J103" s="1">
        <v>4</v>
      </c>
      <c r="K103" s="1">
        <v>4</v>
      </c>
      <c r="L103" s="1">
        <v>4</v>
      </c>
      <c r="M103" s="1">
        <v>5</v>
      </c>
      <c r="N103" s="19">
        <f>AVERAGE('NIVEL 1'!G103:M103)</f>
        <v>4.4285714285714288</v>
      </c>
      <c r="O103" s="18" t="str">
        <f t="shared" si="3"/>
        <v xml:space="preserve"> </v>
      </c>
    </row>
    <row r="104" spans="1:15" x14ac:dyDescent="0.3">
      <c r="A104" s="29">
        <f>MONTH(NIVEL_1[[#This Row],[Fecha de Evaluación]])</f>
        <v>5</v>
      </c>
      <c r="B104" s="12" t="str">
        <f>IF(NIVEL_1[[#This Row],['#]]&gt;0,"NIVEL 1","")</f>
        <v>NIVEL 1</v>
      </c>
      <c r="C104" s="12" t="str">
        <f>TEXT(NIVEL_1[[#This Row],[Fecha de Evaluación]],"MMMM")</f>
        <v>mayo</v>
      </c>
      <c r="D104" s="3">
        <v>45806</v>
      </c>
      <c r="E104" s="20" t="s">
        <v>82</v>
      </c>
      <c r="F104" s="1">
        <v>1138031947</v>
      </c>
      <c r="G104" s="1">
        <v>5</v>
      </c>
      <c r="H104" s="1">
        <v>5</v>
      </c>
      <c r="I104" s="1">
        <v>3</v>
      </c>
      <c r="J104" s="1">
        <v>2</v>
      </c>
      <c r="K104" s="1">
        <v>2</v>
      </c>
      <c r="L104" s="1">
        <v>2</v>
      </c>
      <c r="M104" s="1">
        <v>5</v>
      </c>
      <c r="N104" s="19">
        <f>AVERAGE('NIVEL 1'!G104:M104)</f>
        <v>3.4285714285714284</v>
      </c>
      <c r="O104" s="18" t="str">
        <f t="shared" si="3"/>
        <v xml:space="preserve"> </v>
      </c>
    </row>
    <row r="105" spans="1:15" x14ac:dyDescent="0.3">
      <c r="A105" s="29">
        <f>MONTH(NIVEL_1[[#This Row],[Fecha de Evaluación]])</f>
        <v>5</v>
      </c>
      <c r="B105" s="12" t="str">
        <f>IF(NIVEL_1[[#This Row],['#]]&gt;0,"NIVEL 1","")</f>
        <v>NIVEL 1</v>
      </c>
      <c r="C105" s="12" t="str">
        <f>TEXT(NIVEL_1[[#This Row],[Fecha de Evaluación]],"MMMM")</f>
        <v>mayo</v>
      </c>
      <c r="D105" s="3">
        <v>45806</v>
      </c>
      <c r="E105" s="20" t="s">
        <v>70</v>
      </c>
      <c r="F105" s="1">
        <v>1138032549</v>
      </c>
      <c r="G105" s="1">
        <v>5</v>
      </c>
      <c r="H105" s="1">
        <v>5</v>
      </c>
      <c r="I105" s="1">
        <v>4</v>
      </c>
      <c r="J105" s="1">
        <v>3</v>
      </c>
      <c r="K105" s="1">
        <v>3</v>
      </c>
      <c r="L105" s="1">
        <v>3</v>
      </c>
      <c r="M105" s="1">
        <v>5</v>
      </c>
      <c r="N105" s="19">
        <f>AVERAGE('NIVEL 1'!G105:M105)</f>
        <v>4</v>
      </c>
      <c r="O105" s="18" t="str">
        <f t="shared" si="3"/>
        <v xml:space="preserve"> </v>
      </c>
    </row>
    <row r="106" spans="1:15" x14ac:dyDescent="0.3">
      <c r="A106" s="29">
        <f>MONTH(NIVEL_1[[#This Row],[Fecha de Evaluación]])</f>
        <v>5</v>
      </c>
      <c r="B106" s="12" t="str">
        <f>IF(NIVEL_1[[#This Row],['#]]&gt;0,"NIVEL 1","")</f>
        <v>NIVEL 1</v>
      </c>
      <c r="C106" s="12" t="str">
        <f>TEXT(NIVEL_1[[#This Row],[Fecha de Evaluación]],"MMMM")</f>
        <v>mayo</v>
      </c>
      <c r="D106" s="3">
        <v>45806</v>
      </c>
      <c r="E106" s="20" t="s">
        <v>172</v>
      </c>
      <c r="F106" s="1">
        <v>1142930859</v>
      </c>
      <c r="G106" s="1">
        <v>5</v>
      </c>
      <c r="H106" s="1">
        <v>5</v>
      </c>
      <c r="I106" s="1">
        <v>4</v>
      </c>
      <c r="J106" s="1">
        <v>4</v>
      </c>
      <c r="K106" s="1">
        <v>4</v>
      </c>
      <c r="L106" s="1">
        <v>4</v>
      </c>
      <c r="M106" s="1">
        <v>5</v>
      </c>
      <c r="N106" s="19">
        <f>AVERAGE('NIVEL 1'!G106:M106)</f>
        <v>4.4285714285714288</v>
      </c>
      <c r="O106" s="18" t="str">
        <f t="shared" si="3"/>
        <v xml:space="preserve"> </v>
      </c>
    </row>
    <row r="107" spans="1:15" x14ac:dyDescent="0.3">
      <c r="A107" s="29">
        <f>MONTH(NIVEL_1[[#This Row],[Fecha de Evaluación]])</f>
        <v>5</v>
      </c>
      <c r="B107" s="12" t="str">
        <f>IF(NIVEL_1[[#This Row],['#]]&gt;0,"NIVEL 1","")</f>
        <v>NIVEL 1</v>
      </c>
      <c r="C107" s="12" t="str">
        <f>TEXT(NIVEL_1[[#This Row],[Fecha de Evaluación]],"MMMM")</f>
        <v>mayo</v>
      </c>
      <c r="D107" s="3">
        <v>45806</v>
      </c>
      <c r="E107" s="20" t="s">
        <v>180</v>
      </c>
      <c r="F107" s="41" t="s">
        <v>180</v>
      </c>
      <c r="G107" s="1">
        <v>5</v>
      </c>
      <c r="H107" s="1">
        <v>4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9">
        <f>AVERAGE('NIVEL 1'!G107:M107)</f>
        <v>2.7142857142857144</v>
      </c>
      <c r="O107" s="18" t="str">
        <f t="shared" si="3"/>
        <v xml:space="preserve"> </v>
      </c>
    </row>
    <row r="108" spans="1:15" x14ac:dyDescent="0.3">
      <c r="A108" s="29">
        <f>MONTH(NIVEL_1[[#This Row],[Fecha de Evaluación]])</f>
        <v>6</v>
      </c>
      <c r="B108" s="12" t="str">
        <f>IF(NIVEL_1[[#This Row],['#]]&gt;0,"NIVEL 1","")</f>
        <v>NIVEL 1</v>
      </c>
      <c r="C108" s="12" t="str">
        <f>TEXT(NIVEL_1[[#This Row],[Fecha de Evaluación]],"MMMM")</f>
        <v>junio</v>
      </c>
      <c r="D108" s="3">
        <v>45836</v>
      </c>
      <c r="E108" s="20" t="s">
        <v>185</v>
      </c>
      <c r="F108" s="1">
        <v>50899010</v>
      </c>
      <c r="G108" s="1">
        <v>5</v>
      </c>
      <c r="H108" s="1">
        <v>5</v>
      </c>
      <c r="I108" s="1">
        <v>3</v>
      </c>
      <c r="J108" s="1">
        <v>3</v>
      </c>
      <c r="K108" s="1">
        <v>3</v>
      </c>
      <c r="L108" s="1">
        <v>2</v>
      </c>
      <c r="M108" s="1">
        <v>5</v>
      </c>
      <c r="N108" s="19">
        <f>AVERAGE('NIVEL 1'!G108:M108)</f>
        <v>3.7142857142857144</v>
      </c>
      <c r="O108" s="18" t="str">
        <f t="shared" si="3"/>
        <v xml:space="preserve"> </v>
      </c>
    </row>
    <row r="109" spans="1:15" x14ac:dyDescent="0.3">
      <c r="A109" s="29">
        <f>MONTH(NIVEL_1[[#This Row],[Fecha de Evaluación]])</f>
        <v>6</v>
      </c>
      <c r="B109" s="12" t="str">
        <f>IF(NIVEL_1[[#This Row],['#]]&gt;0,"NIVEL 1","")</f>
        <v>NIVEL 1</v>
      </c>
      <c r="C109" s="12" t="str">
        <f>TEXT(NIVEL_1[[#This Row],[Fecha de Evaluación]],"MMMM")</f>
        <v>junio</v>
      </c>
      <c r="D109" s="3">
        <v>45836</v>
      </c>
      <c r="E109" s="20" t="s">
        <v>184</v>
      </c>
      <c r="F109" s="1">
        <v>1031543523</v>
      </c>
      <c r="G109" s="1">
        <v>5</v>
      </c>
      <c r="H109" s="1">
        <v>5</v>
      </c>
      <c r="I109" s="1">
        <v>5</v>
      </c>
      <c r="J109" s="1">
        <v>5</v>
      </c>
      <c r="K109" s="1">
        <v>5</v>
      </c>
      <c r="L109" s="1">
        <v>5</v>
      </c>
      <c r="M109" s="1">
        <v>5</v>
      </c>
      <c r="N109" s="19">
        <f>AVERAGE('NIVEL 1'!G109:M109)</f>
        <v>5</v>
      </c>
      <c r="O109" s="18" t="str">
        <f t="shared" si="3"/>
        <v>CAMBIA A NIVEL 2</v>
      </c>
    </row>
    <row r="110" spans="1:15" x14ac:dyDescent="0.3">
      <c r="A110" s="29">
        <f>MONTH(NIVEL_1[[#This Row],[Fecha de Evaluación]])</f>
        <v>6</v>
      </c>
      <c r="B110" s="12" t="str">
        <f>IF(NIVEL_1[[#This Row],['#]]&gt;0,"NIVEL 1","")</f>
        <v>NIVEL 1</v>
      </c>
      <c r="C110" s="12" t="str">
        <f>TEXT(NIVEL_1[[#This Row],[Fecha de Evaluación]],"MMMM")</f>
        <v>junio</v>
      </c>
      <c r="D110" s="3">
        <v>45836</v>
      </c>
      <c r="E110" s="20" t="s">
        <v>189</v>
      </c>
      <c r="F110" s="1">
        <v>1035003918</v>
      </c>
      <c r="G110" s="1">
        <v>5</v>
      </c>
      <c r="H110" s="1">
        <v>5</v>
      </c>
      <c r="I110" s="1">
        <v>4</v>
      </c>
      <c r="J110" s="1">
        <v>4</v>
      </c>
      <c r="K110" s="1">
        <v>4</v>
      </c>
      <c r="L110" s="1">
        <v>4</v>
      </c>
      <c r="M110" s="1">
        <v>5</v>
      </c>
      <c r="N110" s="19">
        <f>AVERAGE('NIVEL 1'!G110:M110)</f>
        <v>4.4285714285714288</v>
      </c>
      <c r="O110" s="18" t="str">
        <f t="shared" si="3"/>
        <v xml:space="preserve"> </v>
      </c>
    </row>
    <row r="111" spans="1:15" x14ac:dyDescent="0.3">
      <c r="A111" s="29">
        <f>MONTH(NIVEL_1[[#This Row],[Fecha de Evaluación]])</f>
        <v>6</v>
      </c>
      <c r="B111" s="12" t="str">
        <f>IF(NIVEL_1[[#This Row],['#]]&gt;0,"NIVEL 1","")</f>
        <v>NIVEL 1</v>
      </c>
      <c r="C111" s="12" t="str">
        <f>TEXT(NIVEL_1[[#This Row],[Fecha de Evaluación]],"MMMM")</f>
        <v>junio</v>
      </c>
      <c r="D111" s="3">
        <v>45836</v>
      </c>
      <c r="E111" s="20" t="s">
        <v>195</v>
      </c>
      <c r="F111" s="1">
        <v>1062609904</v>
      </c>
      <c r="G111" s="1">
        <v>5</v>
      </c>
      <c r="H111" s="1">
        <v>5</v>
      </c>
      <c r="I111" s="1">
        <v>4</v>
      </c>
      <c r="J111" s="1">
        <v>4</v>
      </c>
      <c r="K111" s="1">
        <v>3</v>
      </c>
      <c r="L111" s="1">
        <v>3</v>
      </c>
      <c r="M111" s="1">
        <v>5</v>
      </c>
      <c r="N111" s="19">
        <f>AVERAGE('NIVEL 1'!G111:M111)</f>
        <v>4.1428571428571432</v>
      </c>
      <c r="O111" s="18" t="str">
        <f t="shared" si="3"/>
        <v xml:space="preserve"> </v>
      </c>
    </row>
    <row r="112" spans="1:15" x14ac:dyDescent="0.3">
      <c r="A112" s="29">
        <f>MONTH(NIVEL_1[[#This Row],[Fecha de Evaluación]])</f>
        <v>6</v>
      </c>
      <c r="B112" s="12" t="str">
        <f>IF(NIVEL_1[[#This Row],['#]]&gt;0,"NIVEL 1","")</f>
        <v>NIVEL 1</v>
      </c>
      <c r="C112" s="12" t="str">
        <f>TEXT(NIVEL_1[[#This Row],[Fecha de Evaluación]],"MMMM")</f>
        <v>junio</v>
      </c>
      <c r="D112" s="3">
        <v>45836</v>
      </c>
      <c r="E112" s="20" t="s">
        <v>162</v>
      </c>
      <c r="F112" s="1">
        <v>1062971904</v>
      </c>
      <c r="G112" s="1">
        <v>5</v>
      </c>
      <c r="H112" s="1">
        <v>5</v>
      </c>
      <c r="I112" s="1">
        <v>4</v>
      </c>
      <c r="J112" s="1">
        <v>4</v>
      </c>
      <c r="K112" s="1">
        <v>3</v>
      </c>
      <c r="L112" s="1">
        <v>3</v>
      </c>
      <c r="M112" s="1">
        <v>5</v>
      </c>
      <c r="N112" s="19">
        <f>AVERAGE('NIVEL 1'!G112:M112)</f>
        <v>4.1428571428571432</v>
      </c>
      <c r="O112" s="18" t="str">
        <f t="shared" si="3"/>
        <v xml:space="preserve"> </v>
      </c>
    </row>
    <row r="113" spans="1:15" x14ac:dyDescent="0.3">
      <c r="A113" s="29">
        <f>MONTH(NIVEL_1[[#This Row],[Fecha de Evaluación]])</f>
        <v>6</v>
      </c>
      <c r="B113" s="12" t="str">
        <f>IF(NIVEL_1[[#This Row],['#]]&gt;0,"NIVEL 1","")</f>
        <v>NIVEL 1</v>
      </c>
      <c r="C113" s="12" t="str">
        <f>TEXT(NIVEL_1[[#This Row],[Fecha de Evaluación]],"MMMM")</f>
        <v>junio</v>
      </c>
      <c r="D113" s="3">
        <v>45836</v>
      </c>
      <c r="E113" s="20" t="s">
        <v>191</v>
      </c>
      <c r="F113" s="1">
        <v>1064193109</v>
      </c>
      <c r="G113" s="1">
        <v>5</v>
      </c>
      <c r="H113" s="1">
        <v>5</v>
      </c>
      <c r="I113" s="1">
        <v>5</v>
      </c>
      <c r="J113" s="1">
        <v>5</v>
      </c>
      <c r="K113" s="1">
        <v>5</v>
      </c>
      <c r="L113" s="1">
        <v>5</v>
      </c>
      <c r="M113" s="1">
        <v>5</v>
      </c>
      <c r="N113" s="19">
        <f>AVERAGE('NIVEL 1'!G113:M113)</f>
        <v>5</v>
      </c>
      <c r="O113" s="18" t="str">
        <f t="shared" si="3"/>
        <v>CAMBIA A NIVEL 2</v>
      </c>
    </row>
    <row r="114" spans="1:15" x14ac:dyDescent="0.3">
      <c r="A114" s="29">
        <f>MONTH(NIVEL_1[[#This Row],[Fecha de Evaluación]])</f>
        <v>6</v>
      </c>
      <c r="B114" s="12" t="str">
        <f>IF(NIVEL_1[[#This Row],['#]]&gt;0,"NIVEL 1","")</f>
        <v>NIVEL 1</v>
      </c>
      <c r="C114" s="12" t="str">
        <f>TEXT(NIVEL_1[[#This Row],[Fecha de Evaluación]],"MMMM")</f>
        <v>junio</v>
      </c>
      <c r="D114" s="3">
        <v>45836</v>
      </c>
      <c r="E114" s="20" t="s">
        <v>187</v>
      </c>
      <c r="F114" s="1">
        <v>1066738958</v>
      </c>
      <c r="G114" s="1">
        <v>5</v>
      </c>
      <c r="H114" s="1">
        <v>5</v>
      </c>
      <c r="I114" s="1">
        <v>5</v>
      </c>
      <c r="J114" s="1">
        <v>5</v>
      </c>
      <c r="K114" s="1">
        <v>5</v>
      </c>
      <c r="L114" s="1">
        <v>5</v>
      </c>
      <c r="M114" s="1">
        <v>5</v>
      </c>
      <c r="N114" s="19">
        <f>AVERAGE('NIVEL 1'!G114:M114)</f>
        <v>5</v>
      </c>
      <c r="O114" s="18" t="str">
        <f t="shared" si="3"/>
        <v>CAMBIA A NIVEL 2</v>
      </c>
    </row>
    <row r="115" spans="1:15" x14ac:dyDescent="0.3">
      <c r="A115" s="29">
        <f>MONTH(NIVEL_1[[#This Row],[Fecha de Evaluación]])</f>
        <v>6</v>
      </c>
      <c r="B115" s="12" t="str">
        <f>IF(NIVEL_1[[#This Row],['#]]&gt;0,"NIVEL 1","")</f>
        <v>NIVEL 1</v>
      </c>
      <c r="C115" s="12" t="str">
        <f>TEXT(NIVEL_1[[#This Row],[Fecha de Evaluación]],"MMMM")</f>
        <v>junio</v>
      </c>
      <c r="D115" s="3">
        <v>45836</v>
      </c>
      <c r="E115" s="20" t="s">
        <v>188</v>
      </c>
      <c r="F115" s="1">
        <v>1067925321</v>
      </c>
      <c r="G115" s="1">
        <v>5</v>
      </c>
      <c r="H115" s="1">
        <v>5</v>
      </c>
      <c r="I115" s="1">
        <v>5</v>
      </c>
      <c r="J115" s="1">
        <v>5</v>
      </c>
      <c r="K115" s="1">
        <v>5</v>
      </c>
      <c r="L115" s="1">
        <v>5</v>
      </c>
      <c r="M115" s="1">
        <v>5</v>
      </c>
      <c r="N115" s="19">
        <f>AVERAGE('NIVEL 1'!G115:M115)</f>
        <v>5</v>
      </c>
      <c r="O115" s="18" t="str">
        <f t="shared" si="3"/>
        <v>CAMBIA A NIVEL 2</v>
      </c>
    </row>
    <row r="116" spans="1:15" x14ac:dyDescent="0.3">
      <c r="A116" s="29">
        <f>MONTH(NIVEL_1[[#This Row],[Fecha de Evaluación]])</f>
        <v>6</v>
      </c>
      <c r="B116" s="12" t="str">
        <f>IF(NIVEL_1[[#This Row],['#]]&gt;0,"NIVEL 1","")</f>
        <v>NIVEL 1</v>
      </c>
      <c r="C116" s="12" t="str">
        <f>TEXT(NIVEL_1[[#This Row],[Fecha de Evaluación]],"MMMM")</f>
        <v>junio</v>
      </c>
      <c r="D116" s="3">
        <v>45836</v>
      </c>
      <c r="E116" s="20" t="s">
        <v>146</v>
      </c>
      <c r="F116" s="1">
        <v>1068434281</v>
      </c>
      <c r="G116" s="1">
        <v>5</v>
      </c>
      <c r="H116" s="1">
        <v>5</v>
      </c>
      <c r="I116" s="1">
        <v>3</v>
      </c>
      <c r="J116" s="1">
        <v>3</v>
      </c>
      <c r="K116" s="1">
        <v>3</v>
      </c>
      <c r="L116" s="1">
        <v>2</v>
      </c>
      <c r="M116" s="1">
        <v>5</v>
      </c>
      <c r="N116" s="19">
        <f>AVERAGE('NIVEL 1'!G116:M116)</f>
        <v>3.7142857142857144</v>
      </c>
      <c r="O116" s="18" t="str">
        <f t="shared" si="3"/>
        <v xml:space="preserve"> </v>
      </c>
    </row>
    <row r="117" spans="1:15" x14ac:dyDescent="0.3">
      <c r="A117" s="29">
        <f>MONTH(NIVEL_1[[#This Row],[Fecha de Evaluación]])</f>
        <v>6</v>
      </c>
      <c r="B117" s="12" t="str">
        <f>IF(NIVEL_1[[#This Row],['#]]&gt;0,"NIVEL 1","")</f>
        <v>NIVEL 1</v>
      </c>
      <c r="C117" s="12" t="str">
        <f>TEXT(NIVEL_1[[#This Row],[Fecha de Evaluación]],"MMMM")</f>
        <v>junio</v>
      </c>
      <c r="D117" s="3">
        <v>45836</v>
      </c>
      <c r="E117" s="20" t="s">
        <v>186</v>
      </c>
      <c r="F117" s="1">
        <v>1068807244</v>
      </c>
      <c r="G117" s="1">
        <v>5</v>
      </c>
      <c r="H117" s="1">
        <v>5</v>
      </c>
      <c r="I117" s="1">
        <v>4</v>
      </c>
      <c r="J117" s="1">
        <v>4</v>
      </c>
      <c r="K117" s="1">
        <v>3</v>
      </c>
      <c r="L117" s="1">
        <v>3</v>
      </c>
      <c r="M117" s="1">
        <v>5</v>
      </c>
      <c r="N117" s="19">
        <f>AVERAGE('NIVEL 1'!G117:M117)</f>
        <v>4.1428571428571432</v>
      </c>
      <c r="O117" s="18" t="str">
        <f t="shared" si="3"/>
        <v xml:space="preserve"> </v>
      </c>
    </row>
    <row r="118" spans="1:15" x14ac:dyDescent="0.3">
      <c r="A118" s="29">
        <f>MONTH(NIVEL_1[[#This Row],[Fecha de Evaluación]])</f>
        <v>6</v>
      </c>
      <c r="B118" s="12" t="str">
        <f>IF(NIVEL_1[[#This Row],['#]]&gt;0,"NIVEL 1","")</f>
        <v>NIVEL 1</v>
      </c>
      <c r="C118" s="12" t="str">
        <f>TEXT(NIVEL_1[[#This Row],[Fecha de Evaluación]],"MMMM")</f>
        <v>junio</v>
      </c>
      <c r="D118" s="3">
        <v>45836</v>
      </c>
      <c r="E118" s="20" t="s">
        <v>183</v>
      </c>
      <c r="F118" s="1">
        <v>1138032067</v>
      </c>
      <c r="G118" s="1">
        <v>5</v>
      </c>
      <c r="H118" s="1">
        <v>5</v>
      </c>
      <c r="I118" s="1">
        <v>3</v>
      </c>
      <c r="J118" s="1">
        <v>3</v>
      </c>
      <c r="K118" s="1">
        <v>3</v>
      </c>
      <c r="L118" s="1">
        <v>3</v>
      </c>
      <c r="M118" s="1">
        <v>5</v>
      </c>
      <c r="N118" s="19">
        <f>AVERAGE('NIVEL 1'!G118:M118)</f>
        <v>3.8571428571428572</v>
      </c>
      <c r="O118" s="18" t="str">
        <f t="shared" si="3"/>
        <v xml:space="preserve"> </v>
      </c>
    </row>
    <row r="119" spans="1:15" x14ac:dyDescent="0.3">
      <c r="A119" s="29">
        <f>MONTH(NIVEL_1[[#This Row],[Fecha de Evaluación]])</f>
        <v>6</v>
      </c>
      <c r="B119" s="12" t="str">
        <f>IF(NIVEL_1[[#This Row],['#]]&gt;0,"NIVEL 1","")</f>
        <v>NIVEL 1</v>
      </c>
      <c r="C119" s="12" t="str">
        <f>TEXT(NIVEL_1[[#This Row],[Fecha de Evaluación]],"MMMM")</f>
        <v>junio</v>
      </c>
      <c r="D119" s="3">
        <v>45836</v>
      </c>
      <c r="E119" s="20" t="s">
        <v>70</v>
      </c>
      <c r="F119" s="1">
        <v>1138032549</v>
      </c>
      <c r="G119" s="1">
        <v>5</v>
      </c>
      <c r="H119" s="1">
        <v>5</v>
      </c>
      <c r="I119" s="1">
        <v>5</v>
      </c>
      <c r="J119" s="1">
        <v>4</v>
      </c>
      <c r="K119" s="1">
        <v>4</v>
      </c>
      <c r="L119" s="1">
        <v>3</v>
      </c>
      <c r="M119" s="1">
        <v>5</v>
      </c>
      <c r="N119" s="19">
        <f>AVERAGE('NIVEL 1'!G119:M119)</f>
        <v>4.4285714285714288</v>
      </c>
      <c r="O119" s="18" t="str">
        <f t="shared" si="3"/>
        <v xml:space="preserve"> </v>
      </c>
    </row>
    <row r="120" spans="1:15" x14ac:dyDescent="0.3">
      <c r="A120" s="29">
        <f>MONTH(NIVEL_1[[#This Row],[Fecha de Evaluación]])</f>
        <v>6</v>
      </c>
      <c r="B120" s="12" t="str">
        <f>IF(NIVEL_1[[#This Row],['#]]&gt;0,"NIVEL 1","")</f>
        <v>NIVEL 1</v>
      </c>
      <c r="C120" s="12" t="str">
        <f>TEXT(NIVEL_1[[#This Row],[Fecha de Evaluación]],"MMMM")</f>
        <v>junio</v>
      </c>
      <c r="D120" s="3">
        <v>45836</v>
      </c>
      <c r="E120" s="20" t="s">
        <v>194</v>
      </c>
      <c r="F120" s="1">
        <v>1141358368</v>
      </c>
      <c r="G120" s="1">
        <v>5</v>
      </c>
      <c r="H120" s="1">
        <v>5</v>
      </c>
      <c r="I120" s="1">
        <v>3</v>
      </c>
      <c r="J120" s="1">
        <v>3</v>
      </c>
      <c r="K120" s="1">
        <v>3</v>
      </c>
      <c r="L120" s="1">
        <v>3</v>
      </c>
      <c r="M120" s="1">
        <v>5</v>
      </c>
      <c r="N120" s="19">
        <f>AVERAGE('NIVEL 1'!G120:M120)</f>
        <v>3.8571428571428572</v>
      </c>
      <c r="O120" s="18" t="str">
        <f t="shared" si="3"/>
        <v xml:space="preserve"> </v>
      </c>
    </row>
    <row r="121" spans="1:15" x14ac:dyDescent="0.3">
      <c r="A121" s="29">
        <f>MONTH(NIVEL_1[[#This Row],[Fecha de Evaluación]])</f>
        <v>6</v>
      </c>
      <c r="B121" s="12" t="str">
        <f>IF(NIVEL_1[[#This Row],['#]]&gt;0,"NIVEL 1","")</f>
        <v>NIVEL 1</v>
      </c>
      <c r="C121" s="12" t="str">
        <f>TEXT(NIVEL_1[[#This Row],[Fecha de Evaluación]],"MMMM")</f>
        <v>junio</v>
      </c>
      <c r="D121" s="3">
        <v>45837</v>
      </c>
      <c r="E121" s="20" t="s">
        <v>145</v>
      </c>
      <c r="F121" s="1">
        <v>1013366237</v>
      </c>
      <c r="G121" s="1">
        <v>5</v>
      </c>
      <c r="H121" s="1">
        <v>3</v>
      </c>
      <c r="I121" s="1">
        <v>1</v>
      </c>
      <c r="J121" s="1">
        <v>1</v>
      </c>
      <c r="K121" s="1">
        <v>1</v>
      </c>
      <c r="L121" s="1">
        <v>1</v>
      </c>
      <c r="M121" s="1">
        <v>5</v>
      </c>
      <c r="N121" s="19">
        <f>AVERAGE('NIVEL 1'!G121:M121)</f>
        <v>2.4285714285714284</v>
      </c>
      <c r="O121" s="18" t="str">
        <f t="shared" si="3"/>
        <v xml:space="preserve"> </v>
      </c>
    </row>
    <row r="122" spans="1:15" x14ac:dyDescent="0.3">
      <c r="A122" s="29">
        <f>MONTH(NIVEL_1[[#This Row],[Fecha de Evaluación]])</f>
        <v>6</v>
      </c>
      <c r="B122" s="12" t="str">
        <f>IF(NIVEL_1[[#This Row],['#]]&gt;0,"NIVEL 1","")</f>
        <v>NIVEL 1</v>
      </c>
      <c r="C122" s="12" t="str">
        <f>TEXT(NIVEL_1[[#This Row],[Fecha de Evaluación]],"MMMM")</f>
        <v>junio</v>
      </c>
      <c r="D122" s="3">
        <v>45837</v>
      </c>
      <c r="E122" s="20" t="s">
        <v>190</v>
      </c>
      <c r="F122" s="1">
        <v>1035017030</v>
      </c>
      <c r="G122" s="1">
        <v>5</v>
      </c>
      <c r="H122" s="1">
        <v>3</v>
      </c>
      <c r="I122" s="1">
        <v>2</v>
      </c>
      <c r="J122" s="1">
        <v>1</v>
      </c>
      <c r="K122" s="1">
        <v>1</v>
      </c>
      <c r="L122" s="1">
        <v>1</v>
      </c>
      <c r="M122" s="1">
        <v>5</v>
      </c>
      <c r="N122" s="19">
        <f>AVERAGE('NIVEL 1'!G122:M122)</f>
        <v>2.5714285714285716</v>
      </c>
      <c r="O122" s="18" t="str">
        <f t="shared" si="3"/>
        <v xml:space="preserve"> </v>
      </c>
    </row>
    <row r="123" spans="1:15" x14ac:dyDescent="0.3">
      <c r="A123" s="29">
        <f>MONTH(NIVEL_1[[#This Row],[Fecha de Evaluación]])</f>
        <v>6</v>
      </c>
      <c r="B123" s="12" t="str">
        <f>IF(NIVEL_1[[#This Row],['#]]&gt;0,"NIVEL 1","")</f>
        <v>NIVEL 1</v>
      </c>
      <c r="C123" s="12" t="str">
        <f>TEXT(NIVEL_1[[#This Row],[Fecha de Evaluación]],"MMMM")</f>
        <v>junio</v>
      </c>
      <c r="D123" s="3">
        <v>45837</v>
      </c>
      <c r="E123" s="20" t="s">
        <v>192</v>
      </c>
      <c r="F123" s="1">
        <v>1043473742</v>
      </c>
      <c r="G123" s="1">
        <v>5</v>
      </c>
      <c r="H123" s="1">
        <v>4</v>
      </c>
      <c r="I123" s="1">
        <v>3</v>
      </c>
      <c r="J123" s="1">
        <v>1</v>
      </c>
      <c r="K123" s="1">
        <v>2</v>
      </c>
      <c r="L123" s="1">
        <v>1</v>
      </c>
      <c r="M123" s="1">
        <v>1</v>
      </c>
      <c r="N123" s="19">
        <f>AVERAGE('NIVEL 1'!G123:M123)</f>
        <v>2.4285714285714284</v>
      </c>
      <c r="O123" s="18" t="str">
        <f t="shared" si="3"/>
        <v xml:space="preserve"> </v>
      </c>
    </row>
    <row r="124" spans="1:15" x14ac:dyDescent="0.3">
      <c r="A124" s="29">
        <f>MONTH(NIVEL_1[[#This Row],[Fecha de Evaluación]])</f>
        <v>6</v>
      </c>
      <c r="B124" s="12" t="str">
        <f>IF(NIVEL_1[[#This Row],['#]]&gt;0,"NIVEL 1","")</f>
        <v>NIVEL 1</v>
      </c>
      <c r="C124" s="12" t="str">
        <f>TEXT(NIVEL_1[[#This Row],[Fecha de Evaluación]],"MMMM")</f>
        <v>junio</v>
      </c>
      <c r="D124" s="3">
        <v>45837</v>
      </c>
      <c r="E124" s="20" t="s">
        <v>193</v>
      </c>
      <c r="F124" s="1">
        <v>1044231793</v>
      </c>
      <c r="G124" s="1">
        <v>5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9">
        <f>AVERAGE('NIVEL 1'!G124:M124)</f>
        <v>1.5714285714285714</v>
      </c>
      <c r="O124" s="18" t="str">
        <f t="shared" si="3"/>
        <v xml:space="preserve"> </v>
      </c>
    </row>
    <row r="125" spans="1:15" x14ac:dyDescent="0.3">
      <c r="A125" s="29">
        <f>MONTH(NIVEL_1[[#This Row],[Fecha de Evaluación]])</f>
        <v>6</v>
      </c>
      <c r="B125" s="12" t="str">
        <f>IF(NIVEL_1[[#This Row],['#]]&gt;0,"NIVEL 1","")</f>
        <v>NIVEL 1</v>
      </c>
      <c r="C125" s="12" t="str">
        <f>TEXT(NIVEL_1[[#This Row],[Fecha de Evaluación]],"MMMM")</f>
        <v>junio</v>
      </c>
      <c r="D125" s="3">
        <v>45837</v>
      </c>
      <c r="E125" s="20" t="s">
        <v>141</v>
      </c>
      <c r="F125" s="1">
        <v>1065016940</v>
      </c>
      <c r="G125" s="1">
        <v>5</v>
      </c>
      <c r="H125" s="1">
        <v>4</v>
      </c>
      <c r="I125" s="1">
        <v>3</v>
      </c>
      <c r="J125" s="1">
        <v>1</v>
      </c>
      <c r="K125" s="1">
        <v>2</v>
      </c>
      <c r="L125" s="1">
        <v>1</v>
      </c>
      <c r="M125" s="1">
        <v>5</v>
      </c>
      <c r="N125" s="19">
        <f>AVERAGE('NIVEL 1'!G125:M125)</f>
        <v>3</v>
      </c>
      <c r="O125" s="18" t="str">
        <f t="shared" si="3"/>
        <v xml:space="preserve"> </v>
      </c>
    </row>
    <row r="126" spans="1:15" x14ac:dyDescent="0.3">
      <c r="A126" s="29">
        <f>MONTH(NIVEL_1[[#This Row],[Fecha de Evaluación]])</f>
        <v>6</v>
      </c>
      <c r="B126" s="12" t="str">
        <f>IF(NIVEL_1[[#This Row],['#]]&gt;0,"NIVEL 1","")</f>
        <v>NIVEL 1</v>
      </c>
      <c r="C126" s="12" t="str">
        <f>TEXT(NIVEL_1[[#This Row],[Fecha de Evaluación]],"MMMM")</f>
        <v>junio</v>
      </c>
      <c r="D126" s="3">
        <v>45837</v>
      </c>
      <c r="E126" s="20" t="s">
        <v>167</v>
      </c>
      <c r="F126" s="1">
        <v>1068444523</v>
      </c>
      <c r="G126" s="1">
        <v>5</v>
      </c>
      <c r="H126" s="1">
        <v>4</v>
      </c>
      <c r="I126" s="1">
        <v>2</v>
      </c>
      <c r="J126" s="1">
        <v>1</v>
      </c>
      <c r="K126" s="1">
        <v>1</v>
      </c>
      <c r="L126" s="1">
        <v>1</v>
      </c>
      <c r="M126" s="1">
        <v>5</v>
      </c>
      <c r="N126" s="19">
        <f>AVERAGE('NIVEL 1'!G126:M126)</f>
        <v>2.7142857142857144</v>
      </c>
      <c r="O126" s="18" t="str">
        <f t="shared" si="3"/>
        <v xml:space="preserve"> </v>
      </c>
    </row>
    <row r="127" spans="1:15" x14ac:dyDescent="0.3">
      <c r="A127" s="29">
        <f>MONTH(NIVEL_1[[#This Row],[Fecha de Evaluación]])</f>
        <v>6</v>
      </c>
      <c r="B127" s="12" t="str">
        <f>IF(NIVEL_1[[#This Row],['#]]&gt;0,"NIVEL 1","")</f>
        <v>NIVEL 1</v>
      </c>
      <c r="C127" s="12" t="str">
        <f>TEXT(NIVEL_1[[#This Row],[Fecha de Evaluación]],"MMMM")</f>
        <v>junio</v>
      </c>
      <c r="D127" s="3">
        <v>45837</v>
      </c>
      <c r="E127" s="20" t="s">
        <v>82</v>
      </c>
      <c r="F127" s="1">
        <v>1138031947</v>
      </c>
      <c r="G127" s="1">
        <v>5</v>
      </c>
      <c r="H127" s="1">
        <v>5</v>
      </c>
      <c r="I127" s="1">
        <v>3</v>
      </c>
      <c r="J127" s="1">
        <v>1</v>
      </c>
      <c r="K127" s="1">
        <v>2</v>
      </c>
      <c r="L127" s="1">
        <v>1</v>
      </c>
      <c r="M127" s="1">
        <v>5</v>
      </c>
      <c r="N127" s="19">
        <f>AVERAGE('NIVEL 1'!G127:M127)</f>
        <v>3.1428571428571428</v>
      </c>
      <c r="O127" s="18" t="str">
        <f t="shared" si="3"/>
        <v xml:space="preserve"> </v>
      </c>
    </row>
    <row r="128" spans="1:15" x14ac:dyDescent="0.3">
      <c r="A128" s="29">
        <f>MONTH(NIVEL_1[[#This Row],[Fecha de Evaluación]])</f>
        <v>6</v>
      </c>
      <c r="B128" s="12" t="str">
        <f>IF(NIVEL_1[[#This Row],['#]]&gt;0,"NIVEL 1","")</f>
        <v>NIVEL 1</v>
      </c>
      <c r="C128" s="12" t="str">
        <f>TEXT(NIVEL_1[[#This Row],[Fecha de Evaluación]],"MMMM")</f>
        <v>junio</v>
      </c>
      <c r="D128" s="3">
        <v>45837</v>
      </c>
      <c r="E128" s="20" t="s">
        <v>142</v>
      </c>
      <c r="F128" s="1">
        <v>1243758694</v>
      </c>
      <c r="G128" s="1">
        <v>5</v>
      </c>
      <c r="H128" s="1">
        <v>2</v>
      </c>
      <c r="I128" s="1">
        <v>1</v>
      </c>
      <c r="J128" s="1">
        <v>1</v>
      </c>
      <c r="K128" s="1">
        <v>1</v>
      </c>
      <c r="L128" s="1">
        <v>1</v>
      </c>
      <c r="M128" s="1">
        <v>5</v>
      </c>
      <c r="N128" s="19">
        <f>AVERAGE('NIVEL 1'!G128:M128)</f>
        <v>2.2857142857142856</v>
      </c>
      <c r="O128" s="18" t="str">
        <f t="shared" si="3"/>
        <v xml:space="preserve"> </v>
      </c>
    </row>
    <row r="129" spans="1:15" x14ac:dyDescent="0.3">
      <c r="A129" s="29">
        <f>MONTH(NIVEL_1[[#This Row],[Fecha de Evaluación]])</f>
        <v>7</v>
      </c>
      <c r="B129" s="12" t="str">
        <f>IF(NIVEL_1[[#This Row],['#]]&gt;0,"NIVEL 1","")</f>
        <v>NIVEL 1</v>
      </c>
      <c r="C129" s="12" t="str">
        <f>TEXT(NIVEL_1[[#This Row],[Fecha de Evaluación]],"MMMM")</f>
        <v>julio</v>
      </c>
      <c r="D129" s="3">
        <v>45869</v>
      </c>
      <c r="E129" s="20" t="s">
        <v>140</v>
      </c>
      <c r="F129" s="1">
        <v>34968791</v>
      </c>
      <c r="G129" s="1">
        <v>5</v>
      </c>
      <c r="H129" s="1">
        <v>5</v>
      </c>
      <c r="I129" s="1">
        <v>4</v>
      </c>
      <c r="J129" s="1">
        <v>3</v>
      </c>
      <c r="K129" s="1">
        <v>2</v>
      </c>
      <c r="L129" s="1">
        <v>2</v>
      </c>
      <c r="M129" s="1">
        <v>3</v>
      </c>
      <c r="N129" s="19">
        <f>AVERAGE('NIVEL 1'!G129:M129)</f>
        <v>3.4285714285714284</v>
      </c>
      <c r="O129" s="18" t="str">
        <f t="shared" si="3"/>
        <v xml:space="preserve"> </v>
      </c>
    </row>
    <row r="130" spans="1:15" x14ac:dyDescent="0.3">
      <c r="A130" s="29">
        <f>MONTH(NIVEL_1[[#This Row],[Fecha de Evaluación]])</f>
        <v>7</v>
      </c>
      <c r="B130" s="12" t="str">
        <f>IF(NIVEL_1[[#This Row],['#]]&gt;0,"NIVEL 1","")</f>
        <v>NIVEL 1</v>
      </c>
      <c r="C130" s="12" t="str">
        <f>TEXT(NIVEL_1[[#This Row],[Fecha de Evaluación]],"MMMM")</f>
        <v>julio</v>
      </c>
      <c r="D130" s="3">
        <v>45869</v>
      </c>
      <c r="E130" s="20" t="s">
        <v>185</v>
      </c>
      <c r="F130" s="1">
        <v>50899010</v>
      </c>
      <c r="G130" s="1">
        <v>5</v>
      </c>
      <c r="H130" s="1">
        <v>5</v>
      </c>
      <c r="I130" s="1">
        <v>4</v>
      </c>
      <c r="J130" s="1">
        <v>3</v>
      </c>
      <c r="K130" s="1">
        <v>4</v>
      </c>
      <c r="L130" s="1">
        <v>3</v>
      </c>
      <c r="M130" s="1">
        <v>5</v>
      </c>
      <c r="N130" s="19">
        <f>AVERAGE('NIVEL 1'!G130:M130)</f>
        <v>4.1428571428571432</v>
      </c>
      <c r="O130" s="18" t="str">
        <f t="shared" si="3"/>
        <v xml:space="preserve"> </v>
      </c>
    </row>
    <row r="131" spans="1:15" x14ac:dyDescent="0.3">
      <c r="A131" s="29">
        <f>MONTH(NIVEL_1[[#This Row],[Fecha de Evaluación]])</f>
        <v>7</v>
      </c>
      <c r="B131" s="12" t="str">
        <f>IF(NIVEL_1[[#This Row],['#]]&gt;0,"NIVEL 1","")</f>
        <v>NIVEL 1</v>
      </c>
      <c r="C131" s="12" t="str">
        <f>TEXT(NIVEL_1[[#This Row],[Fecha de Evaluación]],"MMMM")</f>
        <v>julio</v>
      </c>
      <c r="D131" s="3">
        <v>45869</v>
      </c>
      <c r="E131" s="20" t="s">
        <v>199</v>
      </c>
      <c r="F131" s="1">
        <v>1001481017</v>
      </c>
      <c r="G131" s="1">
        <v>5</v>
      </c>
      <c r="H131" s="1">
        <v>5</v>
      </c>
      <c r="I131" s="1">
        <v>4</v>
      </c>
      <c r="J131" s="1">
        <v>3</v>
      </c>
      <c r="K131" s="1">
        <v>4</v>
      </c>
      <c r="L131" s="1">
        <v>3</v>
      </c>
      <c r="M131" s="1">
        <v>5</v>
      </c>
      <c r="N131" s="19">
        <f>AVERAGE('NIVEL 1'!G131:M131)</f>
        <v>4.1428571428571432</v>
      </c>
      <c r="O131" s="18" t="str">
        <f t="shared" ref="O131:O162" si="4">IF(N131=" "," ",IF(N131&gt;=4.7,"CAMBIA A NIVEL 2"," "))</f>
        <v xml:space="preserve"> </v>
      </c>
    </row>
    <row r="132" spans="1:15" x14ac:dyDescent="0.3">
      <c r="A132" s="29">
        <f>MONTH(NIVEL_1[[#This Row],[Fecha de Evaluación]])</f>
        <v>7</v>
      </c>
      <c r="B132" s="12" t="str">
        <f>IF(NIVEL_1[[#This Row],['#]]&gt;0,"NIVEL 1","")</f>
        <v>NIVEL 1</v>
      </c>
      <c r="C132" s="12" t="str">
        <f>TEXT(NIVEL_1[[#This Row],[Fecha de Evaluación]],"MMMM")</f>
        <v>julio</v>
      </c>
      <c r="D132" s="3">
        <v>45869</v>
      </c>
      <c r="E132" s="20" t="s">
        <v>210</v>
      </c>
      <c r="F132" s="1">
        <v>1002997982</v>
      </c>
      <c r="G132" s="1">
        <v>5</v>
      </c>
      <c r="H132" s="1">
        <v>5</v>
      </c>
      <c r="I132" s="1">
        <v>3</v>
      </c>
      <c r="J132" s="1">
        <v>3</v>
      </c>
      <c r="K132" s="1">
        <v>3</v>
      </c>
      <c r="L132" s="1">
        <v>3</v>
      </c>
      <c r="M132" s="1">
        <v>5</v>
      </c>
      <c r="N132" s="19">
        <f>AVERAGE('NIVEL 1'!G132:M132)</f>
        <v>3.8571428571428572</v>
      </c>
      <c r="O132" s="18" t="str">
        <f t="shared" si="4"/>
        <v xml:space="preserve"> </v>
      </c>
    </row>
    <row r="133" spans="1:15" x14ac:dyDescent="0.3">
      <c r="A133" s="29">
        <f>MONTH(NIVEL_1[[#This Row],[Fecha de Evaluación]])</f>
        <v>7</v>
      </c>
      <c r="B133" s="12" t="str">
        <f>IF(NIVEL_1[[#This Row],['#]]&gt;0,"NIVEL 1","")</f>
        <v>NIVEL 1</v>
      </c>
      <c r="C133" s="12" t="str">
        <f>TEXT(NIVEL_1[[#This Row],[Fecha de Evaluación]],"MMMM")</f>
        <v>julio</v>
      </c>
      <c r="D133" s="3">
        <v>45869</v>
      </c>
      <c r="E133" s="20" t="s">
        <v>196</v>
      </c>
      <c r="F133" s="1">
        <v>1003049821</v>
      </c>
      <c r="G133" s="1">
        <v>5</v>
      </c>
      <c r="H133" s="1">
        <v>5</v>
      </c>
      <c r="I133" s="1">
        <v>4</v>
      </c>
      <c r="J133" s="1">
        <v>4</v>
      </c>
      <c r="K133" s="1">
        <v>5</v>
      </c>
      <c r="L133" s="1">
        <v>4</v>
      </c>
      <c r="M133" s="1">
        <v>5</v>
      </c>
      <c r="N133" s="19">
        <f>AVERAGE('NIVEL 1'!G133:M133)</f>
        <v>4.5714285714285712</v>
      </c>
      <c r="O133" s="18" t="str">
        <f t="shared" si="4"/>
        <v xml:space="preserve"> </v>
      </c>
    </row>
    <row r="134" spans="1:15" x14ac:dyDescent="0.3">
      <c r="A134" s="29">
        <f>MONTH(NIVEL_1[[#This Row],[Fecha de Evaluación]])</f>
        <v>7</v>
      </c>
      <c r="B134" s="12" t="str">
        <f>IF(NIVEL_1[[#This Row],['#]]&gt;0,"NIVEL 1","")</f>
        <v>NIVEL 1</v>
      </c>
      <c r="C134" s="12" t="str">
        <f>TEXT(NIVEL_1[[#This Row],[Fecha de Evaluación]],"MMMM")</f>
        <v>julio</v>
      </c>
      <c r="D134" s="3">
        <v>45869</v>
      </c>
      <c r="E134" s="20" t="s">
        <v>207</v>
      </c>
      <c r="F134" s="1">
        <v>1003431351</v>
      </c>
      <c r="G134" s="1">
        <v>5</v>
      </c>
      <c r="H134" s="1">
        <v>5</v>
      </c>
      <c r="I134" s="1">
        <v>4</v>
      </c>
      <c r="J134" s="1">
        <v>4</v>
      </c>
      <c r="K134" s="1">
        <v>4</v>
      </c>
      <c r="L134" s="1">
        <v>4</v>
      </c>
      <c r="M134" s="1">
        <v>5</v>
      </c>
      <c r="N134" s="19">
        <f>AVERAGE('NIVEL 1'!G134:M134)</f>
        <v>4.4285714285714288</v>
      </c>
      <c r="O134" s="18" t="str">
        <f t="shared" si="4"/>
        <v xml:space="preserve"> </v>
      </c>
    </row>
    <row r="135" spans="1:15" x14ac:dyDescent="0.3">
      <c r="A135" s="29">
        <f>MONTH(NIVEL_1[[#This Row],[Fecha de Evaluación]])</f>
        <v>7</v>
      </c>
      <c r="B135" s="12" t="str">
        <f>IF(NIVEL_1[[#This Row],['#]]&gt;0,"NIVEL 1","")</f>
        <v>NIVEL 1</v>
      </c>
      <c r="C135" s="12" t="str">
        <f>TEXT(NIVEL_1[[#This Row],[Fecha de Evaluación]],"MMMM")</f>
        <v>julio</v>
      </c>
      <c r="D135" s="3">
        <v>45869</v>
      </c>
      <c r="E135" s="20" t="s">
        <v>145</v>
      </c>
      <c r="F135" s="1">
        <v>1013366237</v>
      </c>
      <c r="G135" s="1">
        <v>5</v>
      </c>
      <c r="H135" s="1">
        <v>3</v>
      </c>
      <c r="I135" s="1">
        <v>1</v>
      </c>
      <c r="J135" s="1">
        <v>1</v>
      </c>
      <c r="K135" s="1">
        <v>1</v>
      </c>
      <c r="L135" s="1">
        <v>1</v>
      </c>
      <c r="M135" s="1">
        <v>4</v>
      </c>
      <c r="N135" s="19">
        <f>AVERAGE('NIVEL 1'!G135:M135)</f>
        <v>2.2857142857142856</v>
      </c>
      <c r="O135" s="18" t="str">
        <f t="shared" si="4"/>
        <v xml:space="preserve"> </v>
      </c>
    </row>
    <row r="136" spans="1:15" x14ac:dyDescent="0.3">
      <c r="A136" s="29">
        <f>MONTH(NIVEL_1[[#This Row],[Fecha de Evaluación]])</f>
        <v>7</v>
      </c>
      <c r="B136" s="12" t="str">
        <f>IF(NIVEL_1[[#This Row],['#]]&gt;0,"NIVEL 1","")</f>
        <v>NIVEL 1</v>
      </c>
      <c r="C136" s="12" t="str">
        <f>TEXT(NIVEL_1[[#This Row],[Fecha de Evaluación]],"MMMM")</f>
        <v>julio</v>
      </c>
      <c r="D136" s="3">
        <v>45869</v>
      </c>
      <c r="E136" s="20" t="s">
        <v>209</v>
      </c>
      <c r="F136" s="1">
        <v>1018459241</v>
      </c>
      <c r="G136" s="1">
        <v>5</v>
      </c>
      <c r="H136" s="1">
        <v>5</v>
      </c>
      <c r="I136" s="1">
        <v>4</v>
      </c>
      <c r="J136" s="1">
        <v>4</v>
      </c>
      <c r="K136" s="1">
        <v>4</v>
      </c>
      <c r="L136" s="1">
        <v>3</v>
      </c>
      <c r="M136" s="1">
        <v>5</v>
      </c>
      <c r="N136" s="19">
        <f>AVERAGE('NIVEL 1'!G136:M136)</f>
        <v>4.2857142857142856</v>
      </c>
      <c r="O136" s="18" t="str">
        <f t="shared" si="4"/>
        <v xml:space="preserve"> </v>
      </c>
    </row>
    <row r="137" spans="1:15" x14ac:dyDescent="0.3">
      <c r="A137" s="29">
        <f>MONTH(NIVEL_1[[#This Row],[Fecha de Evaluación]])</f>
        <v>7</v>
      </c>
      <c r="B137" s="12" t="str">
        <f>IF(NIVEL_1[[#This Row],['#]]&gt;0,"NIVEL 1","")</f>
        <v>NIVEL 1</v>
      </c>
      <c r="C137" s="12" t="str">
        <f>TEXT(NIVEL_1[[#This Row],[Fecha de Evaluación]],"MMMM")</f>
        <v>julio</v>
      </c>
      <c r="D137" s="3">
        <v>45869</v>
      </c>
      <c r="E137" s="20" t="s">
        <v>176</v>
      </c>
      <c r="F137" s="1">
        <v>1062433188</v>
      </c>
      <c r="G137" s="1">
        <v>5</v>
      </c>
      <c r="H137" s="1">
        <v>5</v>
      </c>
      <c r="I137" s="1">
        <v>4</v>
      </c>
      <c r="J137" s="1">
        <v>4</v>
      </c>
      <c r="K137" s="1">
        <v>4</v>
      </c>
      <c r="L137" s="1">
        <v>4</v>
      </c>
      <c r="M137" s="1">
        <v>5</v>
      </c>
      <c r="N137" s="19">
        <f>AVERAGE('NIVEL 1'!G137:M137)</f>
        <v>4.4285714285714288</v>
      </c>
      <c r="O137" s="18" t="str">
        <f t="shared" si="4"/>
        <v xml:space="preserve"> </v>
      </c>
    </row>
    <row r="138" spans="1:15" x14ac:dyDescent="0.3">
      <c r="A138" s="29">
        <f>MONTH(NIVEL_1[[#This Row],[Fecha de Evaluación]])</f>
        <v>7</v>
      </c>
      <c r="B138" s="12" t="str">
        <f>IF(NIVEL_1[[#This Row],['#]]&gt;0,"NIVEL 1","")</f>
        <v>NIVEL 1</v>
      </c>
      <c r="C138" s="12" t="str">
        <f>TEXT(NIVEL_1[[#This Row],[Fecha de Evaluación]],"MMMM")</f>
        <v>julio</v>
      </c>
      <c r="D138" s="3">
        <v>45869</v>
      </c>
      <c r="E138" s="20" t="s">
        <v>171</v>
      </c>
      <c r="F138" s="1">
        <v>1062529919</v>
      </c>
      <c r="G138" s="1">
        <v>5</v>
      </c>
      <c r="H138" s="1">
        <v>3</v>
      </c>
      <c r="I138" s="1">
        <v>1</v>
      </c>
      <c r="J138" s="1">
        <v>1</v>
      </c>
      <c r="K138" s="1">
        <v>1</v>
      </c>
      <c r="L138" s="1">
        <v>1</v>
      </c>
      <c r="M138" s="1">
        <v>3</v>
      </c>
      <c r="N138" s="19">
        <f>AVERAGE('NIVEL 1'!G138:M138)</f>
        <v>2.1428571428571428</v>
      </c>
      <c r="O138" s="18" t="str">
        <f t="shared" si="4"/>
        <v xml:space="preserve"> </v>
      </c>
    </row>
    <row r="139" spans="1:15" x14ac:dyDescent="0.3">
      <c r="A139" s="29">
        <f>MONTH(NIVEL_1[[#This Row],[Fecha de Evaluación]])</f>
        <v>7</v>
      </c>
      <c r="B139" s="12" t="str">
        <f>IF(NIVEL_1[[#This Row],['#]]&gt;0,"NIVEL 1","")</f>
        <v>NIVEL 1</v>
      </c>
      <c r="C139" s="12" t="str">
        <f>TEXT(NIVEL_1[[#This Row],[Fecha de Evaluación]],"MMMM")</f>
        <v>julio</v>
      </c>
      <c r="D139" s="3">
        <v>45869</v>
      </c>
      <c r="E139" s="20" t="s">
        <v>137</v>
      </c>
      <c r="F139" s="1">
        <v>1062540642</v>
      </c>
      <c r="G139" s="1">
        <v>5</v>
      </c>
      <c r="H139" s="1">
        <v>3</v>
      </c>
      <c r="I139" s="1">
        <v>2</v>
      </c>
      <c r="J139" s="1">
        <v>1</v>
      </c>
      <c r="K139" s="1">
        <v>1</v>
      </c>
      <c r="L139" s="1">
        <v>1</v>
      </c>
      <c r="M139" s="1">
        <v>1</v>
      </c>
      <c r="N139" s="19">
        <f>AVERAGE('NIVEL 1'!G139:M139)</f>
        <v>2</v>
      </c>
      <c r="O139" s="18" t="str">
        <f t="shared" si="4"/>
        <v xml:space="preserve"> </v>
      </c>
    </row>
    <row r="140" spans="1:15" x14ac:dyDescent="0.3">
      <c r="A140" s="29">
        <f>MONTH(NIVEL_1[[#This Row],[Fecha de Evaluación]])</f>
        <v>7</v>
      </c>
      <c r="B140" s="12" t="str">
        <f>IF(NIVEL_1[[#This Row],['#]]&gt;0,"NIVEL 1","")</f>
        <v>NIVEL 1</v>
      </c>
      <c r="C140" s="12" t="str">
        <f>TEXT(NIVEL_1[[#This Row],[Fecha de Evaluación]],"MMMM")</f>
        <v>julio</v>
      </c>
      <c r="D140" s="3">
        <v>45869</v>
      </c>
      <c r="E140" s="20" t="s">
        <v>143</v>
      </c>
      <c r="F140" s="1">
        <v>1062544508</v>
      </c>
      <c r="G140" s="1">
        <v>5</v>
      </c>
      <c r="H140" s="1">
        <v>5</v>
      </c>
      <c r="I140" s="1">
        <v>3</v>
      </c>
      <c r="J140" s="1">
        <v>1</v>
      </c>
      <c r="K140" s="1">
        <v>3</v>
      </c>
      <c r="L140" s="1">
        <v>2</v>
      </c>
      <c r="M140" s="1">
        <v>5</v>
      </c>
      <c r="N140" s="19">
        <f>AVERAGE('NIVEL 1'!G140:M140)</f>
        <v>3.4285714285714284</v>
      </c>
      <c r="O140" s="18" t="str">
        <f t="shared" si="4"/>
        <v xml:space="preserve"> </v>
      </c>
    </row>
    <row r="141" spans="1:15" x14ac:dyDescent="0.3">
      <c r="A141" s="29">
        <f>MONTH(NIVEL_1[[#This Row],[Fecha de Evaluación]])</f>
        <v>7</v>
      </c>
      <c r="B141" s="12" t="str">
        <f>IF(NIVEL_1[[#This Row],['#]]&gt;0,"NIVEL 1","")</f>
        <v>NIVEL 1</v>
      </c>
      <c r="C141" s="12" t="str">
        <f>TEXT(NIVEL_1[[#This Row],[Fecha de Evaluación]],"MMMM")</f>
        <v>julio</v>
      </c>
      <c r="D141" s="3">
        <v>45869</v>
      </c>
      <c r="E141" s="20" t="s">
        <v>195</v>
      </c>
      <c r="F141" s="1">
        <v>1062609904</v>
      </c>
      <c r="G141" s="1">
        <v>5</v>
      </c>
      <c r="H141" s="1">
        <v>5</v>
      </c>
      <c r="I141" s="1">
        <v>4</v>
      </c>
      <c r="J141" s="1">
        <v>3</v>
      </c>
      <c r="K141" s="1">
        <v>4</v>
      </c>
      <c r="L141" s="1">
        <v>3</v>
      </c>
      <c r="M141" s="1">
        <v>5</v>
      </c>
      <c r="N141" s="19">
        <f>AVERAGE('NIVEL 1'!G141:M141)</f>
        <v>4.1428571428571432</v>
      </c>
      <c r="O141" s="18" t="str">
        <f t="shared" si="4"/>
        <v xml:space="preserve"> </v>
      </c>
    </row>
    <row r="142" spans="1:15" x14ac:dyDescent="0.3">
      <c r="A142" s="29">
        <f>MONTH(NIVEL_1[[#This Row],[Fecha de Evaluación]])</f>
        <v>7</v>
      </c>
      <c r="B142" s="12" t="str">
        <f>IF(NIVEL_1[[#This Row],['#]]&gt;0,"NIVEL 1","")</f>
        <v>NIVEL 1</v>
      </c>
      <c r="C142" s="12" t="str">
        <f>TEXT(NIVEL_1[[#This Row],[Fecha de Evaluación]],"MMMM")</f>
        <v>julio</v>
      </c>
      <c r="D142" s="3">
        <v>45869</v>
      </c>
      <c r="E142" s="20" t="s">
        <v>162</v>
      </c>
      <c r="F142" s="1">
        <v>1062971904</v>
      </c>
      <c r="G142" s="1">
        <v>5</v>
      </c>
      <c r="H142" s="1">
        <v>5</v>
      </c>
      <c r="I142" s="1">
        <v>4</v>
      </c>
      <c r="J142" s="1">
        <v>4</v>
      </c>
      <c r="K142" s="1">
        <v>4</v>
      </c>
      <c r="L142" s="1">
        <v>4</v>
      </c>
      <c r="M142" s="1">
        <v>5</v>
      </c>
      <c r="N142" s="19">
        <f>AVERAGE('NIVEL 1'!G142:M142)</f>
        <v>4.4285714285714288</v>
      </c>
      <c r="O142" s="18" t="str">
        <f t="shared" si="4"/>
        <v xml:space="preserve"> </v>
      </c>
    </row>
    <row r="143" spans="1:15" x14ac:dyDescent="0.3">
      <c r="A143" s="29">
        <f>MONTH(NIVEL_1[[#This Row],[Fecha de Evaluación]])</f>
        <v>7</v>
      </c>
      <c r="B143" s="12" t="str">
        <f>IF(NIVEL_1[[#This Row],['#]]&gt;0,"NIVEL 1","")</f>
        <v>NIVEL 1</v>
      </c>
      <c r="C143" s="12" t="str">
        <f>TEXT(NIVEL_1[[#This Row],[Fecha de Evaluación]],"MMMM")</f>
        <v>julio</v>
      </c>
      <c r="D143" s="3">
        <v>45869</v>
      </c>
      <c r="E143" s="20" t="s">
        <v>205</v>
      </c>
      <c r="F143" s="1">
        <v>1062974684</v>
      </c>
      <c r="G143" s="1">
        <v>5</v>
      </c>
      <c r="H143" s="1">
        <v>5</v>
      </c>
      <c r="I143" s="1">
        <v>3</v>
      </c>
      <c r="J143" s="1">
        <v>3</v>
      </c>
      <c r="K143" s="1">
        <v>3</v>
      </c>
      <c r="L143" s="1">
        <v>3</v>
      </c>
      <c r="M143" s="1">
        <v>5</v>
      </c>
      <c r="N143" s="19">
        <f>AVERAGE('NIVEL 1'!G143:M143)</f>
        <v>3.8571428571428572</v>
      </c>
      <c r="O143" s="18" t="str">
        <f t="shared" si="4"/>
        <v xml:space="preserve"> </v>
      </c>
    </row>
    <row r="144" spans="1:15" x14ac:dyDescent="0.3">
      <c r="A144" s="29">
        <f>MONTH(NIVEL_1[[#This Row],[Fecha de Evaluación]])</f>
        <v>7</v>
      </c>
      <c r="B144" s="12" t="str">
        <f>IF(NIVEL_1[[#This Row],['#]]&gt;0,"NIVEL 1","")</f>
        <v>NIVEL 1</v>
      </c>
      <c r="C144" s="12" t="str">
        <f>TEXT(NIVEL_1[[#This Row],[Fecha de Evaluación]],"MMMM")</f>
        <v>julio</v>
      </c>
      <c r="D144" s="3">
        <v>45869</v>
      </c>
      <c r="E144" s="20" t="s">
        <v>161</v>
      </c>
      <c r="F144" s="1">
        <v>1065000476</v>
      </c>
      <c r="G144" s="1">
        <v>5</v>
      </c>
      <c r="H144" s="1">
        <v>3</v>
      </c>
      <c r="I144" s="1">
        <v>3</v>
      </c>
      <c r="J144" s="1">
        <v>2</v>
      </c>
      <c r="K144" s="1">
        <v>3</v>
      </c>
      <c r="L144" s="1">
        <v>2</v>
      </c>
      <c r="M144" s="1">
        <v>3</v>
      </c>
      <c r="N144" s="19">
        <f>AVERAGE('NIVEL 1'!G144:M144)</f>
        <v>3</v>
      </c>
      <c r="O144" s="18" t="str">
        <f t="shared" si="4"/>
        <v xml:space="preserve"> </v>
      </c>
    </row>
    <row r="145" spans="1:15" x14ac:dyDescent="0.3">
      <c r="A145" s="29">
        <f>MONTH(NIVEL_1[[#This Row],[Fecha de Evaluación]])</f>
        <v>7</v>
      </c>
      <c r="B145" s="12" t="str">
        <f>IF(NIVEL_1[[#This Row],['#]]&gt;0,"NIVEL 1","")</f>
        <v>NIVEL 1</v>
      </c>
      <c r="C145" s="12" t="str">
        <f>TEXT(NIVEL_1[[#This Row],[Fecha de Evaluación]],"MMMM")</f>
        <v>julio</v>
      </c>
      <c r="D145" s="3">
        <v>45869</v>
      </c>
      <c r="E145" s="20" t="s">
        <v>69</v>
      </c>
      <c r="F145" s="1">
        <v>1066512697</v>
      </c>
      <c r="G145" s="1">
        <v>5</v>
      </c>
      <c r="H145" s="1">
        <v>5</v>
      </c>
      <c r="I145" s="1">
        <v>5</v>
      </c>
      <c r="J145" s="1">
        <v>4</v>
      </c>
      <c r="K145" s="1">
        <v>5</v>
      </c>
      <c r="L145" s="1">
        <v>4</v>
      </c>
      <c r="M145" s="1">
        <v>5</v>
      </c>
      <c r="N145" s="19">
        <f>AVERAGE('NIVEL 1'!G145:M145)</f>
        <v>4.7142857142857144</v>
      </c>
      <c r="O145" s="18" t="str">
        <f t="shared" si="4"/>
        <v>CAMBIA A NIVEL 2</v>
      </c>
    </row>
    <row r="146" spans="1:15" x14ac:dyDescent="0.3">
      <c r="A146" s="29">
        <f>MONTH(NIVEL_1[[#This Row],[Fecha de Evaluación]])</f>
        <v>7</v>
      </c>
      <c r="B146" s="12" t="str">
        <f>IF(NIVEL_1[[#This Row],['#]]&gt;0,"NIVEL 1","")</f>
        <v>NIVEL 1</v>
      </c>
      <c r="C146" s="12" t="str">
        <f>TEXT(NIVEL_1[[#This Row],[Fecha de Evaluación]],"MMMM")</f>
        <v>julio</v>
      </c>
      <c r="D146" s="3">
        <v>45869</v>
      </c>
      <c r="E146" s="20" t="s">
        <v>208</v>
      </c>
      <c r="F146" s="1">
        <v>1066523010</v>
      </c>
      <c r="G146" s="1">
        <v>5</v>
      </c>
      <c r="H146" s="1">
        <v>5</v>
      </c>
      <c r="I146" s="1">
        <v>4</v>
      </c>
      <c r="J146" s="1">
        <v>4</v>
      </c>
      <c r="K146" s="1">
        <v>4</v>
      </c>
      <c r="L146" s="1">
        <v>4</v>
      </c>
      <c r="M146" s="1">
        <v>5</v>
      </c>
      <c r="N146" s="19">
        <f>AVERAGE('NIVEL 1'!G146:M146)</f>
        <v>4.4285714285714288</v>
      </c>
      <c r="O146" s="18" t="str">
        <f t="shared" si="4"/>
        <v xml:space="preserve"> </v>
      </c>
    </row>
    <row r="147" spans="1:15" x14ac:dyDescent="0.3">
      <c r="A147" s="29">
        <f>MONTH(NIVEL_1[[#This Row],[Fecha de Evaluación]])</f>
        <v>7</v>
      </c>
      <c r="B147" s="12" t="str">
        <f>IF(NIVEL_1[[#This Row],['#]]&gt;0,"NIVEL 1","")</f>
        <v>NIVEL 1</v>
      </c>
      <c r="C147" s="12" t="str">
        <f>TEXT(NIVEL_1[[#This Row],[Fecha de Evaluación]],"MMMM")</f>
        <v>julio</v>
      </c>
      <c r="D147" s="3">
        <v>45869</v>
      </c>
      <c r="E147" s="20" t="s">
        <v>202</v>
      </c>
      <c r="F147" s="1">
        <v>1067872776</v>
      </c>
      <c r="G147" s="1">
        <v>5</v>
      </c>
      <c r="H147" s="1">
        <v>5</v>
      </c>
      <c r="I147" s="1">
        <v>4</v>
      </c>
      <c r="J147" s="1">
        <v>4</v>
      </c>
      <c r="K147" s="1">
        <v>4</v>
      </c>
      <c r="L147" s="1">
        <v>4</v>
      </c>
      <c r="M147" s="1">
        <v>5</v>
      </c>
      <c r="N147" s="19">
        <f>AVERAGE('NIVEL 1'!G147:M147)</f>
        <v>4.4285714285714288</v>
      </c>
      <c r="O147" s="18" t="str">
        <f t="shared" si="4"/>
        <v xml:space="preserve"> </v>
      </c>
    </row>
    <row r="148" spans="1:15" x14ac:dyDescent="0.3">
      <c r="A148" s="29">
        <f>MONTH(NIVEL_1[[#This Row],[Fecha de Evaluación]])</f>
        <v>7</v>
      </c>
      <c r="B148" s="12" t="str">
        <f>IF(NIVEL_1[[#This Row],['#]]&gt;0,"NIVEL 1","")</f>
        <v>NIVEL 1</v>
      </c>
      <c r="C148" s="12" t="str">
        <f>TEXT(NIVEL_1[[#This Row],[Fecha de Evaluación]],"MMMM")</f>
        <v>julio</v>
      </c>
      <c r="D148" s="3">
        <v>45869</v>
      </c>
      <c r="E148" s="20" t="s">
        <v>198</v>
      </c>
      <c r="F148" s="1">
        <v>1067894001</v>
      </c>
      <c r="G148" s="1">
        <v>5</v>
      </c>
      <c r="H148" s="1">
        <v>5</v>
      </c>
      <c r="I148" s="1">
        <v>5</v>
      </c>
      <c r="J148" s="1">
        <v>5</v>
      </c>
      <c r="K148" s="1">
        <v>5</v>
      </c>
      <c r="L148" s="1">
        <v>5</v>
      </c>
      <c r="M148" s="1">
        <v>5</v>
      </c>
      <c r="N148" s="19">
        <f>AVERAGE('NIVEL 1'!G148:M148)</f>
        <v>5</v>
      </c>
      <c r="O148" s="18" t="str">
        <f t="shared" si="4"/>
        <v>CAMBIA A NIVEL 2</v>
      </c>
    </row>
    <row r="149" spans="1:15" x14ac:dyDescent="0.3">
      <c r="A149" s="29">
        <f>MONTH(NIVEL_1[[#This Row],[Fecha de Evaluación]])</f>
        <v>7</v>
      </c>
      <c r="B149" s="12" t="str">
        <f>IF(NIVEL_1[[#This Row],['#]]&gt;0,"NIVEL 1","")</f>
        <v>NIVEL 1</v>
      </c>
      <c r="C149" s="12" t="str">
        <f>TEXT(NIVEL_1[[#This Row],[Fecha de Evaluación]],"MMMM")</f>
        <v>julio</v>
      </c>
      <c r="D149" s="3">
        <v>45869</v>
      </c>
      <c r="E149" s="20" t="s">
        <v>204</v>
      </c>
      <c r="F149" s="1">
        <v>1067903477</v>
      </c>
      <c r="G149" s="1">
        <v>5</v>
      </c>
      <c r="H149" s="1">
        <v>5</v>
      </c>
      <c r="I149" s="1">
        <v>5</v>
      </c>
      <c r="J149" s="1">
        <v>4</v>
      </c>
      <c r="K149" s="1">
        <v>4</v>
      </c>
      <c r="L149" s="1">
        <v>4</v>
      </c>
      <c r="M149" s="1">
        <v>5</v>
      </c>
      <c r="N149" s="19">
        <f>AVERAGE('NIVEL 1'!G149:M149)</f>
        <v>4.5714285714285712</v>
      </c>
      <c r="O149" s="18" t="str">
        <f t="shared" si="4"/>
        <v xml:space="preserve"> </v>
      </c>
    </row>
    <row r="150" spans="1:15" x14ac:dyDescent="0.3">
      <c r="A150" s="29">
        <f>MONTH(NIVEL_1[[#This Row],[Fecha de Evaluación]])</f>
        <v>7</v>
      </c>
      <c r="B150" s="12" t="str">
        <f>IF(NIVEL_1[[#This Row],['#]]&gt;0,"NIVEL 1","")</f>
        <v>NIVEL 1</v>
      </c>
      <c r="C150" s="12" t="str">
        <f>TEXT(NIVEL_1[[#This Row],[Fecha de Evaluación]],"MMMM")</f>
        <v>julio</v>
      </c>
      <c r="D150" s="3">
        <v>45869</v>
      </c>
      <c r="E150" s="20" t="s">
        <v>146</v>
      </c>
      <c r="F150" s="1">
        <v>1068434281</v>
      </c>
      <c r="G150" s="1">
        <v>5</v>
      </c>
      <c r="H150" s="1">
        <v>5</v>
      </c>
      <c r="I150" s="1">
        <v>3</v>
      </c>
      <c r="J150" s="1">
        <v>3</v>
      </c>
      <c r="K150" s="1">
        <v>3</v>
      </c>
      <c r="L150" s="1">
        <v>3</v>
      </c>
      <c r="M150" s="1">
        <v>5</v>
      </c>
      <c r="N150" s="19">
        <f>AVERAGE('NIVEL 1'!G150:M150)</f>
        <v>3.8571428571428572</v>
      </c>
      <c r="O150" s="18" t="str">
        <f t="shared" si="4"/>
        <v xml:space="preserve"> </v>
      </c>
    </row>
    <row r="151" spans="1:15" x14ac:dyDescent="0.3">
      <c r="A151" s="29">
        <f>MONTH(NIVEL_1[[#This Row],[Fecha de Evaluación]])</f>
        <v>7</v>
      </c>
      <c r="B151" s="12" t="str">
        <f>IF(NIVEL_1[[#This Row],['#]]&gt;0,"NIVEL 1","")</f>
        <v>NIVEL 1</v>
      </c>
      <c r="C151" s="12" t="str">
        <f>TEXT(NIVEL_1[[#This Row],[Fecha de Evaluación]],"MMMM")</f>
        <v>julio</v>
      </c>
      <c r="D151" s="3">
        <v>45869</v>
      </c>
      <c r="E151" s="20" t="s">
        <v>197</v>
      </c>
      <c r="F151" s="1">
        <v>1068440289</v>
      </c>
      <c r="G151" s="1">
        <v>3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9">
        <f>AVERAGE('NIVEL 1'!G151:M151)</f>
        <v>1.2857142857142858</v>
      </c>
      <c r="O151" s="18" t="str">
        <f t="shared" si="4"/>
        <v xml:space="preserve"> </v>
      </c>
    </row>
    <row r="152" spans="1:15" x14ac:dyDescent="0.3">
      <c r="A152" s="29">
        <f>MONTH(NIVEL_1[[#This Row],[Fecha de Evaluación]])</f>
        <v>7</v>
      </c>
      <c r="B152" s="12" t="str">
        <f>IF(NIVEL_1[[#This Row],['#]]&gt;0,"NIVEL 1","")</f>
        <v>NIVEL 1</v>
      </c>
      <c r="C152" s="12" t="str">
        <f>TEXT(NIVEL_1[[#This Row],[Fecha de Evaluación]],"MMMM")</f>
        <v>julio</v>
      </c>
      <c r="D152" s="3">
        <v>45869</v>
      </c>
      <c r="E152" s="20" t="s">
        <v>211</v>
      </c>
      <c r="F152" s="1">
        <v>1068443767</v>
      </c>
      <c r="G152" s="1">
        <v>3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9">
        <f>AVERAGE('NIVEL 1'!G152:M152)</f>
        <v>1.2857142857142858</v>
      </c>
      <c r="O152" s="18" t="str">
        <f t="shared" si="4"/>
        <v xml:space="preserve"> </v>
      </c>
    </row>
    <row r="153" spans="1:15" x14ac:dyDescent="0.3">
      <c r="A153" s="29">
        <f>MONTH(NIVEL_1[[#This Row],[Fecha de Evaluación]])</f>
        <v>7</v>
      </c>
      <c r="B153" s="12" t="str">
        <f>IF(NIVEL_1[[#This Row],['#]]&gt;0,"NIVEL 1","")</f>
        <v>NIVEL 1</v>
      </c>
      <c r="C153" s="12" t="str">
        <f>TEXT(NIVEL_1[[#This Row],[Fecha de Evaluación]],"MMMM")</f>
        <v>julio</v>
      </c>
      <c r="D153" s="3">
        <v>45869</v>
      </c>
      <c r="E153" s="20" t="s">
        <v>167</v>
      </c>
      <c r="F153" s="1">
        <v>1068444523</v>
      </c>
      <c r="G153" s="1">
        <v>5</v>
      </c>
      <c r="H153" s="1">
        <v>5</v>
      </c>
      <c r="I153" s="1">
        <v>2</v>
      </c>
      <c r="J153" s="1">
        <v>1</v>
      </c>
      <c r="K153" s="1">
        <v>3</v>
      </c>
      <c r="L153" s="1">
        <v>1</v>
      </c>
      <c r="M153" s="1">
        <v>5</v>
      </c>
      <c r="N153" s="19">
        <f>AVERAGE('NIVEL 1'!G153:M153)</f>
        <v>3.1428571428571428</v>
      </c>
      <c r="O153" s="18" t="str">
        <f t="shared" si="4"/>
        <v xml:space="preserve"> </v>
      </c>
    </row>
    <row r="154" spans="1:15" x14ac:dyDescent="0.3">
      <c r="A154" s="29">
        <f>MONTH(NIVEL_1[[#This Row],[Fecha de Evaluación]])</f>
        <v>7</v>
      </c>
      <c r="B154" s="12" t="str">
        <f>IF(NIVEL_1[[#This Row],['#]]&gt;0,"NIVEL 1","")</f>
        <v>NIVEL 1</v>
      </c>
      <c r="C154" s="12" t="str">
        <f>TEXT(NIVEL_1[[#This Row],[Fecha de Evaluación]],"MMMM")</f>
        <v>julio</v>
      </c>
      <c r="D154" s="3">
        <v>45869</v>
      </c>
      <c r="E154" s="20" t="s">
        <v>186</v>
      </c>
      <c r="F154" s="1">
        <v>1068807244</v>
      </c>
      <c r="G154" s="1">
        <v>5</v>
      </c>
      <c r="H154" s="1">
        <v>5</v>
      </c>
      <c r="I154" s="1">
        <v>4</v>
      </c>
      <c r="J154" s="1">
        <v>4</v>
      </c>
      <c r="K154" s="1">
        <v>4</v>
      </c>
      <c r="L154" s="1">
        <v>4</v>
      </c>
      <c r="M154" s="1">
        <v>5</v>
      </c>
      <c r="N154" s="19">
        <f>AVERAGE('NIVEL 1'!G154:M154)</f>
        <v>4.4285714285714288</v>
      </c>
      <c r="O154" s="18" t="str">
        <f t="shared" si="4"/>
        <v xml:space="preserve"> </v>
      </c>
    </row>
    <row r="155" spans="1:15" x14ac:dyDescent="0.3">
      <c r="A155" s="29">
        <f>MONTH(NIVEL_1[[#This Row],[Fecha de Evaluación]])</f>
        <v>7</v>
      </c>
      <c r="B155" s="12" t="str">
        <f>IF(NIVEL_1[[#This Row],['#]]&gt;0,"NIVEL 1","")</f>
        <v>NIVEL 1</v>
      </c>
      <c r="C155" s="12" t="str">
        <f>TEXT(NIVEL_1[[#This Row],[Fecha de Evaluación]],"MMMM")</f>
        <v>julio</v>
      </c>
      <c r="D155" s="3">
        <v>45869</v>
      </c>
      <c r="E155" s="20" t="s">
        <v>203</v>
      </c>
      <c r="F155" s="1">
        <v>1073817245</v>
      </c>
      <c r="G155" s="1">
        <v>5</v>
      </c>
      <c r="H155" s="1">
        <v>5</v>
      </c>
      <c r="I155" s="1">
        <v>4</v>
      </c>
      <c r="J155" s="1">
        <v>4</v>
      </c>
      <c r="K155" s="1">
        <v>4</v>
      </c>
      <c r="L155" s="1">
        <v>4</v>
      </c>
      <c r="M155" s="1">
        <v>5</v>
      </c>
      <c r="N155" s="19">
        <f>AVERAGE('NIVEL 1'!G155:M155)</f>
        <v>4.4285714285714288</v>
      </c>
      <c r="O155" s="18" t="str">
        <f t="shared" si="4"/>
        <v xml:space="preserve"> </v>
      </c>
    </row>
    <row r="156" spans="1:15" x14ac:dyDescent="0.3">
      <c r="A156" s="29">
        <f>MONTH(NIVEL_1[[#This Row],[Fecha de Evaluación]])</f>
        <v>7</v>
      </c>
      <c r="B156" s="12" t="str">
        <f>IF(NIVEL_1[[#This Row],['#]]&gt;0,"NIVEL 1","")</f>
        <v>NIVEL 1</v>
      </c>
      <c r="C156" s="12" t="str">
        <f>TEXT(NIVEL_1[[#This Row],[Fecha de Evaluación]],"MMMM")</f>
        <v>julio</v>
      </c>
      <c r="D156" s="3">
        <v>45869</v>
      </c>
      <c r="E156" s="20" t="s">
        <v>200</v>
      </c>
      <c r="F156" s="1">
        <v>1074002401</v>
      </c>
      <c r="G156" s="1">
        <v>5</v>
      </c>
      <c r="H156" s="1">
        <v>4</v>
      </c>
      <c r="I156" s="1">
        <v>3</v>
      </c>
      <c r="J156" s="1">
        <v>1</v>
      </c>
      <c r="K156" s="1">
        <v>3</v>
      </c>
      <c r="L156" s="1">
        <v>1</v>
      </c>
      <c r="M156" s="1">
        <v>5</v>
      </c>
      <c r="N156" s="19">
        <f>AVERAGE('NIVEL 1'!G156:M156)</f>
        <v>3.1428571428571428</v>
      </c>
      <c r="O156" s="18" t="str">
        <f t="shared" si="4"/>
        <v xml:space="preserve"> </v>
      </c>
    </row>
    <row r="157" spans="1:15" x14ac:dyDescent="0.3">
      <c r="A157" s="29">
        <f>MONTH(NIVEL_1[[#This Row],[Fecha de Evaluación]])</f>
        <v>7</v>
      </c>
      <c r="B157" s="12" t="str">
        <f>IF(NIVEL_1[[#This Row],['#]]&gt;0,"NIVEL 1","")</f>
        <v>NIVEL 1</v>
      </c>
      <c r="C157" s="12" t="str">
        <f>TEXT(NIVEL_1[[#This Row],[Fecha de Evaluación]],"MMMM")</f>
        <v>julio</v>
      </c>
      <c r="D157" s="3">
        <v>45869</v>
      </c>
      <c r="E157" s="20" t="s">
        <v>206</v>
      </c>
      <c r="F157" s="1">
        <v>1125788363</v>
      </c>
      <c r="G157" s="1">
        <v>5</v>
      </c>
      <c r="H157" s="1">
        <v>5</v>
      </c>
      <c r="I157" s="1">
        <v>3</v>
      </c>
      <c r="J157" s="1">
        <v>4</v>
      </c>
      <c r="K157" s="1">
        <v>4</v>
      </c>
      <c r="L157" s="1">
        <v>3</v>
      </c>
      <c r="M157" s="1">
        <v>5</v>
      </c>
      <c r="N157" s="19">
        <f>AVERAGE('NIVEL 1'!G157:M157)</f>
        <v>4.1428571428571432</v>
      </c>
      <c r="O157" s="18" t="str">
        <f t="shared" si="4"/>
        <v xml:space="preserve"> </v>
      </c>
    </row>
    <row r="158" spans="1:15" x14ac:dyDescent="0.3">
      <c r="A158" s="29">
        <f>MONTH(NIVEL_1[[#This Row],[Fecha de Evaluación]])</f>
        <v>7</v>
      </c>
      <c r="B158" s="12" t="str">
        <f>IF(NIVEL_1[[#This Row],['#]]&gt;0,"NIVEL 1","")</f>
        <v>NIVEL 1</v>
      </c>
      <c r="C158" s="12" t="str">
        <f>TEXT(NIVEL_1[[#This Row],[Fecha de Evaluación]],"MMMM")</f>
        <v>julio</v>
      </c>
      <c r="D158" s="3">
        <v>45869</v>
      </c>
      <c r="E158" s="20" t="s">
        <v>82</v>
      </c>
      <c r="F158" s="1">
        <v>1138031947</v>
      </c>
      <c r="G158" s="1">
        <v>5</v>
      </c>
      <c r="H158" s="1">
        <v>5</v>
      </c>
      <c r="I158" s="1">
        <v>2</v>
      </c>
      <c r="J158" s="1">
        <v>1</v>
      </c>
      <c r="K158" s="1">
        <v>3</v>
      </c>
      <c r="L158" s="1">
        <v>1</v>
      </c>
      <c r="M158" s="1">
        <v>5</v>
      </c>
      <c r="N158" s="19">
        <f>AVERAGE('NIVEL 1'!G158:M158)</f>
        <v>3.1428571428571428</v>
      </c>
      <c r="O158" s="18" t="str">
        <f t="shared" si="4"/>
        <v xml:space="preserve"> </v>
      </c>
    </row>
    <row r="159" spans="1:15" x14ac:dyDescent="0.3">
      <c r="A159" s="29">
        <f>MONTH(NIVEL_1[[#This Row],[Fecha de Evaluación]])</f>
        <v>7</v>
      </c>
      <c r="B159" s="12" t="str">
        <f>IF(NIVEL_1[[#This Row],['#]]&gt;0,"NIVEL 1","")</f>
        <v>NIVEL 1</v>
      </c>
      <c r="C159" s="12" t="str">
        <f>TEXT(NIVEL_1[[#This Row],[Fecha de Evaluación]],"MMMM")</f>
        <v>julio</v>
      </c>
      <c r="D159" s="3">
        <v>45869</v>
      </c>
      <c r="E159" s="20" t="s">
        <v>70</v>
      </c>
      <c r="F159" s="1">
        <v>1138032549</v>
      </c>
      <c r="G159" s="1">
        <v>5</v>
      </c>
      <c r="H159" s="1">
        <v>5</v>
      </c>
      <c r="I159" s="1">
        <v>5</v>
      </c>
      <c r="J159" s="1">
        <v>3</v>
      </c>
      <c r="K159" s="1">
        <v>5</v>
      </c>
      <c r="L159" s="1">
        <v>3</v>
      </c>
      <c r="M159" s="1">
        <v>5</v>
      </c>
      <c r="N159" s="19">
        <f>AVERAGE('NIVEL 1'!G159:M159)</f>
        <v>4.4285714285714288</v>
      </c>
      <c r="O159" s="18" t="str">
        <f t="shared" si="4"/>
        <v xml:space="preserve"> </v>
      </c>
    </row>
    <row r="160" spans="1:15" x14ac:dyDescent="0.3">
      <c r="A160" s="29">
        <f>MONTH(NIVEL_1[[#This Row],[Fecha de Evaluación]])</f>
        <v>7</v>
      </c>
      <c r="B160" s="12" t="str">
        <f>IF(NIVEL_1[[#This Row],['#]]&gt;0,"NIVEL 1","")</f>
        <v>NIVEL 1</v>
      </c>
      <c r="C160" s="12" t="str">
        <f>TEXT(NIVEL_1[[#This Row],[Fecha de Evaluación]],"MMMM")</f>
        <v>julio</v>
      </c>
      <c r="D160" s="3">
        <v>45869</v>
      </c>
      <c r="E160" s="20" t="s">
        <v>194</v>
      </c>
      <c r="F160" s="1">
        <v>1141358368</v>
      </c>
      <c r="G160" s="1">
        <v>5</v>
      </c>
      <c r="H160" s="1">
        <v>5</v>
      </c>
      <c r="I160" s="1">
        <v>4</v>
      </c>
      <c r="J160" s="1">
        <v>4</v>
      </c>
      <c r="K160" s="1">
        <v>4</v>
      </c>
      <c r="L160" s="1">
        <v>4</v>
      </c>
      <c r="M160" s="1">
        <v>5</v>
      </c>
      <c r="N160" s="19">
        <f>AVERAGE('NIVEL 1'!G160:M160)</f>
        <v>4.4285714285714288</v>
      </c>
      <c r="O160" s="18" t="str">
        <f t="shared" si="4"/>
        <v xml:space="preserve"> </v>
      </c>
    </row>
    <row r="161" spans="1:15" x14ac:dyDescent="0.3">
      <c r="A161" s="29">
        <f>MONTH(NIVEL_1[[#This Row],[Fecha de Evaluación]])</f>
        <v>7</v>
      </c>
      <c r="B161" s="12" t="str">
        <f>IF(NIVEL_1[[#This Row],['#]]&gt;0,"NIVEL 1","")</f>
        <v>NIVEL 1</v>
      </c>
      <c r="C161" s="12" t="str">
        <f>TEXT(NIVEL_1[[#This Row],[Fecha de Evaluación]],"MMMM")</f>
        <v>julio</v>
      </c>
      <c r="D161" s="3">
        <v>45869</v>
      </c>
      <c r="E161" s="20" t="s">
        <v>172</v>
      </c>
      <c r="F161" s="1">
        <v>1142930859</v>
      </c>
      <c r="G161" s="1">
        <v>5</v>
      </c>
      <c r="H161" s="1">
        <v>5</v>
      </c>
      <c r="I161" s="1">
        <v>5</v>
      </c>
      <c r="J161" s="1">
        <v>5</v>
      </c>
      <c r="K161" s="1">
        <v>5</v>
      </c>
      <c r="L161" s="1">
        <v>5</v>
      </c>
      <c r="M161" s="1">
        <v>5</v>
      </c>
      <c r="N161" s="19">
        <f>AVERAGE('NIVEL 1'!G161:M161)</f>
        <v>5</v>
      </c>
      <c r="O161" s="18" t="str">
        <f t="shared" si="4"/>
        <v>CAMBIA A NIVEL 2</v>
      </c>
    </row>
    <row r="162" spans="1:15" x14ac:dyDescent="0.3">
      <c r="A162" s="29">
        <f>MONTH(NIVEL_1[[#This Row],[Fecha de Evaluación]])</f>
        <v>7</v>
      </c>
      <c r="B162" s="12" t="str">
        <f>IF(NIVEL_1[[#This Row],['#]]&gt;0,"NIVEL 1","")</f>
        <v>NIVEL 1</v>
      </c>
      <c r="C162" s="12" t="str">
        <f>TEXT(NIVEL_1[[#This Row],[Fecha de Evaluación]],"MMMM")</f>
        <v>julio</v>
      </c>
      <c r="D162" s="3">
        <v>45869</v>
      </c>
      <c r="E162" s="20" t="s">
        <v>142</v>
      </c>
      <c r="F162" s="1">
        <v>1243758694</v>
      </c>
      <c r="G162" s="1">
        <v>5</v>
      </c>
      <c r="H162" s="1">
        <v>3</v>
      </c>
      <c r="I162" s="1">
        <v>1</v>
      </c>
      <c r="J162" s="1">
        <v>1</v>
      </c>
      <c r="K162" s="1">
        <v>1</v>
      </c>
      <c r="L162" s="1">
        <v>1</v>
      </c>
      <c r="M162" s="1">
        <v>3</v>
      </c>
      <c r="N162" s="19">
        <f>AVERAGE('NIVEL 1'!G162:M162)</f>
        <v>2.1428571428571428</v>
      </c>
      <c r="O162" s="18" t="str">
        <f t="shared" si="4"/>
        <v xml:space="preserve"> </v>
      </c>
    </row>
    <row r="163" spans="1:15" x14ac:dyDescent="0.3">
      <c r="A163" s="29">
        <f>MONTH(NIVEL_1[[#This Row],[Fecha de Evaluación]])</f>
        <v>7</v>
      </c>
      <c r="B163" s="12" t="str">
        <f>IF(NIVEL_1[[#This Row],['#]]&gt;0,"NIVEL 1","")</f>
        <v>NIVEL 1</v>
      </c>
      <c r="C163" s="12" t="str">
        <f>TEXT(NIVEL_1[[#This Row],[Fecha de Evaluación]],"MMMM")</f>
        <v>julio</v>
      </c>
      <c r="D163" s="3">
        <v>45869</v>
      </c>
      <c r="E163" s="20" t="s">
        <v>201</v>
      </c>
      <c r="F163" s="1">
        <v>3226990961</v>
      </c>
      <c r="G163" s="1">
        <v>5</v>
      </c>
      <c r="H163" s="1">
        <v>5</v>
      </c>
      <c r="I163" s="1">
        <v>5</v>
      </c>
      <c r="J163" s="1">
        <v>4</v>
      </c>
      <c r="K163" s="1">
        <v>4</v>
      </c>
      <c r="L163" s="1">
        <v>4</v>
      </c>
      <c r="M163" s="1">
        <v>5</v>
      </c>
      <c r="N163" s="19">
        <f>AVERAGE('NIVEL 1'!G163:M163)</f>
        <v>4.5714285714285712</v>
      </c>
      <c r="O163" s="18" t="str">
        <f t="shared" ref="O163:O194" si="5">IF(N163=" "," ",IF(N163&gt;=4.7,"CAMBIA A NIVEL 2"," "))</f>
        <v xml:space="preserve"> </v>
      </c>
    </row>
  </sheetData>
  <phoneticPr fontId="7" type="noConversion"/>
  <printOptions horizontalCentered="1"/>
  <pageMargins left="3.937007874015748E-2" right="3.937007874015748E-2" top="0.74803149606299213" bottom="0.74803149606299213" header="0.31496062992125984" footer="0.31496062992125984"/>
  <pageSetup paperSize="9" fitToHeight="0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E3E3-1406-4D34-A2D7-9E5403E6279A}">
  <sheetPr>
    <pageSetUpPr fitToPage="1"/>
  </sheetPr>
  <dimension ref="A1:O133"/>
  <sheetViews>
    <sheetView workbookViewId="0">
      <pane ySplit="2" topLeftCell="A113" activePane="bottomLeft" state="frozenSplit"/>
      <selection activeCell="Q154" sqref="Q154"/>
      <selection pane="bottomLeft" activeCell="Q154" sqref="Q154"/>
    </sheetView>
  </sheetViews>
  <sheetFormatPr baseColWidth="10" defaultColWidth="10.6640625" defaultRowHeight="14.4" x14ac:dyDescent="0.3"/>
  <cols>
    <col min="1" max="1" width="6.44140625" customWidth="1"/>
    <col min="2" max="2" width="5.33203125" customWidth="1"/>
    <col min="3" max="3" width="8.109375" bestFit="1" customWidth="1"/>
    <col min="4" max="4" width="9.6640625" customWidth="1"/>
    <col min="5" max="5" width="28.5546875" bestFit="1" customWidth="1"/>
    <col min="6" max="6" width="13.33203125" bestFit="1" customWidth="1"/>
    <col min="7" max="7" width="9.5546875" customWidth="1"/>
    <col min="8" max="8" width="9" customWidth="1"/>
    <col min="9" max="9" width="8.5546875" customWidth="1"/>
    <col min="10" max="10" width="8.33203125" customWidth="1"/>
    <col min="11" max="11" width="7.88671875" customWidth="1"/>
    <col min="12" max="12" width="6.33203125" customWidth="1"/>
    <col min="13" max="13" width="9.5546875" customWidth="1"/>
    <col min="14" max="14" width="7.109375" customWidth="1"/>
    <col min="15" max="15" width="15.6640625" customWidth="1"/>
    <col min="16" max="16" width="15.33203125" customWidth="1"/>
    <col min="17" max="17" width="11.88671875" bestFit="1" customWidth="1"/>
  </cols>
  <sheetData>
    <row r="1" spans="1:15" x14ac:dyDescent="0.3">
      <c r="C1" s="3"/>
      <c r="E1" s="25" t="s">
        <v>59</v>
      </c>
      <c r="F1" s="35" t="s">
        <v>33</v>
      </c>
      <c r="G1" s="35"/>
      <c r="H1" s="35"/>
      <c r="I1" s="35"/>
      <c r="J1" s="35"/>
      <c r="K1" s="35"/>
      <c r="L1" s="35"/>
      <c r="M1" s="35"/>
      <c r="N1" s="35"/>
      <c r="O1" s="34"/>
    </row>
    <row r="2" spans="1:15" ht="30.6" x14ac:dyDescent="0.3">
      <c r="A2" s="7" t="s">
        <v>62</v>
      </c>
      <c r="B2" s="13" t="s">
        <v>47</v>
      </c>
      <c r="C2" s="4" t="s">
        <v>34</v>
      </c>
      <c r="D2" s="4" t="s">
        <v>11</v>
      </c>
      <c r="E2" s="30" t="s">
        <v>0</v>
      </c>
      <c r="F2" s="5" t="s">
        <v>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30</v>
      </c>
      <c r="L2" s="5" t="s">
        <v>16</v>
      </c>
      <c r="M2" s="5" t="s">
        <v>31</v>
      </c>
      <c r="N2" s="5" t="s">
        <v>9</v>
      </c>
      <c r="O2" s="6" t="s">
        <v>10</v>
      </c>
    </row>
    <row r="3" spans="1:15" x14ac:dyDescent="0.3">
      <c r="A3" s="29">
        <f>MONTH(NIVEL_2[[#This Row],[Fecha de Evaluación]])</f>
        <v>2</v>
      </c>
      <c r="B3" s="12" t="str">
        <f>IF(NIVEL_2[[#This Row],['#]]&gt;0,"NIVEL 2","")</f>
        <v>NIVEL 2</v>
      </c>
      <c r="C3" s="12" t="str">
        <f>TEXT(NIVEL_2[[#This Row],[Fecha de Evaluación]],"MMMM")</f>
        <v>febrero</v>
      </c>
      <c r="D3" s="3">
        <v>45714</v>
      </c>
      <c r="E3" s="20" t="s">
        <v>100</v>
      </c>
      <c r="F3" s="1">
        <v>1418308</v>
      </c>
      <c r="G3" s="1">
        <v>5</v>
      </c>
      <c r="H3" s="1">
        <v>5</v>
      </c>
      <c r="I3" s="1">
        <v>4</v>
      </c>
      <c r="J3" s="1">
        <v>5</v>
      </c>
      <c r="K3" s="1">
        <v>5</v>
      </c>
      <c r="L3" s="1">
        <v>5</v>
      </c>
      <c r="M3" s="1">
        <v>3</v>
      </c>
      <c r="N3" s="19">
        <f>AVERAGE('NIVEL 2'!G3:M3)</f>
        <v>4.5714285714285712</v>
      </c>
      <c r="O3" s="18" t="str">
        <f t="shared" ref="O3:O34" si="0">IF(N3=" "," ",IF(N3&gt;=4.7,"CAMBIA A NIVEL 3"," "))</f>
        <v xml:space="preserve"> </v>
      </c>
    </row>
    <row r="4" spans="1:15" x14ac:dyDescent="0.3">
      <c r="A4" s="29">
        <f>MONTH(NIVEL_2[[#This Row],[Fecha de Evaluación]])</f>
        <v>2</v>
      </c>
      <c r="B4" s="12" t="str">
        <f>IF(NIVEL_2[[#This Row],['#]]&gt;0,"NIVEL 2","")</f>
        <v>NIVEL 2</v>
      </c>
      <c r="C4" s="12" t="str">
        <f>TEXT(NIVEL_2[[#This Row],[Fecha de Evaluación]],"MMMM")</f>
        <v>febrero</v>
      </c>
      <c r="D4" s="3">
        <v>45714</v>
      </c>
      <c r="E4" s="20" t="s">
        <v>93</v>
      </c>
      <c r="F4" s="1">
        <v>7384397</v>
      </c>
      <c r="G4" s="1">
        <v>5</v>
      </c>
      <c r="H4" s="1">
        <v>4</v>
      </c>
      <c r="I4" s="1">
        <v>2</v>
      </c>
      <c r="J4" s="1">
        <v>3</v>
      </c>
      <c r="K4" s="1">
        <v>5</v>
      </c>
      <c r="L4" s="1">
        <v>5</v>
      </c>
      <c r="M4" s="1">
        <v>2</v>
      </c>
      <c r="N4" s="19">
        <f>AVERAGE('NIVEL 2'!G4:M4)</f>
        <v>3.7142857142857144</v>
      </c>
      <c r="O4" s="18" t="str">
        <f t="shared" si="0"/>
        <v xml:space="preserve"> </v>
      </c>
    </row>
    <row r="5" spans="1:15" x14ac:dyDescent="0.3">
      <c r="A5" s="29">
        <f>MONTH(NIVEL_2[[#This Row],[Fecha de Evaluación]])</f>
        <v>2</v>
      </c>
      <c r="B5" s="12" t="str">
        <f>IF(NIVEL_2[[#This Row],['#]]&gt;0,"NIVEL 2","")</f>
        <v>NIVEL 2</v>
      </c>
      <c r="C5" s="12" t="str">
        <f>TEXT(NIVEL_2[[#This Row],[Fecha de Evaluación]],"MMMM")</f>
        <v>febrero</v>
      </c>
      <c r="D5" s="3">
        <v>45714</v>
      </c>
      <c r="E5" s="20" t="s">
        <v>86</v>
      </c>
      <c r="F5" s="1">
        <v>26229133</v>
      </c>
      <c r="G5" s="1">
        <v>3</v>
      </c>
      <c r="H5" s="1">
        <v>3</v>
      </c>
      <c r="I5" s="1">
        <v>2</v>
      </c>
      <c r="J5" s="1">
        <v>2</v>
      </c>
      <c r="K5" s="1">
        <v>2</v>
      </c>
      <c r="L5" s="1">
        <v>4</v>
      </c>
      <c r="M5" s="1">
        <v>1</v>
      </c>
      <c r="N5" s="19">
        <f>AVERAGE('NIVEL 2'!G5:M5)</f>
        <v>2.4285714285714284</v>
      </c>
      <c r="O5" s="18" t="str">
        <f t="shared" si="0"/>
        <v xml:space="preserve"> </v>
      </c>
    </row>
    <row r="6" spans="1:15" x14ac:dyDescent="0.3">
      <c r="A6" s="29">
        <f>MONTH(NIVEL_2[[#This Row],[Fecha de Evaluación]])</f>
        <v>2</v>
      </c>
      <c r="B6" s="12" t="str">
        <f>IF(NIVEL_2[[#This Row],['#]]&gt;0,"NIVEL 2","")</f>
        <v>NIVEL 2</v>
      </c>
      <c r="C6" s="12" t="str">
        <f>TEXT(NIVEL_2[[#This Row],[Fecha de Evaluación]],"MMMM")</f>
        <v>febrero</v>
      </c>
      <c r="D6" s="3">
        <v>45714</v>
      </c>
      <c r="E6" s="20" t="s">
        <v>103</v>
      </c>
      <c r="F6" s="1">
        <v>50918563</v>
      </c>
      <c r="G6" s="1">
        <v>5</v>
      </c>
      <c r="H6" s="1">
        <v>5</v>
      </c>
      <c r="I6" s="1">
        <v>4</v>
      </c>
      <c r="J6" s="1">
        <v>5</v>
      </c>
      <c r="K6" s="1">
        <v>5</v>
      </c>
      <c r="L6" s="1">
        <v>5</v>
      </c>
      <c r="M6" s="1">
        <v>4</v>
      </c>
      <c r="N6" s="19">
        <f>AVERAGE('NIVEL 2'!G6:M6)</f>
        <v>4.7142857142857144</v>
      </c>
      <c r="O6" s="18" t="str">
        <f t="shared" si="0"/>
        <v>CAMBIA A NIVEL 3</v>
      </c>
    </row>
    <row r="7" spans="1:15" x14ac:dyDescent="0.3">
      <c r="A7" s="29">
        <f>MONTH(NIVEL_2[[#This Row],[Fecha de Evaluación]])</f>
        <v>2</v>
      </c>
      <c r="B7" s="12" t="str">
        <f>IF(NIVEL_2[[#This Row],['#]]&gt;0,"NIVEL 2","")</f>
        <v>NIVEL 2</v>
      </c>
      <c r="C7" s="12" t="str">
        <f>TEXT(NIVEL_2[[#This Row],[Fecha de Evaluación]],"MMMM")</f>
        <v>febrero</v>
      </c>
      <c r="D7" s="3">
        <v>45714</v>
      </c>
      <c r="E7" s="20" t="s">
        <v>95</v>
      </c>
      <c r="F7" s="1">
        <v>50936881</v>
      </c>
      <c r="G7" s="1">
        <v>4</v>
      </c>
      <c r="H7" s="1">
        <v>4</v>
      </c>
      <c r="I7" s="1">
        <v>3</v>
      </c>
      <c r="J7" s="1">
        <v>3</v>
      </c>
      <c r="K7" s="1">
        <v>2</v>
      </c>
      <c r="L7" s="1">
        <v>4</v>
      </c>
      <c r="M7" s="1">
        <v>2</v>
      </c>
      <c r="N7" s="19">
        <f>AVERAGE('NIVEL 2'!G7:M7)</f>
        <v>3.1428571428571428</v>
      </c>
      <c r="O7" s="18" t="str">
        <f t="shared" si="0"/>
        <v xml:space="preserve"> </v>
      </c>
    </row>
    <row r="8" spans="1:15" x14ac:dyDescent="0.3">
      <c r="A8" s="29">
        <f>MONTH(NIVEL_2[[#This Row],[Fecha de Evaluación]])</f>
        <v>2</v>
      </c>
      <c r="B8" s="12" t="str">
        <f>IF(NIVEL_2[[#This Row],['#]]&gt;0,"NIVEL 2","")</f>
        <v>NIVEL 2</v>
      </c>
      <c r="C8" s="12" t="str">
        <f>TEXT(NIVEL_2[[#This Row],[Fecha de Evaluación]],"MMMM")</f>
        <v>febrero</v>
      </c>
      <c r="D8" s="3">
        <v>45714</v>
      </c>
      <c r="E8" s="20" t="s">
        <v>87</v>
      </c>
      <c r="F8" s="1">
        <v>56810005</v>
      </c>
      <c r="G8" s="1">
        <v>4</v>
      </c>
      <c r="H8" s="1">
        <v>4</v>
      </c>
      <c r="I8" s="1">
        <v>2</v>
      </c>
      <c r="J8" s="1">
        <v>2</v>
      </c>
      <c r="K8" s="1">
        <v>3</v>
      </c>
      <c r="L8" s="1">
        <v>4</v>
      </c>
      <c r="M8" s="1">
        <v>2</v>
      </c>
      <c r="N8" s="19">
        <f>AVERAGE('NIVEL 2'!G8:M8)</f>
        <v>3</v>
      </c>
      <c r="O8" s="18" t="str">
        <f t="shared" si="0"/>
        <v xml:space="preserve"> </v>
      </c>
    </row>
    <row r="9" spans="1:15" x14ac:dyDescent="0.3">
      <c r="A9" s="29">
        <f>MONTH(NIVEL_2[[#This Row],[Fecha de Evaluación]])</f>
        <v>2</v>
      </c>
      <c r="B9" s="12" t="str">
        <f>IF(NIVEL_2[[#This Row],['#]]&gt;0,"NIVEL 2","")</f>
        <v>NIVEL 2</v>
      </c>
      <c r="C9" s="12" t="str">
        <f>TEXT(NIVEL_2[[#This Row],[Fecha de Evaluación]],"MMMM")</f>
        <v>febrero</v>
      </c>
      <c r="D9" s="3">
        <v>45714</v>
      </c>
      <c r="E9" s="20" t="s">
        <v>99</v>
      </c>
      <c r="F9" s="1">
        <v>1007676028</v>
      </c>
      <c r="G9" s="1">
        <v>5</v>
      </c>
      <c r="H9" s="1">
        <v>4</v>
      </c>
      <c r="I9" s="1">
        <v>3</v>
      </c>
      <c r="J9" s="1">
        <v>3</v>
      </c>
      <c r="K9" s="1">
        <v>3</v>
      </c>
      <c r="L9" s="1">
        <v>4</v>
      </c>
      <c r="M9" s="1">
        <v>2</v>
      </c>
      <c r="N9" s="19">
        <f>AVERAGE('NIVEL 2'!G9:M9)</f>
        <v>3.4285714285714284</v>
      </c>
      <c r="O9" s="18" t="str">
        <f t="shared" si="0"/>
        <v xml:space="preserve"> </v>
      </c>
    </row>
    <row r="10" spans="1:15" x14ac:dyDescent="0.3">
      <c r="A10" s="29">
        <f>MONTH(NIVEL_2[[#This Row],[Fecha de Evaluación]])</f>
        <v>2</v>
      </c>
      <c r="B10" s="12" t="str">
        <f>IF(NIVEL_2[[#This Row],['#]]&gt;0,"NIVEL 2","")</f>
        <v>NIVEL 2</v>
      </c>
      <c r="C10" s="12" t="str">
        <f>TEXT(NIVEL_2[[#This Row],[Fecha de Evaluación]],"MMMM")</f>
        <v>febrero</v>
      </c>
      <c r="D10" s="3">
        <v>45714</v>
      </c>
      <c r="E10" s="20" t="s">
        <v>91</v>
      </c>
      <c r="F10" s="1">
        <v>1013582206</v>
      </c>
      <c r="G10" s="1">
        <v>5</v>
      </c>
      <c r="H10" s="1">
        <v>5</v>
      </c>
      <c r="I10" s="1">
        <v>4</v>
      </c>
      <c r="J10" s="1">
        <v>5</v>
      </c>
      <c r="K10" s="1">
        <v>5</v>
      </c>
      <c r="L10" s="1">
        <v>5</v>
      </c>
      <c r="M10" s="1">
        <v>3</v>
      </c>
      <c r="N10" s="19">
        <f>AVERAGE('NIVEL 2'!G10:M10)</f>
        <v>4.5714285714285712</v>
      </c>
      <c r="O10" s="18" t="str">
        <f t="shared" si="0"/>
        <v xml:space="preserve"> </v>
      </c>
    </row>
    <row r="11" spans="1:15" x14ac:dyDescent="0.3">
      <c r="A11" s="29">
        <f>MONTH(NIVEL_2[[#This Row],[Fecha de Evaluación]])</f>
        <v>2</v>
      </c>
      <c r="B11" s="12" t="str">
        <f>IF(NIVEL_2[[#This Row],['#]]&gt;0,"NIVEL 2","")</f>
        <v>NIVEL 2</v>
      </c>
      <c r="C11" s="12" t="str">
        <f>TEXT(NIVEL_2[[#This Row],[Fecha de Evaluación]],"MMMM")</f>
        <v>febrero</v>
      </c>
      <c r="D11" s="3">
        <v>45714</v>
      </c>
      <c r="E11" s="20" t="s">
        <v>90</v>
      </c>
      <c r="F11" s="1">
        <v>1029722943</v>
      </c>
      <c r="G11" s="1">
        <v>4</v>
      </c>
      <c r="H11" s="1">
        <v>4</v>
      </c>
      <c r="I11" s="1">
        <v>2</v>
      </c>
      <c r="J11" s="1">
        <v>3</v>
      </c>
      <c r="K11" s="1">
        <v>3</v>
      </c>
      <c r="L11" s="1">
        <v>4</v>
      </c>
      <c r="M11" s="1">
        <v>2</v>
      </c>
      <c r="N11" s="19">
        <f>AVERAGE('NIVEL 2'!G11:M11)</f>
        <v>3.1428571428571428</v>
      </c>
      <c r="O11" s="18" t="str">
        <f t="shared" si="0"/>
        <v xml:space="preserve"> </v>
      </c>
    </row>
    <row r="12" spans="1:15" x14ac:dyDescent="0.3">
      <c r="A12" s="29">
        <f>MONTH(NIVEL_2[[#This Row],[Fecha de Evaluación]])</f>
        <v>2</v>
      </c>
      <c r="B12" s="12" t="str">
        <f>IF(NIVEL_2[[#This Row],['#]]&gt;0,"NIVEL 2","")</f>
        <v>NIVEL 2</v>
      </c>
      <c r="C12" s="12" t="str">
        <f>TEXT(NIVEL_2[[#This Row],[Fecha de Evaluación]],"MMMM")</f>
        <v>febrero</v>
      </c>
      <c r="D12" s="3">
        <v>45714</v>
      </c>
      <c r="E12" s="20" t="s">
        <v>101</v>
      </c>
      <c r="F12" s="1">
        <v>1031148037</v>
      </c>
      <c r="G12" s="1">
        <v>4</v>
      </c>
      <c r="H12" s="1">
        <v>4</v>
      </c>
      <c r="I12" s="1">
        <v>4</v>
      </c>
      <c r="J12" s="1">
        <v>4</v>
      </c>
      <c r="K12" s="1">
        <v>3</v>
      </c>
      <c r="L12" s="1">
        <v>4</v>
      </c>
      <c r="M12" s="1">
        <v>2</v>
      </c>
      <c r="N12" s="19">
        <f>AVERAGE('NIVEL 2'!G12:M12)</f>
        <v>3.5714285714285716</v>
      </c>
      <c r="O12" s="18" t="str">
        <f t="shared" si="0"/>
        <v xml:space="preserve"> </v>
      </c>
    </row>
    <row r="13" spans="1:15" x14ac:dyDescent="0.3">
      <c r="A13" s="29">
        <f>MONTH(NIVEL_2[[#This Row],[Fecha de Evaluación]])</f>
        <v>2</v>
      </c>
      <c r="B13" s="12" t="str">
        <f>IF(NIVEL_2[[#This Row],['#]]&gt;0,"NIVEL 2","")</f>
        <v>NIVEL 2</v>
      </c>
      <c r="C13" s="12" t="str">
        <f>TEXT(NIVEL_2[[#This Row],[Fecha de Evaluación]],"MMMM")</f>
        <v>febrero</v>
      </c>
      <c r="D13" s="3">
        <v>45714</v>
      </c>
      <c r="E13" s="20" t="s">
        <v>94</v>
      </c>
      <c r="F13" s="1">
        <v>1062531650</v>
      </c>
      <c r="G13" s="1">
        <v>4</v>
      </c>
      <c r="H13" s="1">
        <v>4</v>
      </c>
      <c r="I13" s="1">
        <v>3</v>
      </c>
      <c r="J13" s="1">
        <v>4</v>
      </c>
      <c r="K13" s="1">
        <v>2</v>
      </c>
      <c r="L13" s="1">
        <v>5</v>
      </c>
      <c r="M13" s="1">
        <v>2</v>
      </c>
      <c r="N13" s="19">
        <f>AVERAGE('NIVEL 2'!G13:M13)</f>
        <v>3.4285714285714284</v>
      </c>
      <c r="O13" s="18" t="str">
        <f t="shared" si="0"/>
        <v xml:space="preserve"> </v>
      </c>
    </row>
    <row r="14" spans="1:15" x14ac:dyDescent="0.3">
      <c r="A14" s="29">
        <f>MONTH(NIVEL_2[[#This Row],[Fecha de Evaluación]])</f>
        <v>2</v>
      </c>
      <c r="B14" s="12" t="str">
        <f>IF(NIVEL_2[[#This Row],['#]]&gt;0,"NIVEL 2","")</f>
        <v>NIVEL 2</v>
      </c>
      <c r="C14" s="12" t="str">
        <f>TEXT(NIVEL_2[[#This Row],[Fecha de Evaluación]],"MMMM")</f>
        <v>febrero</v>
      </c>
      <c r="D14" s="3">
        <v>45714</v>
      </c>
      <c r="E14" s="20" t="s">
        <v>89</v>
      </c>
      <c r="F14" s="1">
        <v>1062539643</v>
      </c>
      <c r="G14" s="1">
        <v>3</v>
      </c>
      <c r="H14" s="1">
        <v>3</v>
      </c>
      <c r="I14" s="1">
        <v>2</v>
      </c>
      <c r="J14" s="1">
        <v>3</v>
      </c>
      <c r="K14" s="1">
        <v>4</v>
      </c>
      <c r="L14" s="1">
        <v>3</v>
      </c>
      <c r="M14" s="1">
        <v>4</v>
      </c>
      <c r="N14" s="19">
        <f>AVERAGE('NIVEL 2'!G14:M14)</f>
        <v>3.1428571428571428</v>
      </c>
      <c r="O14" s="18" t="str">
        <f t="shared" si="0"/>
        <v xml:space="preserve"> </v>
      </c>
    </row>
    <row r="15" spans="1:15" x14ac:dyDescent="0.3">
      <c r="A15" s="29">
        <f>MONTH(NIVEL_2[[#This Row],[Fecha de Evaluación]])</f>
        <v>2</v>
      </c>
      <c r="B15" s="12" t="str">
        <f>IF(NIVEL_2[[#This Row],['#]]&gt;0,"NIVEL 2","")</f>
        <v>NIVEL 2</v>
      </c>
      <c r="C15" s="12" t="str">
        <f>TEXT(NIVEL_2[[#This Row],[Fecha de Evaluación]],"MMMM")</f>
        <v>febrero</v>
      </c>
      <c r="D15" s="3">
        <v>45714</v>
      </c>
      <c r="E15" s="20" t="s">
        <v>88</v>
      </c>
      <c r="F15" s="1">
        <v>1062980565</v>
      </c>
      <c r="G15" s="1">
        <v>5</v>
      </c>
      <c r="H15" s="1">
        <v>4</v>
      </c>
      <c r="I15" s="1">
        <v>2</v>
      </c>
      <c r="J15" s="1">
        <v>3</v>
      </c>
      <c r="K15" s="1">
        <v>3</v>
      </c>
      <c r="L15" s="1">
        <v>5</v>
      </c>
      <c r="M15" s="1">
        <v>3</v>
      </c>
      <c r="N15" s="19">
        <f>AVERAGE('NIVEL 2'!G15:M15)</f>
        <v>3.5714285714285716</v>
      </c>
      <c r="O15" s="18" t="str">
        <f t="shared" si="0"/>
        <v xml:space="preserve"> </v>
      </c>
    </row>
    <row r="16" spans="1:15" x14ac:dyDescent="0.3">
      <c r="A16" s="29">
        <f>MONTH(NIVEL_2[[#This Row],[Fecha de Evaluación]])</f>
        <v>2</v>
      </c>
      <c r="B16" s="12" t="str">
        <f>IF(NIVEL_2[[#This Row],['#]]&gt;0,"NIVEL 2","")</f>
        <v>NIVEL 2</v>
      </c>
      <c r="C16" s="12" t="str">
        <f>TEXT(NIVEL_2[[#This Row],[Fecha de Evaluación]],"MMMM")</f>
        <v>febrero</v>
      </c>
      <c r="D16" s="3">
        <v>45714</v>
      </c>
      <c r="E16" s="20" t="s">
        <v>102</v>
      </c>
      <c r="F16" s="1">
        <v>1065013104</v>
      </c>
      <c r="G16" s="1">
        <v>5</v>
      </c>
      <c r="H16" s="1">
        <v>5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9">
        <f>AVERAGE('NIVEL 2'!G16:M16)</f>
        <v>4.7142857142857144</v>
      </c>
      <c r="O16" s="18" t="str">
        <f t="shared" si="0"/>
        <v>CAMBIA A NIVEL 3</v>
      </c>
    </row>
    <row r="17" spans="1:15" x14ac:dyDescent="0.3">
      <c r="A17" s="29">
        <f>MONTH(NIVEL_2[[#This Row],[Fecha de Evaluación]])</f>
        <v>2</v>
      </c>
      <c r="B17" s="12" t="str">
        <f>IF(NIVEL_2[[#This Row],['#]]&gt;0,"NIVEL 2","")</f>
        <v>NIVEL 2</v>
      </c>
      <c r="C17" s="12" t="str">
        <f>TEXT(NIVEL_2[[#This Row],[Fecha de Evaluación]],"MMMM")</f>
        <v>febrero</v>
      </c>
      <c r="D17" s="3">
        <v>45714</v>
      </c>
      <c r="E17" s="20" t="s">
        <v>96</v>
      </c>
      <c r="F17" s="1">
        <v>1067869670</v>
      </c>
      <c r="G17" s="1">
        <v>5</v>
      </c>
      <c r="H17" s="1">
        <v>5</v>
      </c>
      <c r="I17" s="1">
        <v>4</v>
      </c>
      <c r="J17" s="1">
        <v>5</v>
      </c>
      <c r="K17" s="1">
        <v>5</v>
      </c>
      <c r="L17" s="1">
        <v>5</v>
      </c>
      <c r="M17" s="1">
        <v>4</v>
      </c>
      <c r="N17" s="19">
        <f>AVERAGE('NIVEL 2'!G17:M17)</f>
        <v>4.7142857142857144</v>
      </c>
      <c r="O17" s="18" t="str">
        <f t="shared" si="0"/>
        <v>CAMBIA A NIVEL 3</v>
      </c>
    </row>
    <row r="18" spans="1:15" x14ac:dyDescent="0.3">
      <c r="A18" s="29">
        <f>MONTH(NIVEL_2[[#This Row],[Fecha de Evaluación]])</f>
        <v>2</v>
      </c>
      <c r="B18" s="12" t="str">
        <f>IF(NIVEL_2[[#This Row],['#]]&gt;0,"NIVEL 2","")</f>
        <v>NIVEL 2</v>
      </c>
      <c r="C18" s="12" t="str">
        <f>TEXT(NIVEL_2[[#This Row],[Fecha de Evaluación]],"MMMM")</f>
        <v>febrero</v>
      </c>
      <c r="D18" s="3">
        <v>45714</v>
      </c>
      <c r="E18" s="20" t="s">
        <v>92</v>
      </c>
      <c r="F18" s="1">
        <v>1067905301</v>
      </c>
      <c r="G18" s="1">
        <v>4</v>
      </c>
      <c r="H18" s="1">
        <v>4</v>
      </c>
      <c r="I18" s="1">
        <v>2</v>
      </c>
      <c r="J18" s="1">
        <v>2</v>
      </c>
      <c r="K18" s="1">
        <v>4</v>
      </c>
      <c r="L18" s="1">
        <v>4</v>
      </c>
      <c r="M18" s="1">
        <v>2</v>
      </c>
      <c r="N18" s="19">
        <f>AVERAGE('NIVEL 2'!G18:M18)</f>
        <v>3.1428571428571428</v>
      </c>
      <c r="O18" s="18" t="str">
        <f t="shared" si="0"/>
        <v xml:space="preserve"> </v>
      </c>
    </row>
    <row r="19" spans="1:15" x14ac:dyDescent="0.3">
      <c r="A19" s="29">
        <f>MONTH(NIVEL_2[[#This Row],[Fecha de Evaluación]])</f>
        <v>2</v>
      </c>
      <c r="B19" s="12" t="str">
        <f>IF(NIVEL_2[[#This Row],['#]]&gt;0,"NIVEL 2","")</f>
        <v>NIVEL 2</v>
      </c>
      <c r="C19" s="12" t="str">
        <f>TEXT(NIVEL_2[[#This Row],[Fecha de Evaluación]],"MMMM")</f>
        <v>febrero</v>
      </c>
      <c r="D19" s="3">
        <v>45714</v>
      </c>
      <c r="E19" s="20" t="s">
        <v>104</v>
      </c>
      <c r="F19" s="1">
        <v>1068439668</v>
      </c>
      <c r="G19" s="1">
        <v>5</v>
      </c>
      <c r="H19" s="1">
        <v>5</v>
      </c>
      <c r="I19" s="1">
        <v>3</v>
      </c>
      <c r="J19" s="1">
        <v>4</v>
      </c>
      <c r="K19" s="1">
        <v>4</v>
      </c>
      <c r="L19" s="1">
        <v>5</v>
      </c>
      <c r="M19" s="1">
        <v>5</v>
      </c>
      <c r="N19" s="19">
        <f>AVERAGE('NIVEL 2'!G19:M19)</f>
        <v>4.4285714285714288</v>
      </c>
      <c r="O19" s="18" t="str">
        <f t="shared" si="0"/>
        <v xml:space="preserve"> </v>
      </c>
    </row>
    <row r="20" spans="1:15" x14ac:dyDescent="0.3">
      <c r="A20" s="29">
        <f>MONTH(NIVEL_2[[#This Row],[Fecha de Evaluación]])</f>
        <v>2</v>
      </c>
      <c r="B20" s="12" t="str">
        <f>IF(NIVEL_2[[#This Row],['#]]&gt;0,"NIVEL 2","")</f>
        <v>NIVEL 2</v>
      </c>
      <c r="C20" s="12" t="str">
        <f>TEXT(NIVEL_2[[#This Row],[Fecha de Evaluación]],"MMMM")</f>
        <v>febrero</v>
      </c>
      <c r="D20" s="3">
        <v>45714</v>
      </c>
      <c r="E20" s="20" t="s">
        <v>105</v>
      </c>
      <c r="F20" s="1">
        <v>1138031207</v>
      </c>
      <c r="G20" s="1">
        <v>4</v>
      </c>
      <c r="H20" s="1">
        <v>5</v>
      </c>
      <c r="I20" s="1">
        <v>3</v>
      </c>
      <c r="J20" s="1">
        <v>4</v>
      </c>
      <c r="K20" s="1">
        <v>2</v>
      </c>
      <c r="L20" s="1">
        <v>4</v>
      </c>
      <c r="M20" s="1">
        <v>2</v>
      </c>
      <c r="N20" s="19">
        <f>AVERAGE('NIVEL 2'!G20:M20)</f>
        <v>3.4285714285714284</v>
      </c>
      <c r="O20" s="18" t="str">
        <f t="shared" si="0"/>
        <v xml:space="preserve"> </v>
      </c>
    </row>
    <row r="21" spans="1:15" x14ac:dyDescent="0.3">
      <c r="A21" s="29">
        <f>MONTH(NIVEL_2[[#This Row],[Fecha de Evaluación]])</f>
        <v>2</v>
      </c>
      <c r="B21" s="12" t="str">
        <f>IF(NIVEL_2[[#This Row],['#]]&gt;0,"NIVEL 2","")</f>
        <v>NIVEL 2</v>
      </c>
      <c r="C21" s="12" t="str">
        <f>TEXT(NIVEL_2[[#This Row],[Fecha de Evaluación]],"MMMM")</f>
        <v>febrero</v>
      </c>
      <c r="D21" s="3">
        <v>45714</v>
      </c>
      <c r="E21" s="20" t="s">
        <v>97</v>
      </c>
      <c r="F21" s="1">
        <v>1138031942</v>
      </c>
      <c r="G21" s="1">
        <v>5</v>
      </c>
      <c r="H21" s="1">
        <v>4</v>
      </c>
      <c r="I21" s="1">
        <v>2</v>
      </c>
      <c r="J21" s="1">
        <v>3</v>
      </c>
      <c r="K21" s="1">
        <v>3</v>
      </c>
      <c r="L21" s="1">
        <v>3</v>
      </c>
      <c r="M21" s="1">
        <v>2</v>
      </c>
      <c r="N21" s="19">
        <f>AVERAGE('NIVEL 2'!G21:M21)</f>
        <v>3.1428571428571428</v>
      </c>
      <c r="O21" s="18" t="str">
        <f t="shared" si="0"/>
        <v xml:space="preserve"> </v>
      </c>
    </row>
    <row r="22" spans="1:15" x14ac:dyDescent="0.3">
      <c r="A22" s="29">
        <f>MONTH(NIVEL_2[[#This Row],[Fecha de Evaluación]])</f>
        <v>2</v>
      </c>
      <c r="B22" s="12" t="str">
        <f>IF(NIVEL_2[[#This Row],['#]]&gt;0,"NIVEL 2","")</f>
        <v>NIVEL 2</v>
      </c>
      <c r="C22" s="12" t="str">
        <f>TEXT(NIVEL_2[[#This Row],[Fecha de Evaluación]],"MMMM")</f>
        <v>febrero</v>
      </c>
      <c r="D22" s="3">
        <v>45714</v>
      </c>
      <c r="E22" s="20" t="s">
        <v>98</v>
      </c>
      <c r="F22" s="1">
        <v>1138032417</v>
      </c>
      <c r="G22" s="1">
        <v>4</v>
      </c>
      <c r="H22" s="1">
        <v>4</v>
      </c>
      <c r="I22" s="1">
        <v>2</v>
      </c>
      <c r="J22" s="1">
        <v>3</v>
      </c>
      <c r="K22" s="1">
        <v>2</v>
      </c>
      <c r="L22" s="1">
        <v>4</v>
      </c>
      <c r="M22" s="1">
        <v>2</v>
      </c>
      <c r="N22" s="19">
        <f>AVERAGE('NIVEL 2'!G22:M22)</f>
        <v>3</v>
      </c>
      <c r="O22" s="18" t="str">
        <f t="shared" si="0"/>
        <v xml:space="preserve"> </v>
      </c>
    </row>
    <row r="23" spans="1:15" x14ac:dyDescent="0.3">
      <c r="A23" s="29">
        <f>MONTH(NIVEL_2[[#This Row],[Fecha de Evaluación]])</f>
        <v>3</v>
      </c>
      <c r="B23" s="12" t="str">
        <f>IF(NIVEL_2[[#This Row],['#]]&gt;0,"NIVEL 2","")</f>
        <v>NIVEL 2</v>
      </c>
      <c r="C23" s="12" t="str">
        <f>TEXT(NIVEL_2[[#This Row],[Fecha de Evaluación]],"MMMM")</f>
        <v>marzo</v>
      </c>
      <c r="D23" s="3">
        <v>45747</v>
      </c>
      <c r="E23" s="20" t="s">
        <v>77</v>
      </c>
      <c r="F23" s="1">
        <v>1018813</v>
      </c>
      <c r="G23" s="1">
        <v>4</v>
      </c>
      <c r="H23" s="1">
        <v>4</v>
      </c>
      <c r="I23" s="1">
        <v>2</v>
      </c>
      <c r="J23" s="1">
        <v>3</v>
      </c>
      <c r="K23" s="1">
        <v>2</v>
      </c>
      <c r="L23" s="1">
        <v>4</v>
      </c>
      <c r="M23" s="1">
        <v>2</v>
      </c>
      <c r="N23" s="19">
        <f>AVERAGE('NIVEL 2'!G23:M23)</f>
        <v>3</v>
      </c>
      <c r="O23" s="18" t="str">
        <f t="shared" si="0"/>
        <v xml:space="preserve"> </v>
      </c>
    </row>
    <row r="24" spans="1:15" x14ac:dyDescent="0.3">
      <c r="A24" s="29">
        <f>MONTH(NIVEL_2[[#This Row],[Fecha de Evaluación]])</f>
        <v>3</v>
      </c>
      <c r="B24" s="12" t="str">
        <f>IF(NIVEL_2[[#This Row],['#]]&gt;0,"NIVEL 2","")</f>
        <v>NIVEL 2</v>
      </c>
      <c r="C24" s="12" t="str">
        <f>TEXT(NIVEL_2[[#This Row],[Fecha de Evaluación]],"MMMM")</f>
        <v>marzo</v>
      </c>
      <c r="D24" s="3">
        <v>45747</v>
      </c>
      <c r="E24" s="20" t="s">
        <v>100</v>
      </c>
      <c r="F24" s="1">
        <v>1418308</v>
      </c>
      <c r="G24" s="1">
        <v>5</v>
      </c>
      <c r="H24" s="1">
        <v>5</v>
      </c>
      <c r="I24" s="1">
        <v>4</v>
      </c>
      <c r="J24" s="1">
        <v>5</v>
      </c>
      <c r="K24" s="1">
        <v>5</v>
      </c>
      <c r="L24" s="1">
        <v>5</v>
      </c>
      <c r="M24" s="1">
        <v>3</v>
      </c>
      <c r="N24" s="19">
        <f>AVERAGE('NIVEL 2'!G24:M24)</f>
        <v>4.5714285714285712</v>
      </c>
      <c r="O24" s="18" t="str">
        <f t="shared" si="0"/>
        <v xml:space="preserve"> </v>
      </c>
    </row>
    <row r="25" spans="1:15" x14ac:dyDescent="0.3">
      <c r="A25" s="29">
        <f>MONTH(NIVEL_2[[#This Row],[Fecha de Evaluación]])</f>
        <v>3</v>
      </c>
      <c r="B25" s="12" t="str">
        <f>IF(NIVEL_2[[#This Row],['#]]&gt;0,"NIVEL 2","")</f>
        <v>NIVEL 2</v>
      </c>
      <c r="C25" s="12" t="str">
        <f>TEXT(NIVEL_2[[#This Row],[Fecha de Evaluación]],"MMMM")</f>
        <v>marzo</v>
      </c>
      <c r="D25" s="3">
        <v>45747</v>
      </c>
      <c r="E25" s="20" t="s">
        <v>93</v>
      </c>
      <c r="F25" s="1">
        <v>7384397</v>
      </c>
      <c r="G25" s="1">
        <v>5</v>
      </c>
      <c r="H25" s="1">
        <v>5</v>
      </c>
      <c r="I25" s="1">
        <v>2</v>
      </c>
      <c r="J25" s="1">
        <v>4</v>
      </c>
      <c r="K25" s="1">
        <v>5</v>
      </c>
      <c r="L25" s="1">
        <v>5</v>
      </c>
      <c r="M25" s="1">
        <v>2</v>
      </c>
      <c r="N25" s="19">
        <f>AVERAGE('NIVEL 2'!G25:M25)</f>
        <v>4</v>
      </c>
      <c r="O25" s="18" t="str">
        <f t="shared" si="0"/>
        <v xml:space="preserve"> </v>
      </c>
    </row>
    <row r="26" spans="1:15" x14ac:dyDescent="0.3">
      <c r="A26" s="29">
        <f>MONTH(NIVEL_2[[#This Row],[Fecha de Evaluación]])</f>
        <v>3</v>
      </c>
      <c r="B26" s="12" t="str">
        <f>IF(NIVEL_2[[#This Row],['#]]&gt;0,"NIVEL 2","")</f>
        <v>NIVEL 2</v>
      </c>
      <c r="C26" s="12" t="str">
        <f>TEXT(NIVEL_2[[#This Row],[Fecha de Evaluación]],"MMMM")</f>
        <v>marzo</v>
      </c>
      <c r="D26" s="3">
        <v>45747</v>
      </c>
      <c r="E26" s="20" t="s">
        <v>86</v>
      </c>
      <c r="F26" s="1">
        <v>26229133</v>
      </c>
      <c r="G26" s="1">
        <v>4</v>
      </c>
      <c r="H26" s="1">
        <v>4</v>
      </c>
      <c r="I26" s="1">
        <v>2</v>
      </c>
      <c r="J26" s="1">
        <v>3</v>
      </c>
      <c r="K26" s="1">
        <v>3</v>
      </c>
      <c r="L26" s="1">
        <v>3</v>
      </c>
      <c r="M26" s="1">
        <v>1</v>
      </c>
      <c r="N26" s="19">
        <f>AVERAGE('NIVEL 2'!G26:M26)</f>
        <v>2.8571428571428572</v>
      </c>
      <c r="O26" s="18" t="str">
        <f t="shared" si="0"/>
        <v xml:space="preserve"> </v>
      </c>
    </row>
    <row r="27" spans="1:15" x14ac:dyDescent="0.3">
      <c r="A27" s="29">
        <f>MONTH(NIVEL_2[[#This Row],[Fecha de Evaluación]])</f>
        <v>3</v>
      </c>
      <c r="B27" s="12" t="str">
        <f>IF(NIVEL_2[[#This Row],['#]]&gt;0,"NIVEL 2","")</f>
        <v>NIVEL 2</v>
      </c>
      <c r="C27" s="12" t="str">
        <f>TEXT(NIVEL_2[[#This Row],[Fecha de Evaluación]],"MMMM")</f>
        <v>marzo</v>
      </c>
      <c r="D27" s="3">
        <v>45747</v>
      </c>
      <c r="E27" s="20" t="s">
        <v>128</v>
      </c>
      <c r="F27" s="1">
        <v>50913398</v>
      </c>
      <c r="G27" s="1">
        <v>5</v>
      </c>
      <c r="H27" s="1">
        <v>5</v>
      </c>
      <c r="I27" s="1">
        <v>4</v>
      </c>
      <c r="J27" s="1">
        <v>3</v>
      </c>
      <c r="K27" s="1">
        <v>2</v>
      </c>
      <c r="L27" s="1">
        <v>5</v>
      </c>
      <c r="M27" s="1">
        <v>1</v>
      </c>
      <c r="N27" s="19">
        <f>AVERAGE('NIVEL 2'!G27:M27)</f>
        <v>3.5714285714285716</v>
      </c>
      <c r="O27" s="18" t="str">
        <f t="shared" si="0"/>
        <v xml:space="preserve"> </v>
      </c>
    </row>
    <row r="28" spans="1:15" x14ac:dyDescent="0.3">
      <c r="A28" s="29">
        <f>MONTH(NIVEL_2[[#This Row],[Fecha de Evaluación]])</f>
        <v>3</v>
      </c>
      <c r="B28" s="12" t="str">
        <f>IF(NIVEL_2[[#This Row],['#]]&gt;0,"NIVEL 2","")</f>
        <v>NIVEL 2</v>
      </c>
      <c r="C28" s="12" t="str">
        <f>TEXT(NIVEL_2[[#This Row],[Fecha de Evaluación]],"MMMM")</f>
        <v>marzo</v>
      </c>
      <c r="D28" s="3">
        <v>45747</v>
      </c>
      <c r="E28" s="20" t="s">
        <v>95</v>
      </c>
      <c r="F28" s="1">
        <v>50936881</v>
      </c>
      <c r="G28" s="1">
        <v>4</v>
      </c>
      <c r="H28" s="1">
        <v>4</v>
      </c>
      <c r="I28" s="1">
        <v>3</v>
      </c>
      <c r="J28" s="1">
        <v>3</v>
      </c>
      <c r="K28" s="1">
        <v>2</v>
      </c>
      <c r="L28" s="1">
        <v>4</v>
      </c>
      <c r="M28" s="1">
        <v>2</v>
      </c>
      <c r="N28" s="19">
        <f>AVERAGE('NIVEL 2'!G28:M28)</f>
        <v>3.1428571428571428</v>
      </c>
      <c r="O28" s="18" t="str">
        <f t="shared" si="0"/>
        <v xml:space="preserve"> </v>
      </c>
    </row>
    <row r="29" spans="1:15" x14ac:dyDescent="0.3">
      <c r="A29" s="29">
        <f>MONTH(NIVEL_2[[#This Row],[Fecha de Evaluación]])</f>
        <v>3</v>
      </c>
      <c r="B29" s="12" t="str">
        <f>IF(NIVEL_2[[#This Row],['#]]&gt;0,"NIVEL 2","")</f>
        <v>NIVEL 2</v>
      </c>
      <c r="C29" s="12" t="str">
        <f>TEXT(NIVEL_2[[#This Row],[Fecha de Evaluación]],"MMMM")</f>
        <v>marzo</v>
      </c>
      <c r="D29" s="3">
        <v>45747</v>
      </c>
      <c r="E29" s="20" t="s">
        <v>78</v>
      </c>
      <c r="F29" s="1">
        <v>1007629731</v>
      </c>
      <c r="G29" s="1">
        <v>5</v>
      </c>
      <c r="H29" s="1">
        <v>5</v>
      </c>
      <c r="I29" s="1">
        <v>3</v>
      </c>
      <c r="J29" s="1">
        <v>3</v>
      </c>
      <c r="K29" s="1">
        <v>3</v>
      </c>
      <c r="L29" s="1">
        <v>5</v>
      </c>
      <c r="M29" s="1">
        <v>2</v>
      </c>
      <c r="N29" s="19">
        <f>AVERAGE('NIVEL 2'!G29:M29)</f>
        <v>3.7142857142857144</v>
      </c>
      <c r="O29" s="18" t="str">
        <f t="shared" si="0"/>
        <v xml:space="preserve"> </v>
      </c>
    </row>
    <row r="30" spans="1:15" x14ac:dyDescent="0.3">
      <c r="A30" s="29">
        <f>MONTH(NIVEL_2[[#This Row],[Fecha de Evaluación]])</f>
        <v>3</v>
      </c>
      <c r="B30" s="12" t="str">
        <f>IF(NIVEL_2[[#This Row],['#]]&gt;0,"NIVEL 2","")</f>
        <v>NIVEL 2</v>
      </c>
      <c r="C30" s="12" t="str">
        <f>TEXT(NIVEL_2[[#This Row],[Fecha de Evaluación]],"MMMM")</f>
        <v>marzo</v>
      </c>
      <c r="D30" s="3">
        <v>45747</v>
      </c>
      <c r="E30" s="20" t="s">
        <v>99</v>
      </c>
      <c r="F30" s="1">
        <v>1007676028</v>
      </c>
      <c r="G30" s="1">
        <v>5</v>
      </c>
      <c r="H30" s="1">
        <v>4</v>
      </c>
      <c r="I30" s="1">
        <v>3</v>
      </c>
      <c r="J30" s="1">
        <v>4</v>
      </c>
      <c r="K30" s="1">
        <v>3</v>
      </c>
      <c r="L30" s="1">
        <v>4</v>
      </c>
      <c r="M30" s="1">
        <v>2</v>
      </c>
      <c r="N30" s="19">
        <f>AVERAGE('NIVEL 2'!G30:M30)</f>
        <v>3.5714285714285716</v>
      </c>
      <c r="O30" s="18" t="str">
        <f t="shared" si="0"/>
        <v xml:space="preserve"> </v>
      </c>
    </row>
    <row r="31" spans="1:15" x14ac:dyDescent="0.3">
      <c r="A31" s="29">
        <f>MONTH(NIVEL_2[[#This Row],[Fecha de Evaluación]])</f>
        <v>3</v>
      </c>
      <c r="B31" s="12" t="str">
        <f>IF(NIVEL_2[[#This Row],['#]]&gt;0,"NIVEL 2","")</f>
        <v>NIVEL 2</v>
      </c>
      <c r="C31" s="12" t="str">
        <f>TEXT(NIVEL_2[[#This Row],[Fecha de Evaluación]],"MMMM")</f>
        <v>marzo</v>
      </c>
      <c r="D31" s="3">
        <v>45747</v>
      </c>
      <c r="E31" s="20" t="s">
        <v>91</v>
      </c>
      <c r="F31" s="1">
        <v>1013582206</v>
      </c>
      <c r="G31" s="1">
        <v>5</v>
      </c>
      <c r="H31" s="1">
        <v>5</v>
      </c>
      <c r="I31" s="1">
        <v>4</v>
      </c>
      <c r="J31" s="1">
        <v>5</v>
      </c>
      <c r="K31" s="1">
        <v>5</v>
      </c>
      <c r="L31" s="1">
        <v>5</v>
      </c>
      <c r="M31" s="1">
        <v>3</v>
      </c>
      <c r="N31" s="19">
        <f>AVERAGE('NIVEL 2'!G31:M31)</f>
        <v>4.5714285714285712</v>
      </c>
      <c r="O31" s="18" t="str">
        <f t="shared" si="0"/>
        <v xml:space="preserve"> </v>
      </c>
    </row>
    <row r="32" spans="1:15" x14ac:dyDescent="0.3">
      <c r="A32" s="29">
        <f>MONTH(NIVEL_2[[#This Row],[Fecha de Evaluación]])</f>
        <v>3</v>
      </c>
      <c r="B32" s="12" t="str">
        <f>IF(NIVEL_2[[#This Row],['#]]&gt;0,"NIVEL 2","")</f>
        <v>NIVEL 2</v>
      </c>
      <c r="C32" s="12" t="str">
        <f>TEXT(NIVEL_2[[#This Row],[Fecha de Evaluación]],"MMMM")</f>
        <v>marzo</v>
      </c>
      <c r="D32" s="3">
        <v>45747</v>
      </c>
      <c r="E32" s="20" t="s">
        <v>63</v>
      </c>
      <c r="F32" s="1">
        <v>1027663882</v>
      </c>
      <c r="G32" s="1">
        <v>3</v>
      </c>
      <c r="H32" s="1">
        <v>3</v>
      </c>
      <c r="I32" s="1">
        <v>2</v>
      </c>
      <c r="J32" s="1">
        <v>2</v>
      </c>
      <c r="K32" s="1">
        <v>2</v>
      </c>
      <c r="L32" s="1">
        <v>4</v>
      </c>
      <c r="M32" s="1">
        <v>2</v>
      </c>
      <c r="N32" s="19">
        <f>AVERAGE('NIVEL 2'!G32:M32)</f>
        <v>2.5714285714285716</v>
      </c>
      <c r="O32" s="18" t="str">
        <f t="shared" si="0"/>
        <v xml:space="preserve"> </v>
      </c>
    </row>
    <row r="33" spans="1:15" x14ac:dyDescent="0.3">
      <c r="A33" s="29">
        <f>MONTH(NIVEL_2[[#This Row],[Fecha de Evaluación]])</f>
        <v>3</v>
      </c>
      <c r="B33" s="12" t="str">
        <f>IF(NIVEL_2[[#This Row],['#]]&gt;0,"NIVEL 2","")</f>
        <v>NIVEL 2</v>
      </c>
      <c r="C33" s="12" t="str">
        <f>TEXT(NIVEL_2[[#This Row],[Fecha de Evaluación]],"MMMM")</f>
        <v>marzo</v>
      </c>
      <c r="D33" s="3">
        <v>45747</v>
      </c>
      <c r="E33" s="20" t="s">
        <v>90</v>
      </c>
      <c r="F33" s="1">
        <v>1029722943</v>
      </c>
      <c r="G33" s="1">
        <v>5</v>
      </c>
      <c r="H33" s="1">
        <v>4</v>
      </c>
      <c r="I33" s="1">
        <v>2</v>
      </c>
      <c r="J33" s="1">
        <v>3</v>
      </c>
      <c r="K33" s="1">
        <v>3</v>
      </c>
      <c r="L33" s="1">
        <v>4</v>
      </c>
      <c r="M33" s="1">
        <v>2</v>
      </c>
      <c r="N33" s="19">
        <f>AVERAGE('NIVEL 2'!G33:M33)</f>
        <v>3.2857142857142856</v>
      </c>
      <c r="O33" s="18" t="str">
        <f t="shared" si="0"/>
        <v xml:space="preserve"> </v>
      </c>
    </row>
    <row r="34" spans="1:15" x14ac:dyDescent="0.3">
      <c r="A34" s="29">
        <f>MONTH(NIVEL_2[[#This Row],[Fecha de Evaluación]])</f>
        <v>3</v>
      </c>
      <c r="B34" s="12" t="str">
        <f>IF(NIVEL_2[[#This Row],['#]]&gt;0,"NIVEL 2","")</f>
        <v>NIVEL 2</v>
      </c>
      <c r="C34" s="12" t="str">
        <f>TEXT(NIVEL_2[[#This Row],[Fecha de Evaluación]],"MMMM")</f>
        <v>marzo</v>
      </c>
      <c r="D34" s="3">
        <v>45747</v>
      </c>
      <c r="E34" s="20" t="s">
        <v>101</v>
      </c>
      <c r="F34" s="1">
        <v>1031148037</v>
      </c>
      <c r="G34" s="1">
        <v>4</v>
      </c>
      <c r="H34" s="1">
        <v>4</v>
      </c>
      <c r="I34" s="1">
        <v>4</v>
      </c>
      <c r="J34" s="1">
        <v>4</v>
      </c>
      <c r="K34" s="1">
        <v>3</v>
      </c>
      <c r="L34" s="1">
        <v>4</v>
      </c>
      <c r="M34" s="1">
        <v>2</v>
      </c>
      <c r="N34" s="19">
        <f>AVERAGE('NIVEL 2'!G34:M34)</f>
        <v>3.5714285714285716</v>
      </c>
      <c r="O34" s="18" t="str">
        <f t="shared" si="0"/>
        <v xml:space="preserve"> </v>
      </c>
    </row>
    <row r="35" spans="1:15" x14ac:dyDescent="0.3">
      <c r="A35" s="29">
        <f>MONTH(NIVEL_2[[#This Row],[Fecha de Evaluación]])</f>
        <v>3</v>
      </c>
      <c r="B35" s="12" t="str">
        <f>IF(NIVEL_2[[#This Row],['#]]&gt;0,"NIVEL 2","")</f>
        <v>NIVEL 2</v>
      </c>
      <c r="C35" s="12" t="str">
        <f>TEXT(NIVEL_2[[#This Row],[Fecha de Evaluación]],"MMMM")</f>
        <v>marzo</v>
      </c>
      <c r="D35" s="3">
        <v>45747</v>
      </c>
      <c r="E35" s="20" t="s">
        <v>94</v>
      </c>
      <c r="F35" s="1">
        <v>1062531650</v>
      </c>
      <c r="G35" s="1">
        <v>5</v>
      </c>
      <c r="H35" s="1">
        <v>5</v>
      </c>
      <c r="I35" s="1">
        <v>3</v>
      </c>
      <c r="J35" s="1">
        <v>4</v>
      </c>
      <c r="K35" s="1">
        <v>2</v>
      </c>
      <c r="L35" s="1">
        <v>5</v>
      </c>
      <c r="M35" s="1">
        <v>2</v>
      </c>
      <c r="N35" s="19">
        <f>AVERAGE('NIVEL 2'!G35:M35)</f>
        <v>3.7142857142857144</v>
      </c>
      <c r="O35" s="18" t="str">
        <f t="shared" ref="O35:O66" si="1">IF(N35=" "," ",IF(N35&gt;=4.7,"CAMBIA A NIVEL 3"," "))</f>
        <v xml:space="preserve"> </v>
      </c>
    </row>
    <row r="36" spans="1:15" x14ac:dyDescent="0.3">
      <c r="A36" s="29">
        <f>MONTH(NIVEL_2[[#This Row],[Fecha de Evaluación]])</f>
        <v>3</v>
      </c>
      <c r="B36" s="12" t="str">
        <f>IF(NIVEL_2[[#This Row],['#]]&gt;0,"NIVEL 2","")</f>
        <v>NIVEL 2</v>
      </c>
      <c r="C36" s="12" t="str">
        <f>TEXT(NIVEL_2[[#This Row],[Fecha de Evaluación]],"MMMM")</f>
        <v>marzo</v>
      </c>
      <c r="D36" s="3">
        <v>45747</v>
      </c>
      <c r="E36" s="20" t="s">
        <v>89</v>
      </c>
      <c r="F36" s="1">
        <v>1062539643</v>
      </c>
      <c r="G36" s="1">
        <v>3</v>
      </c>
      <c r="H36" s="1">
        <v>3</v>
      </c>
      <c r="I36" s="1">
        <v>2</v>
      </c>
      <c r="J36" s="1">
        <v>3</v>
      </c>
      <c r="K36" s="1">
        <v>4</v>
      </c>
      <c r="L36" s="1">
        <v>3</v>
      </c>
      <c r="M36" s="1">
        <v>4</v>
      </c>
      <c r="N36" s="19">
        <f>AVERAGE('NIVEL 2'!G36:M36)</f>
        <v>3.1428571428571428</v>
      </c>
      <c r="O36" s="18" t="str">
        <f t="shared" si="1"/>
        <v xml:space="preserve"> </v>
      </c>
    </row>
    <row r="37" spans="1:15" x14ac:dyDescent="0.3">
      <c r="A37" s="29">
        <f>MONTH(NIVEL_2[[#This Row],[Fecha de Evaluación]])</f>
        <v>3</v>
      </c>
      <c r="B37" s="12" t="str">
        <f>IF(NIVEL_2[[#This Row],['#]]&gt;0,"NIVEL 2","")</f>
        <v>NIVEL 2</v>
      </c>
      <c r="C37" s="12" t="str">
        <f>TEXT(NIVEL_2[[#This Row],[Fecha de Evaluación]],"MMMM")</f>
        <v>marzo</v>
      </c>
      <c r="D37" s="3">
        <v>45747</v>
      </c>
      <c r="E37" s="20" t="s">
        <v>64</v>
      </c>
      <c r="F37" s="1">
        <v>1062980034</v>
      </c>
      <c r="G37" s="1">
        <v>5</v>
      </c>
      <c r="H37" s="1">
        <v>5</v>
      </c>
      <c r="I37" s="1">
        <v>4</v>
      </c>
      <c r="J37" s="1">
        <v>4</v>
      </c>
      <c r="K37" s="1">
        <v>4</v>
      </c>
      <c r="L37" s="1">
        <v>5</v>
      </c>
      <c r="M37" s="1">
        <v>2</v>
      </c>
      <c r="N37" s="19">
        <f>AVERAGE('NIVEL 2'!G37:M37)</f>
        <v>4.1428571428571432</v>
      </c>
      <c r="O37" s="18" t="str">
        <f t="shared" si="1"/>
        <v xml:space="preserve"> </v>
      </c>
    </row>
    <row r="38" spans="1:15" x14ac:dyDescent="0.3">
      <c r="A38" s="29">
        <f>MONTH(NIVEL_2[[#This Row],[Fecha de Evaluación]])</f>
        <v>3</v>
      </c>
      <c r="B38" s="12" t="str">
        <f>IF(NIVEL_2[[#This Row],['#]]&gt;0,"NIVEL 2","")</f>
        <v>NIVEL 2</v>
      </c>
      <c r="C38" s="12" t="str">
        <f>TEXT(NIVEL_2[[#This Row],[Fecha de Evaluación]],"MMMM")</f>
        <v>marzo</v>
      </c>
      <c r="D38" s="3">
        <v>45747</v>
      </c>
      <c r="E38" s="20" t="s">
        <v>88</v>
      </c>
      <c r="F38" s="1">
        <v>1062980565</v>
      </c>
      <c r="G38" s="1">
        <v>5</v>
      </c>
      <c r="H38" s="1">
        <v>5</v>
      </c>
      <c r="I38" s="1">
        <v>2</v>
      </c>
      <c r="J38" s="1">
        <v>3</v>
      </c>
      <c r="K38" s="1">
        <v>3</v>
      </c>
      <c r="L38" s="1">
        <v>5</v>
      </c>
      <c r="M38" s="1">
        <v>3</v>
      </c>
      <c r="N38" s="19">
        <f>AVERAGE('NIVEL 2'!G38:M38)</f>
        <v>3.7142857142857144</v>
      </c>
      <c r="O38" s="18" t="str">
        <f t="shared" si="1"/>
        <v xml:space="preserve"> </v>
      </c>
    </row>
    <row r="39" spans="1:15" x14ac:dyDescent="0.3">
      <c r="A39" s="29">
        <f>MONTH(NIVEL_2[[#This Row],[Fecha de Evaluación]])</f>
        <v>3</v>
      </c>
      <c r="B39" s="12" t="str">
        <f>IF(NIVEL_2[[#This Row],['#]]&gt;0,"NIVEL 2","")</f>
        <v>NIVEL 2</v>
      </c>
      <c r="C39" s="12" t="str">
        <f>TEXT(NIVEL_2[[#This Row],[Fecha de Evaluación]],"MMMM")</f>
        <v>marzo</v>
      </c>
      <c r="D39" s="3">
        <v>45747</v>
      </c>
      <c r="E39" s="20" t="s">
        <v>127</v>
      </c>
      <c r="F39" s="1">
        <v>1062986616</v>
      </c>
      <c r="G39" s="1">
        <v>4</v>
      </c>
      <c r="H39" s="1">
        <v>4</v>
      </c>
      <c r="I39" s="1">
        <v>2</v>
      </c>
      <c r="J39" s="1">
        <v>2</v>
      </c>
      <c r="K39" s="1">
        <v>2</v>
      </c>
      <c r="L39" s="1">
        <v>3</v>
      </c>
      <c r="M39" s="1">
        <v>1</v>
      </c>
      <c r="N39" s="19">
        <f>AVERAGE('NIVEL 2'!G39:M39)</f>
        <v>2.5714285714285716</v>
      </c>
      <c r="O39" s="18" t="str">
        <f t="shared" si="1"/>
        <v xml:space="preserve"> </v>
      </c>
    </row>
    <row r="40" spans="1:15" x14ac:dyDescent="0.3">
      <c r="A40" s="29">
        <f>MONTH(NIVEL_2[[#This Row],[Fecha de Evaluación]])</f>
        <v>3</v>
      </c>
      <c r="B40" s="12" t="str">
        <f>IF(NIVEL_2[[#This Row],['#]]&gt;0,"NIVEL 2","")</f>
        <v>NIVEL 2</v>
      </c>
      <c r="C40" s="12" t="str">
        <f>TEXT(NIVEL_2[[#This Row],[Fecha de Evaluación]],"MMMM")</f>
        <v>marzo</v>
      </c>
      <c r="D40" s="3">
        <v>45747</v>
      </c>
      <c r="E40" s="20" t="s">
        <v>73</v>
      </c>
      <c r="F40" s="1">
        <v>1065002276</v>
      </c>
      <c r="G40" s="1">
        <v>5</v>
      </c>
      <c r="H40" s="1">
        <v>5</v>
      </c>
      <c r="I40" s="1">
        <v>4</v>
      </c>
      <c r="J40" s="1">
        <v>3</v>
      </c>
      <c r="K40" s="1">
        <v>5</v>
      </c>
      <c r="L40" s="1">
        <v>5</v>
      </c>
      <c r="M40" s="1">
        <v>2</v>
      </c>
      <c r="N40" s="19">
        <f>AVERAGE('NIVEL 2'!G40:M40)</f>
        <v>4.1428571428571432</v>
      </c>
      <c r="O40" s="18" t="str">
        <f t="shared" si="1"/>
        <v xml:space="preserve"> </v>
      </c>
    </row>
    <row r="41" spans="1:15" x14ac:dyDescent="0.3">
      <c r="A41" s="29">
        <f>MONTH(NIVEL_2[[#This Row],[Fecha de Evaluación]])</f>
        <v>3</v>
      </c>
      <c r="B41" s="12" t="str">
        <f>IF(NIVEL_2[[#This Row],['#]]&gt;0,"NIVEL 2","")</f>
        <v>NIVEL 2</v>
      </c>
      <c r="C41" s="12" t="str">
        <f>TEXT(NIVEL_2[[#This Row],[Fecha de Evaluación]],"MMMM")</f>
        <v>marzo</v>
      </c>
      <c r="D41" s="3">
        <v>45747</v>
      </c>
      <c r="E41" s="20" t="s">
        <v>130</v>
      </c>
      <c r="F41" s="1">
        <v>1065010391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4</v>
      </c>
      <c r="N41" s="19">
        <f>AVERAGE('NIVEL 2'!G41:M41)</f>
        <v>4.8571428571428568</v>
      </c>
      <c r="O41" s="18" t="str">
        <f t="shared" si="1"/>
        <v>CAMBIA A NIVEL 3</v>
      </c>
    </row>
    <row r="42" spans="1:15" x14ac:dyDescent="0.3">
      <c r="A42" s="29">
        <f>MONTH(NIVEL_2[[#This Row],[Fecha de Evaluación]])</f>
        <v>3</v>
      </c>
      <c r="B42" s="12" t="str">
        <f>IF(NIVEL_2[[#This Row],['#]]&gt;0,"NIVEL 2","")</f>
        <v>NIVEL 2</v>
      </c>
      <c r="C42" s="12" t="str">
        <f>TEXT(NIVEL_2[[#This Row],[Fecha de Evaluación]],"MMMM")</f>
        <v>marzo</v>
      </c>
      <c r="D42" s="3">
        <v>45747</v>
      </c>
      <c r="E42" s="20" t="s">
        <v>67</v>
      </c>
      <c r="F42" s="1">
        <v>1067849965</v>
      </c>
      <c r="G42" s="1">
        <v>4</v>
      </c>
      <c r="H42" s="1">
        <v>4</v>
      </c>
      <c r="I42" s="1">
        <v>2</v>
      </c>
      <c r="J42" s="1">
        <v>3</v>
      </c>
      <c r="K42" s="1">
        <v>3</v>
      </c>
      <c r="L42" s="1">
        <v>3</v>
      </c>
      <c r="M42" s="1">
        <v>1</v>
      </c>
      <c r="N42" s="19">
        <f>AVERAGE('NIVEL 2'!G42:M42)</f>
        <v>2.8571428571428572</v>
      </c>
      <c r="O42" s="18" t="str">
        <f t="shared" si="1"/>
        <v xml:space="preserve"> </v>
      </c>
    </row>
    <row r="43" spans="1:15" x14ac:dyDescent="0.3">
      <c r="A43" s="29">
        <f>MONTH(NIVEL_2[[#This Row],[Fecha de Evaluación]])</f>
        <v>3</v>
      </c>
      <c r="B43" s="12" t="str">
        <f>IF(NIVEL_2[[#This Row],['#]]&gt;0,"NIVEL 2","")</f>
        <v>NIVEL 2</v>
      </c>
      <c r="C43" s="12" t="str">
        <f>TEXT(NIVEL_2[[#This Row],[Fecha de Evaluación]],"MMMM")</f>
        <v>marzo</v>
      </c>
      <c r="D43" s="3">
        <v>45747</v>
      </c>
      <c r="E43" s="20" t="s">
        <v>92</v>
      </c>
      <c r="F43" s="1">
        <v>1067905301</v>
      </c>
      <c r="G43" s="1">
        <v>4</v>
      </c>
      <c r="H43" s="1">
        <v>4</v>
      </c>
      <c r="I43" s="1">
        <v>2</v>
      </c>
      <c r="J43" s="1">
        <v>3</v>
      </c>
      <c r="K43" s="1">
        <v>4</v>
      </c>
      <c r="L43" s="1">
        <v>4</v>
      </c>
      <c r="M43" s="1">
        <v>2</v>
      </c>
      <c r="N43" s="19">
        <f>AVERAGE('NIVEL 2'!G43:M43)</f>
        <v>3.2857142857142856</v>
      </c>
      <c r="O43" s="18" t="str">
        <f t="shared" si="1"/>
        <v xml:space="preserve"> </v>
      </c>
    </row>
    <row r="44" spans="1:15" x14ac:dyDescent="0.3">
      <c r="A44" s="29">
        <f>MONTH(NIVEL_2[[#This Row],[Fecha de Evaluación]])</f>
        <v>3</v>
      </c>
      <c r="B44" s="12" t="str">
        <f>IF(NIVEL_2[[#This Row],['#]]&gt;0,"NIVEL 2","")</f>
        <v>NIVEL 2</v>
      </c>
      <c r="C44" s="12" t="str">
        <f>TEXT(NIVEL_2[[#This Row],[Fecha de Evaluación]],"MMMM")</f>
        <v>marzo</v>
      </c>
      <c r="D44" s="3">
        <v>45747</v>
      </c>
      <c r="E44" s="20" t="s">
        <v>104</v>
      </c>
      <c r="F44" s="1">
        <v>1068439668</v>
      </c>
      <c r="G44" s="1">
        <v>5</v>
      </c>
      <c r="H44" s="1">
        <v>5</v>
      </c>
      <c r="I44" s="1">
        <v>3</v>
      </c>
      <c r="J44" s="1">
        <v>4</v>
      </c>
      <c r="K44" s="1">
        <v>4</v>
      </c>
      <c r="L44" s="1">
        <v>5</v>
      </c>
      <c r="M44" s="1">
        <v>5</v>
      </c>
      <c r="N44" s="19">
        <f>AVERAGE('NIVEL 2'!G44:M44)</f>
        <v>4.4285714285714288</v>
      </c>
      <c r="O44" s="18" t="str">
        <f t="shared" si="1"/>
        <v xml:space="preserve"> </v>
      </c>
    </row>
    <row r="45" spans="1:15" x14ac:dyDescent="0.3">
      <c r="A45" s="29">
        <f>MONTH(NIVEL_2[[#This Row],[Fecha de Evaluación]])</f>
        <v>3</v>
      </c>
      <c r="B45" s="12" t="str">
        <f>IF(NIVEL_2[[#This Row],['#]]&gt;0,"NIVEL 2","")</f>
        <v>NIVEL 2</v>
      </c>
      <c r="C45" s="12" t="str">
        <f>TEXT(NIVEL_2[[#This Row],[Fecha de Evaluación]],"MMMM")</f>
        <v>marzo</v>
      </c>
      <c r="D45" s="3">
        <v>45747</v>
      </c>
      <c r="E45" s="20" t="s">
        <v>129</v>
      </c>
      <c r="F45" s="1">
        <v>1138028369</v>
      </c>
      <c r="G45" s="1">
        <v>3</v>
      </c>
      <c r="H45" s="1">
        <v>3</v>
      </c>
      <c r="I45" s="1">
        <v>2</v>
      </c>
      <c r="J45" s="1">
        <v>3</v>
      </c>
      <c r="K45" s="1">
        <v>4</v>
      </c>
      <c r="L45" s="1">
        <v>3</v>
      </c>
      <c r="M45" s="1">
        <v>1</v>
      </c>
      <c r="N45" s="19">
        <f>AVERAGE('NIVEL 2'!G45:M45)</f>
        <v>2.7142857142857144</v>
      </c>
      <c r="O45" s="18" t="str">
        <f t="shared" si="1"/>
        <v xml:space="preserve"> </v>
      </c>
    </row>
    <row r="46" spans="1:15" x14ac:dyDescent="0.3">
      <c r="A46" s="29">
        <f>MONTH(NIVEL_2[[#This Row],[Fecha de Evaluación]])</f>
        <v>3</v>
      </c>
      <c r="B46" s="12" t="str">
        <f>IF(NIVEL_2[[#This Row],['#]]&gt;0,"NIVEL 2","")</f>
        <v>NIVEL 2</v>
      </c>
      <c r="C46" s="12" t="str">
        <f>TEXT(NIVEL_2[[#This Row],[Fecha de Evaluación]],"MMMM")</f>
        <v>marzo</v>
      </c>
      <c r="D46" s="3">
        <v>45747</v>
      </c>
      <c r="E46" s="20" t="s">
        <v>105</v>
      </c>
      <c r="F46" s="1">
        <v>1138031207</v>
      </c>
      <c r="G46" s="1">
        <v>4</v>
      </c>
      <c r="H46" s="1">
        <v>5</v>
      </c>
      <c r="I46" s="1">
        <v>3</v>
      </c>
      <c r="J46" s="1">
        <v>4</v>
      </c>
      <c r="K46" s="1">
        <v>2</v>
      </c>
      <c r="L46" s="1">
        <v>4</v>
      </c>
      <c r="M46" s="1">
        <v>2</v>
      </c>
      <c r="N46" s="19">
        <f>AVERAGE('NIVEL 2'!G46:M46)</f>
        <v>3.4285714285714284</v>
      </c>
      <c r="O46" s="18" t="str">
        <f t="shared" si="1"/>
        <v xml:space="preserve"> </v>
      </c>
    </row>
    <row r="47" spans="1:15" x14ac:dyDescent="0.3">
      <c r="A47" s="29">
        <f>MONTH(NIVEL_2[[#This Row],[Fecha de Evaluación]])</f>
        <v>3</v>
      </c>
      <c r="B47" s="12" t="str">
        <f>IF(NIVEL_2[[#This Row],['#]]&gt;0,"NIVEL 2","")</f>
        <v>NIVEL 2</v>
      </c>
      <c r="C47" s="12" t="str">
        <f>TEXT(NIVEL_2[[#This Row],[Fecha de Evaluación]],"MMMM")</f>
        <v>marzo</v>
      </c>
      <c r="D47" s="3">
        <v>45747</v>
      </c>
      <c r="E47" s="20" t="s">
        <v>97</v>
      </c>
      <c r="F47" s="1">
        <v>1138031942</v>
      </c>
      <c r="G47" s="1">
        <v>5</v>
      </c>
      <c r="H47" s="1">
        <v>4</v>
      </c>
      <c r="I47" s="1">
        <v>2</v>
      </c>
      <c r="J47" s="1">
        <v>3</v>
      </c>
      <c r="K47" s="1">
        <v>3</v>
      </c>
      <c r="L47" s="1">
        <v>4</v>
      </c>
      <c r="M47" s="1">
        <v>2</v>
      </c>
      <c r="N47" s="19">
        <f>AVERAGE('NIVEL 2'!G47:M47)</f>
        <v>3.2857142857142856</v>
      </c>
      <c r="O47" s="18" t="str">
        <f t="shared" si="1"/>
        <v xml:space="preserve"> </v>
      </c>
    </row>
    <row r="48" spans="1:15" x14ac:dyDescent="0.3">
      <c r="A48" s="29">
        <f>MONTH(NIVEL_2[[#This Row],[Fecha de Evaluación]])</f>
        <v>3</v>
      </c>
      <c r="B48" s="12" t="str">
        <f>IF(NIVEL_2[[#This Row],['#]]&gt;0,"NIVEL 2","")</f>
        <v>NIVEL 2</v>
      </c>
      <c r="C48" s="12" t="str">
        <f>TEXT(NIVEL_2[[#This Row],[Fecha de Evaluación]],"MMMM")</f>
        <v>marzo</v>
      </c>
      <c r="D48" s="3">
        <v>45747</v>
      </c>
      <c r="E48" s="20" t="s">
        <v>80</v>
      </c>
      <c r="F48" s="1">
        <v>1138032406</v>
      </c>
      <c r="G48" s="1">
        <v>4</v>
      </c>
      <c r="H48" s="1">
        <v>4</v>
      </c>
      <c r="I48" s="1">
        <v>2</v>
      </c>
      <c r="J48" s="1">
        <v>3</v>
      </c>
      <c r="K48" s="1">
        <v>2</v>
      </c>
      <c r="L48" s="1">
        <v>4</v>
      </c>
      <c r="M48" s="1">
        <v>2</v>
      </c>
      <c r="N48" s="19">
        <f>AVERAGE('NIVEL 2'!G48:M48)</f>
        <v>3</v>
      </c>
      <c r="O48" s="18" t="str">
        <f t="shared" si="1"/>
        <v xml:space="preserve"> </v>
      </c>
    </row>
    <row r="49" spans="1:15" x14ac:dyDescent="0.3">
      <c r="A49" s="29">
        <f>MONTH(NIVEL_2[[#This Row],[Fecha de Evaluación]])</f>
        <v>3</v>
      </c>
      <c r="B49" s="12" t="str">
        <f>IF(NIVEL_2[[#This Row],['#]]&gt;0,"NIVEL 2","")</f>
        <v>NIVEL 2</v>
      </c>
      <c r="C49" s="12" t="str">
        <f>TEXT(NIVEL_2[[#This Row],[Fecha de Evaluación]],"MMMM")</f>
        <v>marzo</v>
      </c>
      <c r="D49" s="3">
        <v>45747</v>
      </c>
      <c r="E49" s="20" t="s">
        <v>98</v>
      </c>
      <c r="F49" s="1">
        <v>1138032417</v>
      </c>
      <c r="G49" s="1">
        <v>4</v>
      </c>
      <c r="H49" s="1">
        <v>4</v>
      </c>
      <c r="I49" s="1">
        <v>2</v>
      </c>
      <c r="J49" s="1">
        <v>3</v>
      </c>
      <c r="K49" s="1">
        <v>2</v>
      </c>
      <c r="L49" s="1">
        <v>5</v>
      </c>
      <c r="M49" s="1">
        <v>2</v>
      </c>
      <c r="N49" s="19">
        <f>AVERAGE('NIVEL 2'!G49:M49)</f>
        <v>3.1428571428571428</v>
      </c>
      <c r="O49" s="18" t="str">
        <f t="shared" si="1"/>
        <v xml:space="preserve"> </v>
      </c>
    </row>
    <row r="50" spans="1:15" x14ac:dyDescent="0.3">
      <c r="A50" s="29">
        <f>MONTH(NIVEL_2[[#This Row],[Fecha de Evaluación]])</f>
        <v>3</v>
      </c>
      <c r="B50" s="12" t="str">
        <f>IF(NIVEL_2[[#This Row],['#]]&gt;0,"NIVEL 2","")</f>
        <v>NIVEL 2</v>
      </c>
      <c r="C50" s="12" t="str">
        <f>TEXT(NIVEL_2[[#This Row],[Fecha de Evaluación]],"MMMM")</f>
        <v>marzo</v>
      </c>
      <c r="D50" s="3">
        <v>45747</v>
      </c>
      <c r="E50" s="20" t="s">
        <v>131</v>
      </c>
      <c r="F50" s="1">
        <v>1140444971</v>
      </c>
      <c r="G50" s="1">
        <v>4</v>
      </c>
      <c r="H50" s="1">
        <v>4</v>
      </c>
      <c r="I50" s="1">
        <v>2</v>
      </c>
      <c r="J50" s="1">
        <v>2</v>
      </c>
      <c r="K50" s="1">
        <v>2</v>
      </c>
      <c r="L50" s="1">
        <v>3</v>
      </c>
      <c r="M50" s="1">
        <v>2</v>
      </c>
      <c r="N50" s="19">
        <f>AVERAGE('NIVEL 2'!G50:M50)</f>
        <v>2.7142857142857144</v>
      </c>
      <c r="O50" s="18" t="str">
        <f t="shared" si="1"/>
        <v xml:space="preserve"> </v>
      </c>
    </row>
    <row r="51" spans="1:15" x14ac:dyDescent="0.3">
      <c r="A51" s="29">
        <f>MONTH(NIVEL_2[[#This Row],[Fecha de Evaluación]])</f>
        <v>4</v>
      </c>
      <c r="B51" s="12" t="str">
        <f>IF(NIVEL_2[[#This Row],['#]]&gt;0,"NIVEL 2","")</f>
        <v>NIVEL 2</v>
      </c>
      <c r="C51" s="12" t="str">
        <f>TEXT(NIVEL_2[[#This Row],[Fecha de Evaluación]],"MMMM")</f>
        <v>abril</v>
      </c>
      <c r="D51" s="3">
        <v>45777</v>
      </c>
      <c r="E51" s="20" t="s">
        <v>77</v>
      </c>
      <c r="F51" s="1">
        <v>1018813</v>
      </c>
      <c r="G51" s="1">
        <v>5</v>
      </c>
      <c r="H51" s="1">
        <v>4</v>
      </c>
      <c r="I51" s="1">
        <v>3</v>
      </c>
      <c r="J51" s="1">
        <v>3</v>
      </c>
      <c r="K51" s="1">
        <v>2</v>
      </c>
      <c r="L51" s="1">
        <v>4</v>
      </c>
      <c r="M51" s="1">
        <v>2</v>
      </c>
      <c r="N51" s="19">
        <f>AVERAGE('NIVEL 2'!G51:M51)</f>
        <v>3.2857142857142856</v>
      </c>
      <c r="O51" s="18" t="str">
        <f t="shared" si="1"/>
        <v xml:space="preserve"> </v>
      </c>
    </row>
    <row r="52" spans="1:15" x14ac:dyDescent="0.3">
      <c r="A52" s="29">
        <f>MONTH(NIVEL_2[[#This Row],[Fecha de Evaluación]])</f>
        <v>4</v>
      </c>
      <c r="B52" s="12" t="str">
        <f>IF(NIVEL_2[[#This Row],['#]]&gt;0,"NIVEL 2","")</f>
        <v>NIVEL 2</v>
      </c>
      <c r="C52" s="12" t="str">
        <f>TEXT(NIVEL_2[[#This Row],[Fecha de Evaluación]],"MMMM")</f>
        <v>abril</v>
      </c>
      <c r="D52" s="3">
        <v>45777</v>
      </c>
      <c r="E52" s="20" t="s">
        <v>100</v>
      </c>
      <c r="F52" s="1">
        <v>1418308</v>
      </c>
      <c r="G52" s="1">
        <v>5</v>
      </c>
      <c r="H52" s="1">
        <v>5</v>
      </c>
      <c r="I52" s="1">
        <v>4</v>
      </c>
      <c r="J52" s="1">
        <v>5</v>
      </c>
      <c r="K52" s="1">
        <v>5</v>
      </c>
      <c r="L52" s="1">
        <v>5</v>
      </c>
      <c r="M52" s="1">
        <v>3</v>
      </c>
      <c r="N52" s="19">
        <f>AVERAGE('NIVEL 2'!G52:M52)</f>
        <v>4.5714285714285712</v>
      </c>
      <c r="O52" s="18" t="str">
        <f t="shared" si="1"/>
        <v xml:space="preserve"> </v>
      </c>
    </row>
    <row r="53" spans="1:15" x14ac:dyDescent="0.3">
      <c r="A53" s="29">
        <f>MONTH(NIVEL_2[[#This Row],[Fecha de Evaluación]])</f>
        <v>4</v>
      </c>
      <c r="B53" s="12" t="str">
        <f>IF(NIVEL_2[[#This Row],['#]]&gt;0,"NIVEL 2","")</f>
        <v>NIVEL 2</v>
      </c>
      <c r="C53" s="12" t="str">
        <f>TEXT(NIVEL_2[[#This Row],[Fecha de Evaluación]],"MMMM")</f>
        <v>abril</v>
      </c>
      <c r="D53" s="3">
        <v>45777</v>
      </c>
      <c r="E53" s="20" t="s">
        <v>93</v>
      </c>
      <c r="F53" s="1">
        <v>7384397</v>
      </c>
      <c r="G53" s="1">
        <v>5</v>
      </c>
      <c r="H53" s="1">
        <v>5</v>
      </c>
      <c r="I53" s="1">
        <v>3</v>
      </c>
      <c r="J53" s="1">
        <v>4</v>
      </c>
      <c r="K53" s="1">
        <v>5</v>
      </c>
      <c r="L53" s="1">
        <v>5</v>
      </c>
      <c r="M53" s="1">
        <v>3</v>
      </c>
      <c r="N53" s="19">
        <f>AVERAGE('NIVEL 2'!G53:M53)</f>
        <v>4.2857142857142856</v>
      </c>
      <c r="O53" s="18" t="str">
        <f t="shared" si="1"/>
        <v xml:space="preserve"> </v>
      </c>
    </row>
    <row r="54" spans="1:15" x14ac:dyDescent="0.3">
      <c r="A54" s="29">
        <f>MONTH(NIVEL_2[[#This Row],[Fecha de Evaluación]])</f>
        <v>4</v>
      </c>
      <c r="B54" s="12" t="str">
        <f>IF(NIVEL_2[[#This Row],['#]]&gt;0,"NIVEL 2","")</f>
        <v>NIVEL 2</v>
      </c>
      <c r="C54" s="12" t="str">
        <f>TEXT(NIVEL_2[[#This Row],[Fecha de Evaluación]],"MMMM")</f>
        <v>abril</v>
      </c>
      <c r="D54" s="3">
        <v>45777</v>
      </c>
      <c r="E54" s="20" t="s">
        <v>66</v>
      </c>
      <c r="F54" s="1">
        <v>10966252</v>
      </c>
      <c r="G54" s="1">
        <v>5</v>
      </c>
      <c r="H54" s="1">
        <v>5</v>
      </c>
      <c r="I54" s="1">
        <v>2</v>
      </c>
      <c r="J54" s="1">
        <v>3</v>
      </c>
      <c r="K54" s="1">
        <v>2</v>
      </c>
      <c r="L54" s="1">
        <v>4</v>
      </c>
      <c r="M54" s="1">
        <v>2</v>
      </c>
      <c r="N54" s="19">
        <f>AVERAGE('NIVEL 2'!G54:M54)</f>
        <v>3.2857142857142856</v>
      </c>
      <c r="O54" s="18" t="str">
        <f t="shared" si="1"/>
        <v xml:space="preserve"> </v>
      </c>
    </row>
    <row r="55" spans="1:15" x14ac:dyDescent="0.3">
      <c r="A55" s="29">
        <f>MONTH(NIVEL_2[[#This Row],[Fecha de Evaluación]])</f>
        <v>4</v>
      </c>
      <c r="B55" s="12" t="str">
        <f>IF(NIVEL_2[[#This Row],['#]]&gt;0,"NIVEL 2","")</f>
        <v>NIVEL 2</v>
      </c>
      <c r="C55" s="12" t="str">
        <f>TEXT(NIVEL_2[[#This Row],[Fecha de Evaluación]],"MMMM")</f>
        <v>abril</v>
      </c>
      <c r="D55" s="3">
        <v>45777</v>
      </c>
      <c r="E55" s="20" t="s">
        <v>99</v>
      </c>
      <c r="F55" s="1">
        <v>1007676028</v>
      </c>
      <c r="G55" s="1">
        <v>5</v>
      </c>
      <c r="H55" s="1">
        <v>4</v>
      </c>
      <c r="I55" s="1">
        <v>3</v>
      </c>
      <c r="J55" s="1">
        <v>4</v>
      </c>
      <c r="K55" s="1">
        <v>3</v>
      </c>
      <c r="L55" s="1">
        <v>4</v>
      </c>
      <c r="M55" s="1">
        <v>2</v>
      </c>
      <c r="N55" s="19">
        <f>AVERAGE('NIVEL 2'!G55:M55)</f>
        <v>3.5714285714285716</v>
      </c>
      <c r="O55" s="18" t="str">
        <f t="shared" si="1"/>
        <v xml:space="preserve"> </v>
      </c>
    </row>
    <row r="56" spans="1:15" x14ac:dyDescent="0.3">
      <c r="A56" s="29">
        <f>MONTH(NIVEL_2[[#This Row],[Fecha de Evaluación]])</f>
        <v>4</v>
      </c>
      <c r="B56" s="12" t="str">
        <f>IF(NIVEL_2[[#This Row],['#]]&gt;0,"NIVEL 2","")</f>
        <v>NIVEL 2</v>
      </c>
      <c r="C56" s="12" t="str">
        <f>TEXT(NIVEL_2[[#This Row],[Fecha de Evaluación]],"MMMM")</f>
        <v>abril</v>
      </c>
      <c r="D56" s="3">
        <v>45777</v>
      </c>
      <c r="E56" s="20" t="s">
        <v>90</v>
      </c>
      <c r="F56" s="1">
        <v>1029722943</v>
      </c>
      <c r="G56" s="1">
        <v>5</v>
      </c>
      <c r="H56" s="1">
        <v>4</v>
      </c>
      <c r="I56" s="1">
        <v>4</v>
      </c>
      <c r="J56" s="1">
        <v>3</v>
      </c>
      <c r="K56" s="1">
        <v>3</v>
      </c>
      <c r="L56" s="1">
        <v>5</v>
      </c>
      <c r="M56" s="1">
        <v>3</v>
      </c>
      <c r="N56" s="19">
        <f>AVERAGE('NIVEL 2'!G56:M56)</f>
        <v>3.8571428571428572</v>
      </c>
      <c r="O56" s="18" t="str">
        <f t="shared" si="1"/>
        <v xml:space="preserve"> </v>
      </c>
    </row>
    <row r="57" spans="1:15" x14ac:dyDescent="0.3">
      <c r="A57" s="29">
        <f>MONTH(NIVEL_2[[#This Row],[Fecha de Evaluación]])</f>
        <v>4</v>
      </c>
      <c r="B57" s="12" t="str">
        <f>IF(NIVEL_2[[#This Row],['#]]&gt;0,"NIVEL 2","")</f>
        <v>NIVEL 2</v>
      </c>
      <c r="C57" s="12" t="str">
        <f>TEXT(NIVEL_2[[#This Row],[Fecha de Evaluación]],"MMMM")</f>
        <v>abril</v>
      </c>
      <c r="D57" s="3">
        <v>45777</v>
      </c>
      <c r="E57" s="20" t="s">
        <v>76</v>
      </c>
      <c r="F57" s="1">
        <v>1062432000</v>
      </c>
      <c r="G57" s="1">
        <v>4</v>
      </c>
      <c r="H57" s="1">
        <v>4</v>
      </c>
      <c r="I57" s="1">
        <v>3</v>
      </c>
      <c r="J57" s="1">
        <v>3</v>
      </c>
      <c r="K57" s="1">
        <v>5</v>
      </c>
      <c r="L57" s="1">
        <v>5</v>
      </c>
      <c r="M57" s="1">
        <v>1</v>
      </c>
      <c r="N57" s="19">
        <f>AVERAGE('NIVEL 2'!G57:M57)</f>
        <v>3.5714285714285716</v>
      </c>
      <c r="O57" s="18" t="str">
        <f t="shared" si="1"/>
        <v xml:space="preserve"> </v>
      </c>
    </row>
    <row r="58" spans="1:15" x14ac:dyDescent="0.3">
      <c r="A58" s="29">
        <f>MONTH(NIVEL_2[[#This Row],[Fecha de Evaluación]])</f>
        <v>4</v>
      </c>
      <c r="B58" s="12" t="str">
        <f>IF(NIVEL_2[[#This Row],['#]]&gt;0,"NIVEL 2","")</f>
        <v>NIVEL 2</v>
      </c>
      <c r="C58" s="12" t="str">
        <f>TEXT(NIVEL_2[[#This Row],[Fecha de Evaluación]],"MMMM")</f>
        <v>abril</v>
      </c>
      <c r="D58" s="3">
        <v>45777</v>
      </c>
      <c r="E58" s="20" t="s">
        <v>158</v>
      </c>
      <c r="F58" s="1">
        <v>1062433688</v>
      </c>
      <c r="G58" s="1">
        <v>5</v>
      </c>
      <c r="H58" s="1">
        <v>4</v>
      </c>
      <c r="I58" s="1">
        <v>3</v>
      </c>
      <c r="J58" s="1">
        <v>3</v>
      </c>
      <c r="K58" s="1">
        <v>2</v>
      </c>
      <c r="L58" s="1">
        <v>5</v>
      </c>
      <c r="M58" s="1">
        <v>3</v>
      </c>
      <c r="N58" s="19">
        <f>AVERAGE('NIVEL 2'!G58:M58)</f>
        <v>3.5714285714285716</v>
      </c>
      <c r="O58" s="18" t="str">
        <f t="shared" si="1"/>
        <v xml:space="preserve"> </v>
      </c>
    </row>
    <row r="59" spans="1:15" x14ac:dyDescent="0.3">
      <c r="A59" s="29">
        <f>MONTH(NIVEL_2[[#This Row],[Fecha de Evaluación]])</f>
        <v>4</v>
      </c>
      <c r="B59" s="12" t="str">
        <f>IF(NIVEL_2[[#This Row],['#]]&gt;0,"NIVEL 2","")</f>
        <v>NIVEL 2</v>
      </c>
      <c r="C59" s="12" t="str">
        <f>TEXT(NIVEL_2[[#This Row],[Fecha de Evaluación]],"MMMM")</f>
        <v>abril</v>
      </c>
      <c r="D59" s="3">
        <v>45777</v>
      </c>
      <c r="E59" s="20" t="s">
        <v>89</v>
      </c>
      <c r="F59" s="1">
        <v>1062539643</v>
      </c>
      <c r="G59" s="1">
        <v>3</v>
      </c>
      <c r="H59" s="1">
        <v>3</v>
      </c>
      <c r="I59" s="1">
        <v>2</v>
      </c>
      <c r="J59" s="1">
        <v>3</v>
      </c>
      <c r="K59" s="1">
        <v>4</v>
      </c>
      <c r="L59" s="1">
        <v>3</v>
      </c>
      <c r="M59" s="1">
        <v>3</v>
      </c>
      <c r="N59" s="19">
        <f>AVERAGE('NIVEL 2'!G59:M59)</f>
        <v>3</v>
      </c>
      <c r="O59" s="18" t="str">
        <f t="shared" si="1"/>
        <v xml:space="preserve"> </v>
      </c>
    </row>
    <row r="60" spans="1:15" x14ac:dyDescent="0.3">
      <c r="A60" s="29">
        <f>MONTH(NIVEL_2[[#This Row],[Fecha de Evaluación]])</f>
        <v>4</v>
      </c>
      <c r="B60" s="12" t="str">
        <f>IF(NIVEL_2[[#This Row],['#]]&gt;0,"NIVEL 2","")</f>
        <v>NIVEL 2</v>
      </c>
      <c r="C60" s="12" t="str">
        <f>TEXT(NIVEL_2[[#This Row],[Fecha de Evaluación]],"MMMM")</f>
        <v>abril</v>
      </c>
      <c r="D60" s="3">
        <v>45777</v>
      </c>
      <c r="E60" s="20" t="s">
        <v>64</v>
      </c>
      <c r="F60" s="1">
        <v>1062980034</v>
      </c>
      <c r="G60" s="1">
        <v>5</v>
      </c>
      <c r="H60" s="1">
        <v>5</v>
      </c>
      <c r="I60" s="1">
        <v>4</v>
      </c>
      <c r="J60" s="1">
        <v>4</v>
      </c>
      <c r="K60" s="1">
        <v>4</v>
      </c>
      <c r="L60" s="1">
        <v>5</v>
      </c>
      <c r="M60" s="1">
        <v>2</v>
      </c>
      <c r="N60" s="19">
        <f>AVERAGE('NIVEL 2'!G60:M60)</f>
        <v>4.1428571428571432</v>
      </c>
      <c r="O60" s="18" t="str">
        <f t="shared" si="1"/>
        <v xml:space="preserve"> </v>
      </c>
    </row>
    <row r="61" spans="1:15" x14ac:dyDescent="0.3">
      <c r="A61" s="29">
        <f>MONTH(NIVEL_2[[#This Row],[Fecha de Evaluación]])</f>
        <v>4</v>
      </c>
      <c r="B61" s="12" t="str">
        <f>IF(NIVEL_2[[#This Row],['#]]&gt;0,"NIVEL 2","")</f>
        <v>NIVEL 2</v>
      </c>
      <c r="C61" s="12" t="str">
        <f>TEXT(NIVEL_2[[#This Row],[Fecha de Evaluación]],"MMMM")</f>
        <v>abril</v>
      </c>
      <c r="D61" s="3">
        <v>45777</v>
      </c>
      <c r="E61" s="20" t="s">
        <v>156</v>
      </c>
      <c r="F61" s="1">
        <v>1062981643</v>
      </c>
      <c r="G61" s="1">
        <v>5</v>
      </c>
      <c r="H61" s="1">
        <v>5</v>
      </c>
      <c r="I61" s="1">
        <v>2</v>
      </c>
      <c r="J61" s="1">
        <v>3</v>
      </c>
      <c r="K61" s="1">
        <v>3</v>
      </c>
      <c r="L61" s="1">
        <v>5</v>
      </c>
      <c r="M61" s="1">
        <v>3</v>
      </c>
      <c r="N61" s="19">
        <f>AVERAGE('NIVEL 2'!G61:M61)</f>
        <v>3.7142857142857144</v>
      </c>
      <c r="O61" s="18" t="str">
        <f t="shared" si="1"/>
        <v xml:space="preserve"> </v>
      </c>
    </row>
    <row r="62" spans="1:15" x14ac:dyDescent="0.3">
      <c r="A62" s="29">
        <f>MONTH(NIVEL_2[[#This Row],[Fecha de Evaluación]])</f>
        <v>4</v>
      </c>
      <c r="B62" s="12" t="str">
        <f>IF(NIVEL_2[[#This Row],['#]]&gt;0,"NIVEL 2","")</f>
        <v>NIVEL 2</v>
      </c>
      <c r="C62" s="12" t="str">
        <f>TEXT(NIVEL_2[[#This Row],[Fecha de Evaluación]],"MMMM")</f>
        <v>abril</v>
      </c>
      <c r="D62" s="3">
        <v>45777</v>
      </c>
      <c r="E62" s="20" t="s">
        <v>127</v>
      </c>
      <c r="F62" s="1">
        <v>1062986616</v>
      </c>
      <c r="G62" s="1">
        <v>5</v>
      </c>
      <c r="H62" s="1">
        <v>4</v>
      </c>
      <c r="I62" s="1">
        <v>3</v>
      </c>
      <c r="J62" s="1">
        <v>3</v>
      </c>
      <c r="K62" s="1">
        <v>2</v>
      </c>
      <c r="L62" s="1">
        <v>4</v>
      </c>
      <c r="M62" s="1">
        <v>1</v>
      </c>
      <c r="N62" s="19">
        <f>AVERAGE('NIVEL 2'!G62:M62)</f>
        <v>3.1428571428571428</v>
      </c>
      <c r="O62" s="18" t="str">
        <f t="shared" si="1"/>
        <v xml:space="preserve"> </v>
      </c>
    </row>
    <row r="63" spans="1:15" x14ac:dyDescent="0.3">
      <c r="A63" s="29">
        <f>MONTH(NIVEL_2[[#This Row],[Fecha de Evaluación]])</f>
        <v>4</v>
      </c>
      <c r="B63" s="12" t="str">
        <f>IF(NIVEL_2[[#This Row],['#]]&gt;0,"NIVEL 2","")</f>
        <v>NIVEL 2</v>
      </c>
      <c r="C63" s="12" t="str">
        <f>TEXT(NIVEL_2[[#This Row],[Fecha de Evaluación]],"MMMM")</f>
        <v>abril</v>
      </c>
      <c r="D63" s="3">
        <v>45777</v>
      </c>
      <c r="E63" s="20" t="s">
        <v>149</v>
      </c>
      <c r="F63" s="1">
        <v>1066749615</v>
      </c>
      <c r="G63" s="1">
        <v>5</v>
      </c>
      <c r="H63" s="1">
        <v>5</v>
      </c>
      <c r="I63" s="1">
        <v>5</v>
      </c>
      <c r="J63" s="1">
        <v>5</v>
      </c>
      <c r="K63" s="1">
        <v>5</v>
      </c>
      <c r="L63" s="1">
        <v>5</v>
      </c>
      <c r="M63" s="1">
        <v>5</v>
      </c>
      <c r="N63" s="19">
        <f>AVERAGE('NIVEL 2'!G63:M63)</f>
        <v>5</v>
      </c>
      <c r="O63" s="18" t="str">
        <f t="shared" si="1"/>
        <v>CAMBIA A NIVEL 3</v>
      </c>
    </row>
    <row r="64" spans="1:15" x14ac:dyDescent="0.3">
      <c r="A64" s="29">
        <f>MONTH(NIVEL_2[[#This Row],[Fecha de Evaluación]])</f>
        <v>4</v>
      </c>
      <c r="B64" s="12" t="str">
        <f>IF(NIVEL_2[[#This Row],['#]]&gt;0,"NIVEL 2","")</f>
        <v>NIVEL 2</v>
      </c>
      <c r="C64" s="12" t="str">
        <f>TEXT(NIVEL_2[[#This Row],[Fecha de Evaluación]],"MMMM")</f>
        <v>abril</v>
      </c>
      <c r="D64" s="3">
        <v>45777</v>
      </c>
      <c r="E64" s="20" t="s">
        <v>92</v>
      </c>
      <c r="F64" s="1">
        <v>1067905301</v>
      </c>
      <c r="G64" s="1">
        <v>5</v>
      </c>
      <c r="H64" s="1">
        <v>4</v>
      </c>
      <c r="I64" s="1">
        <v>2</v>
      </c>
      <c r="J64" s="1">
        <v>3</v>
      </c>
      <c r="K64" s="1">
        <v>4</v>
      </c>
      <c r="L64" s="1">
        <v>5</v>
      </c>
      <c r="M64" s="1">
        <v>3</v>
      </c>
      <c r="N64" s="19">
        <f>AVERAGE('NIVEL 2'!G64:M64)</f>
        <v>3.7142857142857144</v>
      </c>
      <c r="O64" s="18" t="str">
        <f t="shared" si="1"/>
        <v xml:space="preserve"> </v>
      </c>
    </row>
    <row r="65" spans="1:15" x14ac:dyDescent="0.3">
      <c r="A65" s="29">
        <f>MONTH(NIVEL_2[[#This Row],[Fecha de Evaluación]])</f>
        <v>4</v>
      </c>
      <c r="B65" s="12" t="str">
        <f>IF(NIVEL_2[[#This Row],['#]]&gt;0,"NIVEL 2","")</f>
        <v>NIVEL 2</v>
      </c>
      <c r="C65" s="12" t="str">
        <f>TEXT(NIVEL_2[[#This Row],[Fecha de Evaluación]],"MMMM")</f>
        <v>abril</v>
      </c>
      <c r="D65" s="3">
        <v>45777</v>
      </c>
      <c r="E65" s="20" t="s">
        <v>159</v>
      </c>
      <c r="F65" s="1">
        <v>1067942094</v>
      </c>
      <c r="G65" s="1">
        <v>5</v>
      </c>
      <c r="H65" s="1">
        <v>5</v>
      </c>
      <c r="I65" s="1">
        <v>4</v>
      </c>
      <c r="J65" s="1">
        <v>5</v>
      </c>
      <c r="K65" s="1">
        <v>5</v>
      </c>
      <c r="L65" s="1">
        <v>5</v>
      </c>
      <c r="M65" s="1">
        <v>3</v>
      </c>
      <c r="N65" s="19">
        <f>AVERAGE('NIVEL 2'!G65:M65)</f>
        <v>4.5714285714285712</v>
      </c>
      <c r="O65" s="18" t="str">
        <f t="shared" si="1"/>
        <v xml:space="preserve"> </v>
      </c>
    </row>
    <row r="66" spans="1:15" x14ac:dyDescent="0.3">
      <c r="A66" s="29">
        <f>MONTH(NIVEL_2[[#This Row],[Fecha de Evaluación]])</f>
        <v>4</v>
      </c>
      <c r="B66" s="12" t="str">
        <f>IF(NIVEL_2[[#This Row],['#]]&gt;0,"NIVEL 2","")</f>
        <v>NIVEL 2</v>
      </c>
      <c r="C66" s="12" t="str">
        <f>TEXT(NIVEL_2[[#This Row],[Fecha de Evaluación]],"MMMM")</f>
        <v>abril</v>
      </c>
      <c r="D66" s="3">
        <v>45777</v>
      </c>
      <c r="E66" s="20" t="s">
        <v>148</v>
      </c>
      <c r="F66" s="1">
        <v>1138027143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>
        <v>5</v>
      </c>
      <c r="M66" s="1">
        <v>5</v>
      </c>
      <c r="N66" s="19">
        <f>AVERAGE('NIVEL 2'!G66:M66)</f>
        <v>5</v>
      </c>
      <c r="O66" s="18" t="str">
        <f t="shared" si="1"/>
        <v>CAMBIA A NIVEL 3</v>
      </c>
    </row>
    <row r="67" spans="1:15" x14ac:dyDescent="0.3">
      <c r="A67" s="29">
        <f>MONTH(NIVEL_2[[#This Row],[Fecha de Evaluación]])</f>
        <v>4</v>
      </c>
      <c r="B67" s="12" t="str">
        <f>IF(NIVEL_2[[#This Row],['#]]&gt;0,"NIVEL 2","")</f>
        <v>NIVEL 2</v>
      </c>
      <c r="C67" s="12" t="str">
        <f>TEXT(NIVEL_2[[#This Row],[Fecha de Evaluación]],"MMMM")</f>
        <v>abril</v>
      </c>
      <c r="D67" s="3">
        <v>45777</v>
      </c>
      <c r="E67" s="20" t="s">
        <v>105</v>
      </c>
      <c r="F67" s="1">
        <v>1138031207</v>
      </c>
      <c r="G67" s="1">
        <v>5</v>
      </c>
      <c r="H67" s="1">
        <v>5</v>
      </c>
      <c r="I67" s="1">
        <v>3</v>
      </c>
      <c r="J67" s="1">
        <v>4</v>
      </c>
      <c r="K67" s="1">
        <v>2</v>
      </c>
      <c r="L67" s="1">
        <v>5</v>
      </c>
      <c r="M67" s="1">
        <v>2</v>
      </c>
      <c r="N67" s="19">
        <f>AVERAGE('NIVEL 2'!G67:M67)</f>
        <v>3.7142857142857144</v>
      </c>
      <c r="O67" s="18" t="str">
        <f t="shared" ref="O67:O98" si="2">IF(N67=" "," ",IF(N67&gt;=4.7,"CAMBIA A NIVEL 3"," "))</f>
        <v xml:space="preserve"> </v>
      </c>
    </row>
    <row r="68" spans="1:15" x14ac:dyDescent="0.3">
      <c r="A68" s="29">
        <f>MONTH(NIVEL_2[[#This Row],[Fecha de Evaluación]])</f>
        <v>4</v>
      </c>
      <c r="B68" s="12" t="str">
        <f>IF(NIVEL_2[[#This Row],['#]]&gt;0,"NIVEL 2","")</f>
        <v>NIVEL 2</v>
      </c>
      <c r="C68" s="12" t="str">
        <f>TEXT(NIVEL_2[[#This Row],[Fecha de Evaluación]],"MMMM")</f>
        <v>abril</v>
      </c>
      <c r="D68" s="3">
        <v>45777</v>
      </c>
      <c r="E68" s="20" t="s">
        <v>97</v>
      </c>
      <c r="F68" s="1">
        <v>1138031942</v>
      </c>
      <c r="G68" s="1">
        <v>5</v>
      </c>
      <c r="H68" s="1">
        <v>4</v>
      </c>
      <c r="I68" s="1">
        <v>4</v>
      </c>
      <c r="J68" s="1">
        <v>3</v>
      </c>
      <c r="K68" s="1">
        <v>3</v>
      </c>
      <c r="L68" s="1">
        <v>4</v>
      </c>
      <c r="M68" s="1">
        <v>3</v>
      </c>
      <c r="N68" s="19">
        <f>AVERAGE('NIVEL 2'!G68:M68)</f>
        <v>3.7142857142857144</v>
      </c>
      <c r="O68" s="18" t="str">
        <f t="shared" si="2"/>
        <v xml:space="preserve"> </v>
      </c>
    </row>
    <row r="69" spans="1:15" x14ac:dyDescent="0.3">
      <c r="A69" s="29">
        <f>MONTH(NIVEL_2[[#This Row],[Fecha de Evaluación]])</f>
        <v>4</v>
      </c>
      <c r="B69" s="12" t="str">
        <f>IF(NIVEL_2[[#This Row],['#]]&gt;0,"NIVEL 2","")</f>
        <v>NIVEL 2</v>
      </c>
      <c r="C69" s="12" t="str">
        <f>TEXT(NIVEL_2[[#This Row],[Fecha de Evaluación]],"MMMM")</f>
        <v>abril</v>
      </c>
      <c r="D69" s="3">
        <v>45777</v>
      </c>
      <c r="E69" s="20" t="s">
        <v>80</v>
      </c>
      <c r="F69" s="1">
        <v>1138032406</v>
      </c>
      <c r="G69" s="1">
        <v>5</v>
      </c>
      <c r="H69" s="1">
        <v>5</v>
      </c>
      <c r="I69" s="1">
        <v>3</v>
      </c>
      <c r="J69" s="1">
        <v>3</v>
      </c>
      <c r="K69" s="1">
        <v>3</v>
      </c>
      <c r="L69" s="1">
        <v>4</v>
      </c>
      <c r="M69" s="1">
        <v>2</v>
      </c>
      <c r="N69" s="19">
        <f>AVERAGE('NIVEL 2'!G69:M69)</f>
        <v>3.5714285714285716</v>
      </c>
      <c r="O69" s="18" t="str">
        <f t="shared" si="2"/>
        <v xml:space="preserve"> </v>
      </c>
    </row>
    <row r="70" spans="1:15" x14ac:dyDescent="0.3">
      <c r="A70" s="29">
        <f>MONTH(NIVEL_2[[#This Row],[Fecha de Evaluación]])</f>
        <v>4</v>
      </c>
      <c r="B70" s="12" t="str">
        <f>IF(NIVEL_2[[#This Row],['#]]&gt;0,"NIVEL 2","")</f>
        <v>NIVEL 2</v>
      </c>
      <c r="C70" s="12" t="str">
        <f>TEXT(NIVEL_2[[#This Row],[Fecha de Evaluación]],"MMMM")</f>
        <v>abril</v>
      </c>
      <c r="D70" s="3">
        <v>45777</v>
      </c>
      <c r="E70" s="20" t="s">
        <v>98</v>
      </c>
      <c r="F70" s="1">
        <v>1138032417</v>
      </c>
      <c r="G70" s="1">
        <v>5</v>
      </c>
      <c r="H70" s="1">
        <v>5</v>
      </c>
      <c r="I70" s="1">
        <v>3</v>
      </c>
      <c r="J70" s="1">
        <v>3</v>
      </c>
      <c r="K70" s="1">
        <v>2</v>
      </c>
      <c r="L70" s="1">
        <v>5</v>
      </c>
      <c r="M70" s="1">
        <v>2</v>
      </c>
      <c r="N70" s="19">
        <f>AVERAGE('NIVEL 2'!G70:M70)</f>
        <v>3.5714285714285716</v>
      </c>
      <c r="O70" s="18" t="str">
        <f t="shared" si="2"/>
        <v xml:space="preserve"> </v>
      </c>
    </row>
    <row r="71" spans="1:15" x14ac:dyDescent="0.3">
      <c r="A71" s="29">
        <f>MONTH(NIVEL_2[[#This Row],[Fecha de Evaluación]])</f>
        <v>4</v>
      </c>
      <c r="B71" s="12" t="str">
        <f>IF(NIVEL_2[[#This Row],['#]]&gt;0,"NIVEL 2","")</f>
        <v>NIVEL 2</v>
      </c>
      <c r="C71" s="12" t="str">
        <f>TEXT(NIVEL_2[[#This Row],[Fecha de Evaluación]],"MMMM")</f>
        <v>abril</v>
      </c>
      <c r="D71" s="3">
        <v>45777</v>
      </c>
      <c r="E71" s="20" t="s">
        <v>131</v>
      </c>
      <c r="F71" s="1">
        <v>1140444971</v>
      </c>
      <c r="G71" s="1">
        <v>5</v>
      </c>
      <c r="H71" s="1">
        <v>5</v>
      </c>
      <c r="I71" s="1">
        <v>3</v>
      </c>
      <c r="J71" s="1">
        <v>2</v>
      </c>
      <c r="K71" s="1">
        <v>2</v>
      </c>
      <c r="L71" s="1">
        <v>3</v>
      </c>
      <c r="M71" s="1">
        <v>2</v>
      </c>
      <c r="N71" s="19">
        <f>AVERAGE('NIVEL 2'!G71:M71)</f>
        <v>3.1428571428571428</v>
      </c>
      <c r="O71" s="18" t="str">
        <f t="shared" si="2"/>
        <v xml:space="preserve"> </v>
      </c>
    </row>
    <row r="72" spans="1:15" x14ac:dyDescent="0.3">
      <c r="A72" s="29">
        <f>MONTH(NIVEL_2[[#This Row],[Fecha de Evaluación]])</f>
        <v>4</v>
      </c>
      <c r="B72" s="12" t="str">
        <f>IF(NIVEL_2[[#This Row],['#]]&gt;0,"NIVEL 2","")</f>
        <v>NIVEL 2</v>
      </c>
      <c r="C72" s="12" t="str">
        <f>TEXT(NIVEL_2[[#This Row],[Fecha de Evaluación]],"MMMM")</f>
        <v>abril</v>
      </c>
      <c r="D72" s="3">
        <v>45777</v>
      </c>
      <c r="E72" s="20" t="s">
        <v>157</v>
      </c>
      <c r="F72" s="39" t="s">
        <v>157</v>
      </c>
      <c r="G72" s="1">
        <v>5</v>
      </c>
      <c r="H72" s="1">
        <v>4</v>
      </c>
      <c r="I72" s="1">
        <v>3</v>
      </c>
      <c r="J72" s="1">
        <v>3</v>
      </c>
      <c r="K72" s="1">
        <v>3</v>
      </c>
      <c r="L72" s="1">
        <v>5</v>
      </c>
      <c r="M72" s="1">
        <v>3</v>
      </c>
      <c r="N72" s="19">
        <f>AVERAGE('NIVEL 2'!G72:M72)</f>
        <v>3.7142857142857144</v>
      </c>
      <c r="O72" s="18" t="str">
        <f t="shared" si="2"/>
        <v xml:space="preserve"> </v>
      </c>
    </row>
    <row r="73" spans="1:15" x14ac:dyDescent="0.3">
      <c r="A73" s="29">
        <f>MONTH(NIVEL_2[[#This Row],[Fecha de Evaluación]])</f>
        <v>5</v>
      </c>
      <c r="B73" s="12" t="str">
        <f>IF(NIVEL_2[[#This Row],['#]]&gt;0,"NIVEL 2","")</f>
        <v>NIVEL 2</v>
      </c>
      <c r="C73" s="12" t="str">
        <f>TEXT(NIVEL_2[[#This Row],[Fecha de Evaluación]],"MMMM")</f>
        <v>mayo</v>
      </c>
      <c r="D73" s="3">
        <v>45806</v>
      </c>
      <c r="E73" s="20" t="s">
        <v>77</v>
      </c>
      <c r="F73" s="1">
        <v>1018813</v>
      </c>
      <c r="G73" s="1">
        <v>5</v>
      </c>
      <c r="H73" s="1">
        <v>4</v>
      </c>
      <c r="I73" s="1">
        <v>3</v>
      </c>
      <c r="J73" s="1">
        <v>3</v>
      </c>
      <c r="K73" s="1">
        <v>2</v>
      </c>
      <c r="L73" s="1">
        <v>4</v>
      </c>
      <c r="M73" s="1">
        <v>2</v>
      </c>
      <c r="N73" s="19">
        <f>AVERAGE('NIVEL 2'!G73:M73)</f>
        <v>3.2857142857142856</v>
      </c>
      <c r="O73" s="18" t="str">
        <f t="shared" si="2"/>
        <v xml:space="preserve"> </v>
      </c>
    </row>
    <row r="74" spans="1:15" x14ac:dyDescent="0.3">
      <c r="A74" s="29">
        <f>MONTH(NIVEL_2[[#This Row],[Fecha de Evaluación]])</f>
        <v>5</v>
      </c>
      <c r="B74" s="12" t="str">
        <f>IF(NIVEL_2[[#This Row],['#]]&gt;0,"NIVEL 2","")</f>
        <v>NIVEL 2</v>
      </c>
      <c r="C74" s="12" t="str">
        <f>TEXT(NIVEL_2[[#This Row],[Fecha de Evaluación]],"MMMM")</f>
        <v>mayo</v>
      </c>
      <c r="D74" s="3">
        <v>45806</v>
      </c>
      <c r="E74" s="20" t="s">
        <v>100</v>
      </c>
      <c r="F74" s="1">
        <v>1418308</v>
      </c>
      <c r="G74" s="1">
        <v>5</v>
      </c>
      <c r="H74" s="1">
        <v>5</v>
      </c>
      <c r="I74" s="1">
        <v>4</v>
      </c>
      <c r="J74" s="1">
        <v>5</v>
      </c>
      <c r="K74" s="1">
        <v>5</v>
      </c>
      <c r="L74" s="1">
        <v>5</v>
      </c>
      <c r="M74" s="1">
        <v>3</v>
      </c>
      <c r="N74" s="19">
        <f>AVERAGE('NIVEL 2'!G74:M74)</f>
        <v>4.5714285714285712</v>
      </c>
      <c r="O74" s="18" t="str">
        <f t="shared" si="2"/>
        <v xml:space="preserve"> </v>
      </c>
    </row>
    <row r="75" spans="1:15" x14ac:dyDescent="0.3">
      <c r="A75" s="29">
        <f>MONTH(NIVEL_2[[#This Row],[Fecha de Evaluación]])</f>
        <v>5</v>
      </c>
      <c r="B75" s="12" t="str">
        <f>IF(NIVEL_2[[#This Row],['#]]&gt;0,"NIVEL 2","")</f>
        <v>NIVEL 2</v>
      </c>
      <c r="C75" s="12" t="str">
        <f>TEXT(NIVEL_2[[#This Row],[Fecha de Evaluación]],"MMMM")</f>
        <v>mayo</v>
      </c>
      <c r="D75" s="3">
        <v>45806</v>
      </c>
      <c r="E75" s="20" t="s">
        <v>93</v>
      </c>
      <c r="F75" s="1">
        <v>7384397</v>
      </c>
      <c r="G75" s="1">
        <v>5</v>
      </c>
      <c r="H75" s="1">
        <v>5</v>
      </c>
      <c r="I75" s="1">
        <v>3</v>
      </c>
      <c r="J75" s="1">
        <v>4</v>
      </c>
      <c r="K75" s="1">
        <v>5</v>
      </c>
      <c r="L75" s="1">
        <v>5</v>
      </c>
      <c r="M75" s="1">
        <v>4</v>
      </c>
      <c r="N75" s="19">
        <f>AVERAGE('NIVEL 2'!G75:M75)</f>
        <v>4.4285714285714288</v>
      </c>
      <c r="O75" s="18" t="str">
        <f t="shared" si="2"/>
        <v xml:space="preserve"> </v>
      </c>
    </row>
    <row r="76" spans="1:15" x14ac:dyDescent="0.3">
      <c r="A76" s="29">
        <f>MONTH(NIVEL_2[[#This Row],[Fecha de Evaluación]])</f>
        <v>5</v>
      </c>
      <c r="B76" s="12" t="str">
        <f>IF(NIVEL_2[[#This Row],['#]]&gt;0,"NIVEL 2","")</f>
        <v>NIVEL 2</v>
      </c>
      <c r="C76" s="12" t="str">
        <f>TEXT(NIVEL_2[[#This Row],[Fecha de Evaluación]],"MMMM")</f>
        <v>mayo</v>
      </c>
      <c r="D76" s="3">
        <v>45806</v>
      </c>
      <c r="E76" s="20" t="s">
        <v>66</v>
      </c>
      <c r="F76" s="1">
        <v>10966252</v>
      </c>
      <c r="G76" s="1">
        <v>5</v>
      </c>
      <c r="H76" s="1">
        <v>5</v>
      </c>
      <c r="I76" s="1">
        <v>2</v>
      </c>
      <c r="J76" s="1">
        <v>3</v>
      </c>
      <c r="K76" s="1">
        <v>3</v>
      </c>
      <c r="L76" s="1">
        <v>5</v>
      </c>
      <c r="M76" s="1">
        <v>3</v>
      </c>
      <c r="N76" s="19">
        <f>AVERAGE('NIVEL 2'!G76:M76)</f>
        <v>3.7142857142857144</v>
      </c>
      <c r="O76" s="18" t="str">
        <f t="shared" si="2"/>
        <v xml:space="preserve"> </v>
      </c>
    </row>
    <row r="77" spans="1:15" x14ac:dyDescent="0.3">
      <c r="A77" s="29">
        <f>MONTH(NIVEL_2[[#This Row],[Fecha de Evaluación]])</f>
        <v>5</v>
      </c>
      <c r="B77" s="12" t="str">
        <f>IF(NIVEL_2[[#This Row],['#]]&gt;0,"NIVEL 2","")</f>
        <v>NIVEL 2</v>
      </c>
      <c r="C77" s="12" t="str">
        <f>TEXT(NIVEL_2[[#This Row],[Fecha de Evaluación]],"MMMM")</f>
        <v>mayo</v>
      </c>
      <c r="D77" s="3">
        <v>45806</v>
      </c>
      <c r="E77" s="20" t="s">
        <v>75</v>
      </c>
      <c r="F77" s="1">
        <v>22668392</v>
      </c>
      <c r="G77" s="1">
        <v>3</v>
      </c>
      <c r="H77" s="1">
        <v>3</v>
      </c>
      <c r="I77" s="1">
        <v>1</v>
      </c>
      <c r="J77" s="1">
        <v>2</v>
      </c>
      <c r="K77" s="1">
        <v>2</v>
      </c>
      <c r="L77" s="1">
        <v>2</v>
      </c>
      <c r="M77" s="1">
        <v>1</v>
      </c>
      <c r="N77" s="19">
        <f>AVERAGE('NIVEL 2'!G77:M77)</f>
        <v>2</v>
      </c>
      <c r="O77" s="18" t="str">
        <f t="shared" si="2"/>
        <v xml:space="preserve"> </v>
      </c>
    </row>
    <row r="78" spans="1:15" x14ac:dyDescent="0.3">
      <c r="A78" s="29">
        <f>MONTH(NIVEL_2[[#This Row],[Fecha de Evaluación]])</f>
        <v>5</v>
      </c>
      <c r="B78" s="12" t="str">
        <f>IF(NIVEL_2[[#This Row],['#]]&gt;0,"NIVEL 2","")</f>
        <v>NIVEL 2</v>
      </c>
      <c r="C78" s="12" t="str">
        <f>TEXT(NIVEL_2[[#This Row],[Fecha de Evaluación]],"MMMM")</f>
        <v>mayo</v>
      </c>
      <c r="D78" s="3">
        <v>45806</v>
      </c>
      <c r="E78" s="20" t="s">
        <v>86</v>
      </c>
      <c r="F78" s="1">
        <v>26229133</v>
      </c>
      <c r="G78" s="1">
        <v>5</v>
      </c>
      <c r="H78" s="1">
        <v>4</v>
      </c>
      <c r="I78" s="1">
        <v>3</v>
      </c>
      <c r="J78" s="1">
        <v>3</v>
      </c>
      <c r="K78" s="1">
        <v>1</v>
      </c>
      <c r="L78" s="1">
        <v>5</v>
      </c>
      <c r="M78" s="1">
        <v>1</v>
      </c>
      <c r="N78" s="19">
        <f>AVERAGE('NIVEL 2'!G78:M78)</f>
        <v>3.1428571428571428</v>
      </c>
      <c r="O78" s="18" t="str">
        <f t="shared" si="2"/>
        <v xml:space="preserve"> </v>
      </c>
    </row>
    <row r="79" spans="1:15" x14ac:dyDescent="0.3">
      <c r="A79" s="29">
        <f>MONTH(NIVEL_2[[#This Row],[Fecha de Evaluación]])</f>
        <v>5</v>
      </c>
      <c r="B79" s="12" t="str">
        <f>IF(NIVEL_2[[#This Row],['#]]&gt;0,"NIVEL 2","")</f>
        <v>NIVEL 2</v>
      </c>
      <c r="C79" s="12" t="str">
        <f>TEXT(NIVEL_2[[#This Row],[Fecha de Evaluación]],"MMMM")</f>
        <v>mayo</v>
      </c>
      <c r="D79" s="3">
        <v>45806</v>
      </c>
      <c r="E79" s="20" t="s">
        <v>99</v>
      </c>
      <c r="F79" s="1">
        <v>1007676028</v>
      </c>
      <c r="G79" s="1">
        <v>5</v>
      </c>
      <c r="H79" s="1">
        <v>4</v>
      </c>
      <c r="I79" s="1">
        <v>3</v>
      </c>
      <c r="J79" s="1">
        <v>4</v>
      </c>
      <c r="K79" s="1">
        <v>3</v>
      </c>
      <c r="L79" s="1">
        <v>4</v>
      </c>
      <c r="M79" s="1">
        <v>2</v>
      </c>
      <c r="N79" s="19">
        <f>AVERAGE('NIVEL 2'!G79:M79)</f>
        <v>3.5714285714285716</v>
      </c>
      <c r="O79" s="18" t="str">
        <f t="shared" si="2"/>
        <v xml:space="preserve"> </v>
      </c>
    </row>
    <row r="80" spans="1:15" x14ac:dyDescent="0.3">
      <c r="A80" s="29">
        <f>MONTH(NIVEL_2[[#This Row],[Fecha de Evaluación]])</f>
        <v>5</v>
      </c>
      <c r="B80" s="12" t="str">
        <f>IF(NIVEL_2[[#This Row],['#]]&gt;0,"NIVEL 2","")</f>
        <v>NIVEL 2</v>
      </c>
      <c r="C80" s="12" t="str">
        <f>TEXT(NIVEL_2[[#This Row],[Fecha de Evaluación]],"MMMM")</f>
        <v>mayo</v>
      </c>
      <c r="D80" s="3">
        <v>45806</v>
      </c>
      <c r="E80" s="20" t="s">
        <v>150</v>
      </c>
      <c r="F80" s="1">
        <v>1007822238</v>
      </c>
      <c r="G80" s="1">
        <v>4</v>
      </c>
      <c r="H80" s="1">
        <v>5</v>
      </c>
      <c r="I80" s="1">
        <v>3</v>
      </c>
      <c r="J80" s="1">
        <v>3</v>
      </c>
      <c r="K80" s="1">
        <v>4</v>
      </c>
      <c r="L80" s="1">
        <v>5</v>
      </c>
      <c r="M80" s="1">
        <v>3</v>
      </c>
      <c r="N80" s="19">
        <f>AVERAGE('NIVEL 2'!G80:M80)</f>
        <v>3.8571428571428572</v>
      </c>
      <c r="O80" s="18" t="str">
        <f t="shared" si="2"/>
        <v xml:space="preserve"> </v>
      </c>
    </row>
    <row r="81" spans="1:15" x14ac:dyDescent="0.3">
      <c r="A81" s="29">
        <f>MONTH(NIVEL_2[[#This Row],[Fecha de Evaluación]])</f>
        <v>5</v>
      </c>
      <c r="B81" s="12" t="str">
        <f>IF(NIVEL_2[[#This Row],['#]]&gt;0,"NIVEL 2","")</f>
        <v>NIVEL 2</v>
      </c>
      <c r="C81" s="12" t="str">
        <f>TEXT(NIVEL_2[[#This Row],[Fecha de Evaluación]],"MMMM")</f>
        <v>mayo</v>
      </c>
      <c r="D81" s="3">
        <v>45806</v>
      </c>
      <c r="E81" s="20" t="s">
        <v>63</v>
      </c>
      <c r="F81" s="1">
        <v>1027663882</v>
      </c>
      <c r="G81" s="1">
        <v>3</v>
      </c>
      <c r="H81" s="1">
        <v>3</v>
      </c>
      <c r="I81" s="1">
        <v>3</v>
      </c>
      <c r="J81" s="1">
        <v>3</v>
      </c>
      <c r="K81" s="1">
        <v>2</v>
      </c>
      <c r="L81" s="1">
        <v>5</v>
      </c>
      <c r="M81" s="1">
        <v>2</v>
      </c>
      <c r="N81" s="19">
        <f>AVERAGE('NIVEL 2'!G81:M81)</f>
        <v>3</v>
      </c>
      <c r="O81" s="18" t="str">
        <f t="shared" si="2"/>
        <v xml:space="preserve"> </v>
      </c>
    </row>
    <row r="82" spans="1:15" x14ac:dyDescent="0.3">
      <c r="A82" s="29">
        <f>MONTH(NIVEL_2[[#This Row],[Fecha de Evaluación]])</f>
        <v>5</v>
      </c>
      <c r="B82" s="12" t="str">
        <f>IF(NIVEL_2[[#This Row],['#]]&gt;0,"NIVEL 2","")</f>
        <v>NIVEL 2</v>
      </c>
      <c r="C82" s="12" t="str">
        <f>TEXT(NIVEL_2[[#This Row],[Fecha de Evaluación]],"MMMM")</f>
        <v>mayo</v>
      </c>
      <c r="D82" s="3">
        <v>45806</v>
      </c>
      <c r="E82" s="20" t="s">
        <v>90</v>
      </c>
      <c r="F82" s="1">
        <v>1029722943</v>
      </c>
      <c r="G82" s="1">
        <v>5</v>
      </c>
      <c r="H82" s="1">
        <v>4</v>
      </c>
      <c r="I82" s="1">
        <v>4</v>
      </c>
      <c r="J82" s="1">
        <v>3</v>
      </c>
      <c r="K82" s="1">
        <v>3</v>
      </c>
      <c r="L82" s="1">
        <v>5</v>
      </c>
      <c r="M82" s="1">
        <v>3</v>
      </c>
      <c r="N82" s="19">
        <f>AVERAGE('NIVEL 2'!G82:M82)</f>
        <v>3.8571428571428572</v>
      </c>
      <c r="O82" s="18" t="str">
        <f t="shared" si="2"/>
        <v xml:space="preserve"> </v>
      </c>
    </row>
    <row r="83" spans="1:15" x14ac:dyDescent="0.3">
      <c r="A83" s="29">
        <f>MONTH(NIVEL_2[[#This Row],[Fecha de Evaluación]])</f>
        <v>5</v>
      </c>
      <c r="B83" s="12" t="str">
        <f>IF(NIVEL_2[[#This Row],['#]]&gt;0,"NIVEL 2","")</f>
        <v>NIVEL 2</v>
      </c>
      <c r="C83" s="12" t="str">
        <f>TEXT(NIVEL_2[[#This Row],[Fecha de Evaluación]],"MMMM")</f>
        <v>mayo</v>
      </c>
      <c r="D83" s="3">
        <v>45806</v>
      </c>
      <c r="E83" s="20" t="s">
        <v>76</v>
      </c>
      <c r="F83" s="1">
        <v>1062432000</v>
      </c>
      <c r="G83" s="1">
        <v>5</v>
      </c>
      <c r="H83" s="1">
        <v>4</v>
      </c>
      <c r="I83" s="1">
        <v>3</v>
      </c>
      <c r="J83" s="1">
        <v>3</v>
      </c>
      <c r="K83" s="1">
        <v>5</v>
      </c>
      <c r="L83" s="1">
        <v>5</v>
      </c>
      <c r="M83" s="1">
        <v>1</v>
      </c>
      <c r="N83" s="19">
        <f>AVERAGE('NIVEL 2'!G83:M83)</f>
        <v>3.7142857142857144</v>
      </c>
      <c r="O83" s="18" t="str">
        <f t="shared" si="2"/>
        <v xml:space="preserve"> </v>
      </c>
    </row>
    <row r="84" spans="1:15" x14ac:dyDescent="0.3">
      <c r="A84" s="29">
        <f>MONTH(NIVEL_2[[#This Row],[Fecha de Evaluación]])</f>
        <v>5</v>
      </c>
      <c r="B84" s="12" t="str">
        <f>IF(NIVEL_2[[#This Row],['#]]&gt;0,"NIVEL 2","")</f>
        <v>NIVEL 2</v>
      </c>
      <c r="C84" s="12" t="str">
        <f>TEXT(NIVEL_2[[#This Row],[Fecha de Evaluación]],"MMMM")</f>
        <v>mayo</v>
      </c>
      <c r="D84" s="3">
        <v>45806</v>
      </c>
      <c r="E84" s="20" t="s">
        <v>158</v>
      </c>
      <c r="F84" s="1">
        <v>1062433688</v>
      </c>
      <c r="G84" s="1">
        <v>5</v>
      </c>
      <c r="H84" s="1">
        <v>4</v>
      </c>
      <c r="I84" s="1">
        <v>3</v>
      </c>
      <c r="J84" s="1">
        <v>3</v>
      </c>
      <c r="K84" s="1">
        <v>2</v>
      </c>
      <c r="L84" s="1">
        <v>5</v>
      </c>
      <c r="M84" s="1">
        <v>3</v>
      </c>
      <c r="N84" s="19">
        <f>AVERAGE('NIVEL 2'!G84:M84)</f>
        <v>3.5714285714285716</v>
      </c>
      <c r="O84" s="18" t="str">
        <f t="shared" si="2"/>
        <v xml:space="preserve"> </v>
      </c>
    </row>
    <row r="85" spans="1:15" x14ac:dyDescent="0.3">
      <c r="A85" s="29">
        <f>MONTH(NIVEL_2[[#This Row],[Fecha de Evaluación]])</f>
        <v>5</v>
      </c>
      <c r="B85" s="12" t="str">
        <f>IF(NIVEL_2[[#This Row],['#]]&gt;0,"NIVEL 2","")</f>
        <v>NIVEL 2</v>
      </c>
      <c r="C85" s="12" t="str">
        <f>TEXT(NIVEL_2[[#This Row],[Fecha de Evaluación]],"MMMM")</f>
        <v>mayo</v>
      </c>
      <c r="D85" s="3">
        <v>45806</v>
      </c>
      <c r="E85" s="20" t="s">
        <v>94</v>
      </c>
      <c r="F85" s="1">
        <v>1062531650</v>
      </c>
      <c r="G85" s="1">
        <v>4</v>
      </c>
      <c r="H85" s="1">
        <v>4</v>
      </c>
      <c r="I85" s="1">
        <v>3</v>
      </c>
      <c r="J85" s="1">
        <v>3</v>
      </c>
      <c r="K85" s="1">
        <v>2</v>
      </c>
      <c r="L85" s="1">
        <v>5</v>
      </c>
      <c r="M85" s="1">
        <v>2</v>
      </c>
      <c r="N85" s="19">
        <f>AVERAGE('NIVEL 2'!G85:M85)</f>
        <v>3.2857142857142856</v>
      </c>
      <c r="O85" s="18" t="str">
        <f t="shared" si="2"/>
        <v xml:space="preserve"> </v>
      </c>
    </row>
    <row r="86" spans="1:15" x14ac:dyDescent="0.3">
      <c r="A86" s="29">
        <f>MONTH(NIVEL_2[[#This Row],[Fecha de Evaluación]])</f>
        <v>5</v>
      </c>
      <c r="B86" s="12" t="str">
        <f>IF(NIVEL_2[[#This Row],['#]]&gt;0,"NIVEL 2","")</f>
        <v>NIVEL 2</v>
      </c>
      <c r="C86" s="12" t="str">
        <f>TEXT(NIVEL_2[[#This Row],[Fecha de Evaluación]],"MMMM")</f>
        <v>mayo</v>
      </c>
      <c r="D86" s="3">
        <v>45806</v>
      </c>
      <c r="E86" s="20" t="s">
        <v>89</v>
      </c>
      <c r="F86" s="1">
        <v>1062539643</v>
      </c>
      <c r="G86" s="1">
        <v>3</v>
      </c>
      <c r="H86" s="1">
        <v>3</v>
      </c>
      <c r="I86" s="1">
        <v>3</v>
      </c>
      <c r="J86" s="1">
        <v>3</v>
      </c>
      <c r="K86" s="1">
        <v>4</v>
      </c>
      <c r="L86" s="1">
        <v>3</v>
      </c>
      <c r="M86" s="1">
        <v>3</v>
      </c>
      <c r="N86" s="19">
        <f>AVERAGE('NIVEL 2'!G86:M86)</f>
        <v>3.1428571428571428</v>
      </c>
      <c r="O86" s="18" t="str">
        <f t="shared" si="2"/>
        <v xml:space="preserve"> </v>
      </c>
    </row>
    <row r="87" spans="1:15" x14ac:dyDescent="0.3">
      <c r="A87" s="29">
        <f>MONTH(NIVEL_2[[#This Row],[Fecha de Evaluación]])</f>
        <v>5</v>
      </c>
      <c r="B87" s="12" t="str">
        <f>IF(NIVEL_2[[#This Row],['#]]&gt;0,"NIVEL 2","")</f>
        <v>NIVEL 2</v>
      </c>
      <c r="C87" s="12" t="str">
        <f>TEXT(NIVEL_2[[#This Row],[Fecha de Evaluación]],"MMMM")</f>
        <v>mayo</v>
      </c>
      <c r="D87" s="3">
        <v>45806</v>
      </c>
      <c r="E87" s="20" t="s">
        <v>64</v>
      </c>
      <c r="F87" s="1">
        <v>1062980034</v>
      </c>
      <c r="G87" s="1">
        <v>5</v>
      </c>
      <c r="H87" s="1">
        <v>4</v>
      </c>
      <c r="I87" s="1">
        <v>3</v>
      </c>
      <c r="J87" s="1">
        <v>3</v>
      </c>
      <c r="K87" s="1">
        <v>3</v>
      </c>
      <c r="L87" s="1">
        <v>5</v>
      </c>
      <c r="M87" s="1">
        <v>2</v>
      </c>
      <c r="N87" s="19">
        <f>AVERAGE('NIVEL 2'!G87:M87)</f>
        <v>3.5714285714285716</v>
      </c>
      <c r="O87" s="18" t="str">
        <f t="shared" si="2"/>
        <v xml:space="preserve"> </v>
      </c>
    </row>
    <row r="88" spans="1:15" x14ac:dyDescent="0.3">
      <c r="A88" s="29">
        <f>MONTH(NIVEL_2[[#This Row],[Fecha de Evaluación]])</f>
        <v>5</v>
      </c>
      <c r="B88" s="12" t="str">
        <f>IF(NIVEL_2[[#This Row],['#]]&gt;0,"NIVEL 2","")</f>
        <v>NIVEL 2</v>
      </c>
      <c r="C88" s="12" t="str">
        <f>TEXT(NIVEL_2[[#This Row],[Fecha de Evaluación]],"MMMM")</f>
        <v>mayo</v>
      </c>
      <c r="D88" s="3">
        <v>45806</v>
      </c>
      <c r="E88" s="20" t="s">
        <v>88</v>
      </c>
      <c r="F88" s="1">
        <v>1062980565</v>
      </c>
      <c r="G88" s="1">
        <v>4</v>
      </c>
      <c r="H88" s="1">
        <v>4</v>
      </c>
      <c r="I88" s="1">
        <v>3</v>
      </c>
      <c r="J88" s="1">
        <v>3</v>
      </c>
      <c r="K88" s="1">
        <v>3</v>
      </c>
      <c r="L88" s="1">
        <v>5</v>
      </c>
      <c r="M88" s="1">
        <v>3</v>
      </c>
      <c r="N88" s="19">
        <f>AVERAGE('NIVEL 2'!G88:M88)</f>
        <v>3.5714285714285716</v>
      </c>
      <c r="O88" s="18" t="str">
        <f t="shared" si="2"/>
        <v xml:space="preserve"> </v>
      </c>
    </row>
    <row r="89" spans="1:15" x14ac:dyDescent="0.3">
      <c r="A89" s="29">
        <f>MONTH(NIVEL_2[[#This Row],[Fecha de Evaluación]])</f>
        <v>5</v>
      </c>
      <c r="B89" s="12" t="str">
        <f>IF(NIVEL_2[[#This Row],['#]]&gt;0,"NIVEL 2","")</f>
        <v>NIVEL 2</v>
      </c>
      <c r="C89" s="12" t="str">
        <f>TEXT(NIVEL_2[[#This Row],[Fecha de Evaluación]],"MMMM")</f>
        <v>mayo</v>
      </c>
      <c r="D89" s="3">
        <v>45806</v>
      </c>
      <c r="E89" s="20" t="s">
        <v>156</v>
      </c>
      <c r="F89" s="1">
        <v>1062981643</v>
      </c>
      <c r="G89" s="1">
        <v>5</v>
      </c>
      <c r="H89" s="1">
        <v>5</v>
      </c>
      <c r="I89" s="1">
        <v>2</v>
      </c>
      <c r="J89" s="1">
        <v>3</v>
      </c>
      <c r="K89" s="1">
        <v>3</v>
      </c>
      <c r="L89" s="1">
        <v>5</v>
      </c>
      <c r="M89" s="1">
        <v>3</v>
      </c>
      <c r="N89" s="19">
        <f>AVERAGE('NIVEL 2'!G89:M89)</f>
        <v>3.7142857142857144</v>
      </c>
      <c r="O89" s="18" t="str">
        <f t="shared" si="2"/>
        <v xml:space="preserve"> </v>
      </c>
    </row>
    <row r="90" spans="1:15" x14ac:dyDescent="0.3">
      <c r="A90" s="29">
        <f>MONTH(NIVEL_2[[#This Row],[Fecha de Evaluación]])</f>
        <v>5</v>
      </c>
      <c r="B90" s="12" t="str">
        <f>IF(NIVEL_2[[#This Row],['#]]&gt;0,"NIVEL 2","")</f>
        <v>NIVEL 2</v>
      </c>
      <c r="C90" s="12" t="str">
        <f>TEXT(NIVEL_2[[#This Row],[Fecha de Evaluación]],"MMMM")</f>
        <v>mayo</v>
      </c>
      <c r="D90" s="3">
        <v>45806</v>
      </c>
      <c r="E90" s="20" t="s">
        <v>181</v>
      </c>
      <c r="F90" s="1">
        <v>1062984834</v>
      </c>
      <c r="G90" s="1">
        <v>3</v>
      </c>
      <c r="H90" s="1">
        <v>3</v>
      </c>
      <c r="I90" s="1">
        <v>3</v>
      </c>
      <c r="J90" s="1">
        <v>3</v>
      </c>
      <c r="K90" s="1">
        <v>4</v>
      </c>
      <c r="L90" s="1">
        <v>5</v>
      </c>
      <c r="M90" s="1">
        <v>3</v>
      </c>
      <c r="N90" s="19">
        <f>AVERAGE('NIVEL 2'!G90:M90)</f>
        <v>3.4285714285714284</v>
      </c>
      <c r="O90" s="18" t="str">
        <f t="shared" si="2"/>
        <v xml:space="preserve"> </v>
      </c>
    </row>
    <row r="91" spans="1:15" x14ac:dyDescent="0.3">
      <c r="A91" s="29">
        <f>MONTH(NIVEL_2[[#This Row],[Fecha de Evaluación]])</f>
        <v>5</v>
      </c>
      <c r="B91" s="12" t="str">
        <f>IF(NIVEL_2[[#This Row],['#]]&gt;0,"NIVEL 2","")</f>
        <v>NIVEL 2</v>
      </c>
      <c r="C91" s="12" t="str">
        <f>TEXT(NIVEL_2[[#This Row],[Fecha de Evaluación]],"MMMM")</f>
        <v>mayo</v>
      </c>
      <c r="D91" s="3">
        <v>45806</v>
      </c>
      <c r="E91" s="20" t="s">
        <v>127</v>
      </c>
      <c r="F91" s="1">
        <v>1062986616</v>
      </c>
      <c r="G91" s="1">
        <v>5</v>
      </c>
      <c r="H91" s="1">
        <v>4</v>
      </c>
      <c r="I91" s="1">
        <v>3</v>
      </c>
      <c r="J91" s="1">
        <v>3</v>
      </c>
      <c r="K91" s="1">
        <v>2</v>
      </c>
      <c r="L91" s="1">
        <v>4</v>
      </c>
      <c r="M91" s="1">
        <v>1</v>
      </c>
      <c r="N91" s="19">
        <f>AVERAGE('NIVEL 2'!G91:M91)</f>
        <v>3.1428571428571428</v>
      </c>
      <c r="O91" s="18" t="str">
        <f t="shared" si="2"/>
        <v xml:space="preserve"> </v>
      </c>
    </row>
    <row r="92" spans="1:15" x14ac:dyDescent="0.3">
      <c r="A92" s="29">
        <f>MONTH(NIVEL_2[[#This Row],[Fecha de Evaluación]])</f>
        <v>5</v>
      </c>
      <c r="B92" s="12" t="str">
        <f>IF(NIVEL_2[[#This Row],['#]]&gt;0,"NIVEL 2","")</f>
        <v>NIVEL 2</v>
      </c>
      <c r="C92" s="12" t="str">
        <f>TEXT(NIVEL_2[[#This Row],[Fecha de Evaluación]],"MMMM")</f>
        <v>mayo</v>
      </c>
      <c r="D92" s="3">
        <v>45806</v>
      </c>
      <c r="E92" s="20" t="s">
        <v>182</v>
      </c>
      <c r="F92" s="1">
        <v>1066747786</v>
      </c>
      <c r="G92" s="1">
        <v>4</v>
      </c>
      <c r="H92" s="1">
        <v>4</v>
      </c>
      <c r="I92" s="1">
        <v>3</v>
      </c>
      <c r="J92" s="1">
        <v>3</v>
      </c>
      <c r="K92" s="1">
        <v>3</v>
      </c>
      <c r="L92" s="1">
        <v>5</v>
      </c>
      <c r="M92" s="1">
        <v>3</v>
      </c>
      <c r="N92" s="19">
        <f>AVERAGE('NIVEL 2'!G92:M92)</f>
        <v>3.5714285714285716</v>
      </c>
      <c r="O92" s="18" t="str">
        <f t="shared" si="2"/>
        <v xml:space="preserve"> </v>
      </c>
    </row>
    <row r="93" spans="1:15" x14ac:dyDescent="0.3">
      <c r="A93" s="29">
        <f>MONTH(NIVEL_2[[#This Row],[Fecha de Evaluación]])</f>
        <v>5</v>
      </c>
      <c r="B93" s="12" t="str">
        <f>IF(NIVEL_2[[#This Row],['#]]&gt;0,"NIVEL 2","")</f>
        <v>NIVEL 2</v>
      </c>
      <c r="C93" s="12" t="str">
        <f>TEXT(NIVEL_2[[#This Row],[Fecha de Evaluación]],"MMMM")</f>
        <v>mayo</v>
      </c>
      <c r="D93" s="3">
        <v>45806</v>
      </c>
      <c r="E93" s="20" t="s">
        <v>67</v>
      </c>
      <c r="F93" s="1">
        <v>1067849965</v>
      </c>
      <c r="G93" s="1">
        <v>5</v>
      </c>
      <c r="H93" s="1">
        <v>4</v>
      </c>
      <c r="I93" s="1">
        <v>3</v>
      </c>
      <c r="J93" s="1">
        <v>3</v>
      </c>
      <c r="K93" s="1">
        <v>3</v>
      </c>
      <c r="L93" s="1">
        <v>5</v>
      </c>
      <c r="M93" s="1">
        <v>2</v>
      </c>
      <c r="N93" s="19">
        <f>AVERAGE('NIVEL 2'!G93:M93)</f>
        <v>3.5714285714285716</v>
      </c>
      <c r="O93" s="18" t="str">
        <f t="shared" si="2"/>
        <v xml:space="preserve"> </v>
      </c>
    </row>
    <row r="94" spans="1:15" x14ac:dyDescent="0.3">
      <c r="A94" s="29">
        <f>MONTH(NIVEL_2[[#This Row],[Fecha de Evaluación]])</f>
        <v>5</v>
      </c>
      <c r="B94" s="12" t="str">
        <f>IF(NIVEL_2[[#This Row],['#]]&gt;0,"NIVEL 2","")</f>
        <v>NIVEL 2</v>
      </c>
      <c r="C94" s="12" t="str">
        <f>TEXT(NIVEL_2[[#This Row],[Fecha de Evaluación]],"MMMM")</f>
        <v>mayo</v>
      </c>
      <c r="D94" s="3">
        <v>45806</v>
      </c>
      <c r="E94" s="20" t="s">
        <v>92</v>
      </c>
      <c r="F94" s="1">
        <v>1067905301</v>
      </c>
      <c r="G94" s="1">
        <v>5</v>
      </c>
      <c r="H94" s="1">
        <v>4</v>
      </c>
      <c r="I94" s="1">
        <v>2</v>
      </c>
      <c r="J94" s="1">
        <v>3</v>
      </c>
      <c r="K94" s="1">
        <v>4</v>
      </c>
      <c r="L94" s="1">
        <v>5</v>
      </c>
      <c r="M94" s="1">
        <v>3</v>
      </c>
      <c r="N94" s="19">
        <f>AVERAGE('NIVEL 2'!G94:M94)</f>
        <v>3.7142857142857144</v>
      </c>
      <c r="O94" s="18" t="str">
        <f t="shared" si="2"/>
        <v xml:space="preserve"> </v>
      </c>
    </row>
    <row r="95" spans="1:15" x14ac:dyDescent="0.3">
      <c r="A95" s="29">
        <f>MONTH(NIVEL_2[[#This Row],[Fecha de Evaluación]])</f>
        <v>5</v>
      </c>
      <c r="B95" s="12" t="str">
        <f>IF(NIVEL_2[[#This Row],['#]]&gt;0,"NIVEL 2","")</f>
        <v>NIVEL 2</v>
      </c>
      <c r="C95" s="12" t="str">
        <f>TEXT(NIVEL_2[[#This Row],[Fecha de Evaluación]],"MMMM")</f>
        <v>mayo</v>
      </c>
      <c r="D95" s="3">
        <v>45806</v>
      </c>
      <c r="E95" s="20" t="s">
        <v>159</v>
      </c>
      <c r="F95" s="1">
        <v>1067942094</v>
      </c>
      <c r="G95" s="1">
        <v>5</v>
      </c>
      <c r="H95" s="1">
        <v>5</v>
      </c>
      <c r="I95" s="1">
        <v>4</v>
      </c>
      <c r="J95" s="1">
        <v>5</v>
      </c>
      <c r="K95" s="1">
        <v>5</v>
      </c>
      <c r="L95" s="1">
        <v>5</v>
      </c>
      <c r="M95" s="1">
        <v>3</v>
      </c>
      <c r="N95" s="19">
        <f>AVERAGE('NIVEL 2'!G95:M95)</f>
        <v>4.5714285714285712</v>
      </c>
      <c r="O95" s="18" t="str">
        <f t="shared" si="2"/>
        <v xml:space="preserve"> </v>
      </c>
    </row>
    <row r="96" spans="1:15" x14ac:dyDescent="0.3">
      <c r="A96" s="29">
        <f>MONTH(NIVEL_2[[#This Row],[Fecha de Evaluación]])</f>
        <v>5</v>
      </c>
      <c r="B96" s="12" t="str">
        <f>IF(NIVEL_2[[#This Row],['#]]&gt;0,"NIVEL 2","")</f>
        <v>NIVEL 2</v>
      </c>
      <c r="C96" s="12" t="str">
        <f>TEXT(NIVEL_2[[#This Row],[Fecha de Evaluación]],"MMMM")</f>
        <v>mayo</v>
      </c>
      <c r="D96" s="3">
        <v>45806</v>
      </c>
      <c r="E96" s="20" t="s">
        <v>104</v>
      </c>
      <c r="F96" s="1">
        <v>1068439668</v>
      </c>
      <c r="G96" s="1">
        <v>5</v>
      </c>
      <c r="H96" s="1">
        <v>5</v>
      </c>
      <c r="I96" s="1">
        <v>4</v>
      </c>
      <c r="J96" s="1">
        <v>4</v>
      </c>
      <c r="K96" s="1">
        <v>3</v>
      </c>
      <c r="L96" s="1">
        <v>5</v>
      </c>
      <c r="M96" s="1">
        <v>2</v>
      </c>
      <c r="N96" s="19">
        <f>AVERAGE('NIVEL 2'!G96:M96)</f>
        <v>4</v>
      </c>
      <c r="O96" s="18" t="str">
        <f t="shared" si="2"/>
        <v xml:space="preserve"> </v>
      </c>
    </row>
    <row r="97" spans="1:15" x14ac:dyDescent="0.3">
      <c r="A97" s="29">
        <f>MONTH(NIVEL_2[[#This Row],[Fecha de Evaluación]])</f>
        <v>5</v>
      </c>
      <c r="B97" s="12" t="str">
        <f>IF(NIVEL_2[[#This Row],['#]]&gt;0,"NIVEL 2","")</f>
        <v>NIVEL 2</v>
      </c>
      <c r="C97" s="12" t="str">
        <f>TEXT(NIVEL_2[[#This Row],[Fecha de Evaluación]],"MMMM")</f>
        <v>mayo</v>
      </c>
      <c r="D97" s="3">
        <v>45806</v>
      </c>
      <c r="E97" s="20" t="s">
        <v>97</v>
      </c>
      <c r="F97" s="1">
        <v>1138031942</v>
      </c>
      <c r="G97" s="1">
        <v>5</v>
      </c>
      <c r="H97" s="1">
        <v>4</v>
      </c>
      <c r="I97" s="1">
        <v>3</v>
      </c>
      <c r="J97" s="1">
        <v>3</v>
      </c>
      <c r="K97" s="1">
        <v>3</v>
      </c>
      <c r="L97" s="1">
        <v>4</v>
      </c>
      <c r="M97" s="1">
        <v>3</v>
      </c>
      <c r="N97" s="19">
        <f>AVERAGE('NIVEL 2'!G97:M97)</f>
        <v>3.5714285714285716</v>
      </c>
      <c r="O97" s="18" t="str">
        <f t="shared" si="2"/>
        <v xml:space="preserve"> </v>
      </c>
    </row>
    <row r="98" spans="1:15" x14ac:dyDescent="0.3">
      <c r="A98" s="29">
        <f>MONTH(NIVEL_2[[#This Row],[Fecha de Evaluación]])</f>
        <v>5</v>
      </c>
      <c r="B98" s="12" t="str">
        <f>IF(NIVEL_2[[#This Row],['#]]&gt;0,"NIVEL 2","")</f>
        <v>NIVEL 2</v>
      </c>
      <c r="C98" s="12" t="str">
        <f>TEXT(NIVEL_2[[#This Row],[Fecha de Evaluación]],"MMMM")</f>
        <v>mayo</v>
      </c>
      <c r="D98" s="3">
        <v>45806</v>
      </c>
      <c r="E98" s="20" t="s">
        <v>80</v>
      </c>
      <c r="F98" s="1">
        <v>1138032406</v>
      </c>
      <c r="G98" s="1">
        <v>5</v>
      </c>
      <c r="H98" s="1">
        <v>5</v>
      </c>
      <c r="I98" s="1">
        <v>3</v>
      </c>
      <c r="J98" s="1">
        <v>3</v>
      </c>
      <c r="K98" s="1">
        <v>3</v>
      </c>
      <c r="L98" s="1">
        <v>4</v>
      </c>
      <c r="M98" s="1">
        <v>3</v>
      </c>
      <c r="N98" s="19">
        <f>AVERAGE('NIVEL 2'!G98:M98)</f>
        <v>3.7142857142857144</v>
      </c>
      <c r="O98" s="18" t="str">
        <f t="shared" si="2"/>
        <v xml:space="preserve"> </v>
      </c>
    </row>
    <row r="99" spans="1:15" x14ac:dyDescent="0.3">
      <c r="A99" s="29">
        <f>MONTH(NIVEL_2[[#This Row],[Fecha de Evaluación]])</f>
        <v>5</v>
      </c>
      <c r="B99" s="12" t="str">
        <f>IF(NIVEL_2[[#This Row],['#]]&gt;0,"NIVEL 2","")</f>
        <v>NIVEL 2</v>
      </c>
      <c r="C99" s="12" t="str">
        <f>TEXT(NIVEL_2[[#This Row],[Fecha de Evaluación]],"MMMM")</f>
        <v>mayo</v>
      </c>
      <c r="D99" s="3">
        <v>45806</v>
      </c>
      <c r="E99" s="20" t="s">
        <v>98</v>
      </c>
      <c r="F99" s="1">
        <v>1138032417</v>
      </c>
      <c r="G99" s="1">
        <v>4</v>
      </c>
      <c r="H99" s="1">
        <v>4</v>
      </c>
      <c r="I99" s="1">
        <v>1</v>
      </c>
      <c r="J99" s="1">
        <v>3</v>
      </c>
      <c r="K99" s="1">
        <v>2</v>
      </c>
      <c r="L99" s="1">
        <v>5</v>
      </c>
      <c r="M99" s="1">
        <v>1</v>
      </c>
      <c r="N99" s="19">
        <f>AVERAGE('NIVEL 2'!G99:M99)</f>
        <v>2.8571428571428572</v>
      </c>
      <c r="O99" s="18" t="str">
        <f t="shared" ref="O99:O130" si="3">IF(N99=" "," ",IF(N99&gt;=4.7,"CAMBIA A NIVEL 3"," "))</f>
        <v xml:space="preserve"> </v>
      </c>
    </row>
    <row r="100" spans="1:15" x14ac:dyDescent="0.3">
      <c r="A100" s="29">
        <f>MONTH(NIVEL_2[[#This Row],[Fecha de Evaluación]])</f>
        <v>5</v>
      </c>
      <c r="B100" s="12" t="str">
        <f>IF(NIVEL_2[[#This Row],['#]]&gt;0,"NIVEL 2","")</f>
        <v>NIVEL 2</v>
      </c>
      <c r="C100" s="12" t="str">
        <f>TEXT(NIVEL_2[[#This Row],[Fecha de Evaluación]],"MMMM")</f>
        <v>mayo</v>
      </c>
      <c r="D100" s="3">
        <v>45806</v>
      </c>
      <c r="E100" s="20" t="s">
        <v>131</v>
      </c>
      <c r="F100" s="1">
        <v>1140444971</v>
      </c>
      <c r="G100" s="1">
        <v>5</v>
      </c>
      <c r="H100" s="1">
        <v>5</v>
      </c>
      <c r="I100" s="1">
        <v>3</v>
      </c>
      <c r="J100" s="1">
        <v>2</v>
      </c>
      <c r="K100" s="1">
        <v>2</v>
      </c>
      <c r="L100" s="1">
        <v>3</v>
      </c>
      <c r="M100" s="1">
        <v>2</v>
      </c>
      <c r="N100" s="19">
        <f>AVERAGE('NIVEL 2'!G100:M100)</f>
        <v>3.1428571428571428</v>
      </c>
      <c r="O100" s="18" t="str">
        <f t="shared" si="3"/>
        <v xml:space="preserve"> </v>
      </c>
    </row>
    <row r="101" spans="1:15" x14ac:dyDescent="0.3">
      <c r="A101" s="29">
        <f>MONTH(NIVEL_2[[#This Row],[Fecha de Evaluación]])</f>
        <v>5</v>
      </c>
      <c r="B101" s="12" t="str">
        <f>IF(NIVEL_2[[#This Row],['#]]&gt;0,"NIVEL 2","")</f>
        <v>NIVEL 2</v>
      </c>
      <c r="C101" s="12" t="str">
        <f>TEXT(NIVEL_2[[#This Row],[Fecha de Evaluación]],"MMMM")</f>
        <v>mayo</v>
      </c>
      <c r="D101" s="3">
        <v>45806</v>
      </c>
      <c r="E101" s="20" t="s">
        <v>157</v>
      </c>
      <c r="F101" s="39" t="s">
        <v>157</v>
      </c>
      <c r="G101" s="1">
        <v>4</v>
      </c>
      <c r="H101" s="1">
        <v>3</v>
      </c>
      <c r="I101" s="1">
        <v>4</v>
      </c>
      <c r="J101" s="1">
        <v>3</v>
      </c>
      <c r="K101" s="1">
        <v>3</v>
      </c>
      <c r="L101" s="1">
        <v>5</v>
      </c>
      <c r="M101" s="1">
        <v>2</v>
      </c>
      <c r="N101" s="19">
        <f>AVERAGE('NIVEL 2'!G101:M101)</f>
        <v>3.4285714285714284</v>
      </c>
      <c r="O101" s="18" t="str">
        <f t="shared" si="3"/>
        <v xml:space="preserve"> </v>
      </c>
    </row>
    <row r="102" spans="1:15" x14ac:dyDescent="0.3">
      <c r="A102" s="1">
        <f>MONTH(NIVEL_2[[#This Row],[Fecha de Evaluación]])</f>
        <v>6</v>
      </c>
      <c r="B102" s="12" t="str">
        <f>IF(NIVEL_2[[#This Row],['#]]&gt;0,"NIVEL 2","")</f>
        <v>NIVEL 2</v>
      </c>
      <c r="C102" s="12" t="str">
        <f>TEXT(NIVEL_2[[#This Row],[Fecha de Evaluación]],"MMMM")</f>
        <v>junio</v>
      </c>
      <c r="D102" s="3">
        <v>45836</v>
      </c>
      <c r="E102" s="20" t="s">
        <v>77</v>
      </c>
      <c r="F102" s="1">
        <v>1018813</v>
      </c>
      <c r="G102" s="1">
        <v>5</v>
      </c>
      <c r="H102" s="1">
        <v>4</v>
      </c>
      <c r="I102" s="1">
        <v>3</v>
      </c>
      <c r="J102" s="1">
        <v>4</v>
      </c>
      <c r="K102" s="1">
        <v>3</v>
      </c>
      <c r="L102" s="1">
        <v>4</v>
      </c>
      <c r="M102" s="1">
        <v>2</v>
      </c>
      <c r="N102" s="19">
        <f>AVERAGE('NIVEL 2'!G102:M102)</f>
        <v>3.5714285714285716</v>
      </c>
      <c r="O102" s="18" t="str">
        <f t="shared" si="3"/>
        <v xml:space="preserve"> </v>
      </c>
    </row>
    <row r="103" spans="1:15" x14ac:dyDescent="0.3">
      <c r="A103" s="1">
        <f>MONTH(NIVEL_2[[#This Row],[Fecha de Evaluación]])</f>
        <v>6</v>
      </c>
      <c r="B103" s="12" t="str">
        <f>IF(NIVEL_2[[#This Row],['#]]&gt;0,"NIVEL 2","")</f>
        <v>NIVEL 2</v>
      </c>
      <c r="C103" s="12" t="str">
        <f>TEXT(NIVEL_2[[#This Row],[Fecha de Evaluación]],"MMMM")</f>
        <v>junio</v>
      </c>
      <c r="D103" s="3">
        <v>45836</v>
      </c>
      <c r="E103" s="20" t="s">
        <v>66</v>
      </c>
      <c r="F103" s="1">
        <v>10966252</v>
      </c>
      <c r="G103" s="1">
        <v>5</v>
      </c>
      <c r="H103" s="1">
        <v>5</v>
      </c>
      <c r="I103" s="1">
        <v>2</v>
      </c>
      <c r="J103" s="1">
        <v>4</v>
      </c>
      <c r="K103" s="1">
        <v>4</v>
      </c>
      <c r="L103" s="1">
        <v>5</v>
      </c>
      <c r="M103" s="1">
        <v>3</v>
      </c>
      <c r="N103" s="19">
        <f>AVERAGE('NIVEL 2'!G103:M103)</f>
        <v>4</v>
      </c>
      <c r="O103" s="18" t="str">
        <f t="shared" si="3"/>
        <v xml:space="preserve"> </v>
      </c>
    </row>
    <row r="104" spans="1:15" x14ac:dyDescent="0.3">
      <c r="A104" s="1">
        <f>MONTH(NIVEL_2[[#This Row],[Fecha de Evaluación]])</f>
        <v>6</v>
      </c>
      <c r="B104" s="12" t="str">
        <f>IF(NIVEL_2[[#This Row],['#]]&gt;0,"NIVEL 2","")</f>
        <v>NIVEL 2</v>
      </c>
      <c r="C104" s="12" t="str">
        <f>TEXT(NIVEL_2[[#This Row],[Fecha de Evaluación]],"MMMM")</f>
        <v>junio</v>
      </c>
      <c r="D104" s="3">
        <v>45836</v>
      </c>
      <c r="E104" s="20" t="s">
        <v>150</v>
      </c>
      <c r="F104" s="1">
        <v>1007822238</v>
      </c>
      <c r="G104" s="1">
        <v>5</v>
      </c>
      <c r="H104" s="1">
        <v>5</v>
      </c>
      <c r="I104" s="1">
        <v>3</v>
      </c>
      <c r="J104" s="1">
        <v>4</v>
      </c>
      <c r="K104" s="1">
        <v>4</v>
      </c>
      <c r="L104" s="1">
        <v>5</v>
      </c>
      <c r="M104" s="1">
        <v>3</v>
      </c>
      <c r="N104" s="19">
        <f>AVERAGE('NIVEL 2'!G104:M104)</f>
        <v>4.1428571428571432</v>
      </c>
      <c r="O104" s="18" t="str">
        <f t="shared" si="3"/>
        <v xml:space="preserve"> </v>
      </c>
    </row>
    <row r="105" spans="1:15" x14ac:dyDescent="0.3">
      <c r="A105" s="1">
        <f>MONTH(NIVEL_2[[#This Row],[Fecha de Evaluación]])</f>
        <v>6</v>
      </c>
      <c r="B105" s="12" t="str">
        <f>IF(NIVEL_2[[#This Row],['#]]&gt;0,"NIVEL 2","")</f>
        <v>NIVEL 2</v>
      </c>
      <c r="C105" s="12" t="str">
        <f>TEXT(NIVEL_2[[#This Row],[Fecha de Evaluación]],"MMMM")</f>
        <v>junio</v>
      </c>
      <c r="D105" s="3">
        <v>45836</v>
      </c>
      <c r="E105" s="20" t="s">
        <v>89</v>
      </c>
      <c r="F105" s="1">
        <v>1062539643</v>
      </c>
      <c r="G105" s="1">
        <v>3</v>
      </c>
      <c r="H105" s="1">
        <v>3</v>
      </c>
      <c r="I105" s="1">
        <v>3</v>
      </c>
      <c r="J105" s="1">
        <v>3</v>
      </c>
      <c r="K105" s="1">
        <v>4</v>
      </c>
      <c r="L105" s="1">
        <v>4</v>
      </c>
      <c r="M105" s="1">
        <v>3</v>
      </c>
      <c r="N105" s="19">
        <f>AVERAGE('NIVEL 2'!G105:M105)</f>
        <v>3.2857142857142856</v>
      </c>
      <c r="O105" s="18" t="str">
        <f t="shared" si="3"/>
        <v xml:space="preserve"> </v>
      </c>
    </row>
    <row r="106" spans="1:15" x14ac:dyDescent="0.3">
      <c r="A106" s="1">
        <f>MONTH(NIVEL_2[[#This Row],[Fecha de Evaluación]])</f>
        <v>6</v>
      </c>
      <c r="B106" s="12" t="str">
        <f>IF(NIVEL_2[[#This Row],['#]]&gt;0,"NIVEL 2","")</f>
        <v>NIVEL 2</v>
      </c>
      <c r="C106" s="12" t="str">
        <f>TEXT(NIVEL_2[[#This Row],[Fecha de Evaluación]],"MMMM")</f>
        <v>junio</v>
      </c>
      <c r="D106" s="3">
        <v>45836</v>
      </c>
      <c r="E106" s="20" t="s">
        <v>127</v>
      </c>
      <c r="F106" s="1">
        <v>1062986616</v>
      </c>
      <c r="G106" s="1">
        <v>5</v>
      </c>
      <c r="H106" s="1">
        <v>4</v>
      </c>
      <c r="I106" s="1">
        <v>3</v>
      </c>
      <c r="J106" s="1">
        <v>3</v>
      </c>
      <c r="K106" s="1">
        <v>2</v>
      </c>
      <c r="L106" s="1">
        <v>4</v>
      </c>
      <c r="M106" s="1">
        <v>1</v>
      </c>
      <c r="N106" s="19">
        <f>AVERAGE('NIVEL 2'!G106:M106)</f>
        <v>3.1428571428571428</v>
      </c>
      <c r="O106" s="18" t="str">
        <f t="shared" si="3"/>
        <v xml:space="preserve"> </v>
      </c>
    </row>
    <row r="107" spans="1:15" x14ac:dyDescent="0.3">
      <c r="A107" s="1">
        <f>MONTH(NIVEL_2[[#This Row],[Fecha de Evaluación]])</f>
        <v>6</v>
      </c>
      <c r="B107" s="12" t="str">
        <f>IF(NIVEL_2[[#This Row],['#]]&gt;0,"NIVEL 2","")</f>
        <v>NIVEL 2</v>
      </c>
      <c r="C107" s="12" t="str">
        <f>TEXT(NIVEL_2[[#This Row],[Fecha de Evaluación]],"MMMM")</f>
        <v>junio</v>
      </c>
      <c r="D107" s="3">
        <v>45836</v>
      </c>
      <c r="E107" s="20" t="s">
        <v>182</v>
      </c>
      <c r="F107" s="1">
        <v>1066747786</v>
      </c>
      <c r="G107" s="1">
        <v>5</v>
      </c>
      <c r="H107" s="1">
        <v>5</v>
      </c>
      <c r="I107" s="1">
        <v>3</v>
      </c>
      <c r="J107" s="1">
        <v>3</v>
      </c>
      <c r="K107" s="1">
        <v>3</v>
      </c>
      <c r="L107" s="1">
        <v>5</v>
      </c>
      <c r="M107" s="1">
        <v>3</v>
      </c>
      <c r="N107" s="19">
        <f>AVERAGE('NIVEL 2'!G107:M107)</f>
        <v>3.8571428571428572</v>
      </c>
      <c r="O107" s="18" t="str">
        <f t="shared" si="3"/>
        <v xml:space="preserve"> </v>
      </c>
    </row>
    <row r="108" spans="1:15" x14ac:dyDescent="0.3">
      <c r="A108" s="1">
        <f>MONTH(NIVEL_2[[#This Row],[Fecha de Evaluación]])</f>
        <v>6</v>
      </c>
      <c r="B108" s="12" t="str">
        <f>IF(NIVEL_2[[#This Row],['#]]&gt;0,"NIVEL 2","")</f>
        <v>NIVEL 2</v>
      </c>
      <c r="C108" s="12" t="str">
        <f>TEXT(NIVEL_2[[#This Row],[Fecha de Evaluación]],"MMMM")</f>
        <v>junio</v>
      </c>
      <c r="D108" s="3">
        <v>45836</v>
      </c>
      <c r="E108" s="20" t="s">
        <v>159</v>
      </c>
      <c r="F108" s="1">
        <v>1067942094</v>
      </c>
      <c r="G108" s="1">
        <v>5</v>
      </c>
      <c r="H108" s="1">
        <v>5</v>
      </c>
      <c r="I108" s="1">
        <v>4</v>
      </c>
      <c r="J108" s="1">
        <v>5</v>
      </c>
      <c r="K108" s="1">
        <v>5</v>
      </c>
      <c r="L108" s="1">
        <v>5</v>
      </c>
      <c r="M108" s="1">
        <v>4</v>
      </c>
      <c r="N108" s="19">
        <f>AVERAGE('NIVEL 2'!G108:M108)</f>
        <v>4.7142857142857144</v>
      </c>
      <c r="O108" s="18" t="str">
        <f t="shared" si="3"/>
        <v>CAMBIA A NIVEL 3</v>
      </c>
    </row>
    <row r="109" spans="1:15" x14ac:dyDescent="0.3">
      <c r="A109" s="1">
        <f>MONTH(NIVEL_2[[#This Row],[Fecha de Evaluación]])</f>
        <v>6</v>
      </c>
      <c r="B109" s="12" t="str">
        <f>IF(NIVEL_2[[#This Row],['#]]&gt;0,"NIVEL 2","")</f>
        <v>NIVEL 2</v>
      </c>
      <c r="C109" s="12" t="str">
        <f>TEXT(NIVEL_2[[#This Row],[Fecha de Evaluación]],"MMMM")</f>
        <v>junio</v>
      </c>
      <c r="D109" s="3">
        <v>45836</v>
      </c>
      <c r="E109" s="20" t="s">
        <v>105</v>
      </c>
      <c r="F109" s="1">
        <v>1138031207</v>
      </c>
      <c r="G109" s="1">
        <v>5</v>
      </c>
      <c r="H109" s="1">
        <v>5</v>
      </c>
      <c r="I109" s="1">
        <v>3</v>
      </c>
      <c r="J109" s="1">
        <v>4</v>
      </c>
      <c r="K109" s="1">
        <v>4</v>
      </c>
      <c r="L109" s="1">
        <v>5</v>
      </c>
      <c r="M109" s="1">
        <v>2</v>
      </c>
      <c r="N109" s="19">
        <f>AVERAGE('NIVEL 2'!G109:M109)</f>
        <v>4</v>
      </c>
      <c r="O109" s="18" t="str">
        <f t="shared" si="3"/>
        <v xml:space="preserve"> </v>
      </c>
    </row>
    <row r="110" spans="1:15" x14ac:dyDescent="0.3">
      <c r="A110" s="1">
        <f>MONTH(NIVEL_2[[#This Row],[Fecha de Evaluación]])</f>
        <v>6</v>
      </c>
      <c r="B110" s="12" t="str">
        <f>IF(NIVEL_2[[#This Row],['#]]&gt;0,"NIVEL 2","")</f>
        <v>NIVEL 2</v>
      </c>
      <c r="C110" s="12" t="str">
        <f>TEXT(NIVEL_2[[#This Row],[Fecha de Evaluación]],"MMMM")</f>
        <v>junio</v>
      </c>
      <c r="D110" s="3">
        <v>45836</v>
      </c>
      <c r="E110" s="20" t="s">
        <v>80</v>
      </c>
      <c r="F110" s="1">
        <v>1138032406</v>
      </c>
      <c r="G110" s="1">
        <v>5</v>
      </c>
      <c r="H110" s="1">
        <v>5</v>
      </c>
      <c r="I110" s="1">
        <v>3</v>
      </c>
      <c r="J110" s="1">
        <v>3</v>
      </c>
      <c r="K110" s="1">
        <v>3</v>
      </c>
      <c r="L110" s="1">
        <v>4</v>
      </c>
      <c r="M110" s="1">
        <v>2</v>
      </c>
      <c r="N110" s="19">
        <f>AVERAGE('NIVEL 2'!G110:M110)</f>
        <v>3.5714285714285716</v>
      </c>
      <c r="O110" s="18" t="str">
        <f t="shared" si="3"/>
        <v xml:space="preserve"> </v>
      </c>
    </row>
    <row r="111" spans="1:15" x14ac:dyDescent="0.3">
      <c r="A111" s="1">
        <f>MONTH(NIVEL_2[[#This Row],[Fecha de Evaluación]])</f>
        <v>6</v>
      </c>
      <c r="B111" s="12" t="str">
        <f>IF(NIVEL_2[[#This Row],['#]]&gt;0,"NIVEL 2","")</f>
        <v>NIVEL 2</v>
      </c>
      <c r="C111" s="12" t="str">
        <f>TEXT(NIVEL_2[[#This Row],[Fecha de Evaluación]],"MMMM")</f>
        <v>junio</v>
      </c>
      <c r="D111" s="3">
        <v>45836</v>
      </c>
      <c r="E111" s="20" t="s">
        <v>131</v>
      </c>
      <c r="F111" s="1">
        <v>1140444971</v>
      </c>
      <c r="G111" s="1">
        <v>5</v>
      </c>
      <c r="H111" s="1">
        <v>5</v>
      </c>
      <c r="I111" s="1">
        <v>3</v>
      </c>
      <c r="J111" s="1">
        <v>3</v>
      </c>
      <c r="K111" s="1">
        <v>2</v>
      </c>
      <c r="L111" s="1">
        <v>4</v>
      </c>
      <c r="M111" s="1">
        <v>2</v>
      </c>
      <c r="N111" s="19">
        <f>AVERAGE('NIVEL 2'!G111:M111)</f>
        <v>3.4285714285714284</v>
      </c>
      <c r="O111" s="18" t="str">
        <f t="shared" si="3"/>
        <v xml:space="preserve"> </v>
      </c>
    </row>
    <row r="112" spans="1:15" x14ac:dyDescent="0.3">
      <c r="A112" s="1">
        <f>MONTH(NIVEL_2[[#This Row],[Fecha de Evaluación]])</f>
        <v>7</v>
      </c>
      <c r="B112" s="12" t="str">
        <f>IF(NIVEL_2[[#This Row],['#]]&gt;0,"NIVEL 2","")</f>
        <v>NIVEL 2</v>
      </c>
      <c r="C112" s="12" t="str">
        <f>TEXT(NIVEL_2[[#This Row],[Fecha de Evaluación]],"MMMM")</f>
        <v>julio</v>
      </c>
      <c r="D112" s="3">
        <v>45868</v>
      </c>
      <c r="E112" s="20" t="s">
        <v>77</v>
      </c>
      <c r="F112" s="1">
        <v>1018813</v>
      </c>
      <c r="G112" s="1">
        <v>5</v>
      </c>
      <c r="H112" s="1">
        <v>4</v>
      </c>
      <c r="I112" s="1">
        <v>3</v>
      </c>
      <c r="J112" s="1">
        <v>3</v>
      </c>
      <c r="K112" s="1">
        <v>4</v>
      </c>
      <c r="L112" s="1">
        <v>5</v>
      </c>
      <c r="M112" s="1">
        <v>2</v>
      </c>
      <c r="N112" s="19">
        <f>AVERAGE('NIVEL 2'!G112:M112)</f>
        <v>3.7142857142857144</v>
      </c>
      <c r="O112" s="18" t="str">
        <f t="shared" si="3"/>
        <v xml:space="preserve"> </v>
      </c>
    </row>
    <row r="113" spans="1:15" x14ac:dyDescent="0.3">
      <c r="A113" s="1">
        <f>MONTH(NIVEL_2[[#This Row],[Fecha de Evaluación]])</f>
        <v>7</v>
      </c>
      <c r="B113" s="12" t="str">
        <f>IF(NIVEL_2[[#This Row],['#]]&gt;0,"NIVEL 2","")</f>
        <v>NIVEL 2</v>
      </c>
      <c r="C113" s="12" t="str">
        <f>TEXT(NIVEL_2[[#This Row],[Fecha de Evaluación]],"MMMM")</f>
        <v>julio</v>
      </c>
      <c r="D113" s="3">
        <v>45868</v>
      </c>
      <c r="E113" s="20" t="s">
        <v>100</v>
      </c>
      <c r="F113" s="1">
        <v>1418308</v>
      </c>
      <c r="G113" s="1">
        <v>5</v>
      </c>
      <c r="H113" s="1">
        <v>5</v>
      </c>
      <c r="I113" s="1">
        <v>4</v>
      </c>
      <c r="J113" s="1">
        <v>5</v>
      </c>
      <c r="K113" s="1">
        <v>5</v>
      </c>
      <c r="L113" s="1">
        <v>5</v>
      </c>
      <c r="M113" s="1">
        <v>3</v>
      </c>
      <c r="N113" s="19">
        <f>AVERAGE('NIVEL 2'!G113:M113)</f>
        <v>4.5714285714285712</v>
      </c>
      <c r="O113" s="18" t="str">
        <f t="shared" si="3"/>
        <v xml:space="preserve"> </v>
      </c>
    </row>
    <row r="114" spans="1:15" x14ac:dyDescent="0.3">
      <c r="A114" s="1">
        <f>MONTH(NIVEL_2[[#This Row],[Fecha de Evaluación]])</f>
        <v>7</v>
      </c>
      <c r="B114" s="12" t="str">
        <f>IF(NIVEL_2[[#This Row],['#]]&gt;0,"NIVEL 2","")</f>
        <v>NIVEL 2</v>
      </c>
      <c r="C114" s="12" t="str">
        <f>TEXT(NIVEL_2[[#This Row],[Fecha de Evaluación]],"MMMM")</f>
        <v>julio</v>
      </c>
      <c r="D114" s="3">
        <v>45868</v>
      </c>
      <c r="E114" s="20" t="s">
        <v>66</v>
      </c>
      <c r="F114" s="1">
        <v>10966252</v>
      </c>
      <c r="G114" s="1">
        <v>5</v>
      </c>
      <c r="H114" s="1">
        <v>5</v>
      </c>
      <c r="I114" s="1">
        <v>2</v>
      </c>
      <c r="J114" s="1">
        <v>4</v>
      </c>
      <c r="K114" s="1">
        <v>5</v>
      </c>
      <c r="L114" s="1">
        <v>5</v>
      </c>
      <c r="M114" s="1">
        <v>3</v>
      </c>
      <c r="N114" s="19">
        <f>AVERAGE('NIVEL 2'!G114:M114)</f>
        <v>4.1428571428571432</v>
      </c>
      <c r="O114" s="18" t="str">
        <f t="shared" si="3"/>
        <v xml:space="preserve"> </v>
      </c>
    </row>
    <row r="115" spans="1:15" x14ac:dyDescent="0.3">
      <c r="A115" s="1">
        <f>MONTH(NIVEL_2[[#This Row],[Fecha de Evaluación]])</f>
        <v>7</v>
      </c>
      <c r="B115" s="12" t="str">
        <f>IF(NIVEL_2[[#This Row],['#]]&gt;0,"NIVEL 2","")</f>
        <v>NIVEL 2</v>
      </c>
      <c r="C115" s="12" t="str">
        <f>TEXT(NIVEL_2[[#This Row],[Fecha de Evaluación]],"MMMM")</f>
        <v>julio</v>
      </c>
      <c r="D115" s="3">
        <v>45868</v>
      </c>
      <c r="E115" s="20" t="s">
        <v>78</v>
      </c>
      <c r="F115" s="1">
        <v>1007629731</v>
      </c>
      <c r="G115" s="1">
        <v>5</v>
      </c>
      <c r="H115" s="1">
        <v>4</v>
      </c>
      <c r="I115" s="1">
        <v>3</v>
      </c>
      <c r="J115" s="1">
        <v>3</v>
      </c>
      <c r="K115" s="1">
        <v>3</v>
      </c>
      <c r="L115" s="1">
        <v>5</v>
      </c>
      <c r="M115" s="1">
        <v>1</v>
      </c>
      <c r="N115" s="19">
        <f>AVERAGE('NIVEL 2'!G115:M115)</f>
        <v>3.4285714285714284</v>
      </c>
      <c r="O115" s="18" t="str">
        <f t="shared" si="3"/>
        <v xml:space="preserve"> </v>
      </c>
    </row>
    <row r="116" spans="1:15" x14ac:dyDescent="0.3">
      <c r="A116" s="1">
        <f>MONTH(NIVEL_2[[#This Row],[Fecha de Evaluación]])</f>
        <v>7</v>
      </c>
      <c r="B116" s="12" t="str">
        <f>IF(NIVEL_2[[#This Row],['#]]&gt;0,"NIVEL 2","")</f>
        <v>NIVEL 2</v>
      </c>
      <c r="C116" s="12" t="str">
        <f>TEXT(NIVEL_2[[#This Row],[Fecha de Evaluación]],"MMMM")</f>
        <v>julio</v>
      </c>
      <c r="D116" s="3">
        <v>45868</v>
      </c>
      <c r="E116" s="20" t="s">
        <v>150</v>
      </c>
      <c r="F116" s="1">
        <v>1007822238</v>
      </c>
      <c r="G116" s="1">
        <v>5</v>
      </c>
      <c r="H116" s="1">
        <v>5</v>
      </c>
      <c r="I116" s="1">
        <v>3</v>
      </c>
      <c r="J116" s="1">
        <v>5</v>
      </c>
      <c r="K116" s="1">
        <v>5</v>
      </c>
      <c r="L116" s="1">
        <v>5</v>
      </c>
      <c r="M116" s="1">
        <v>3</v>
      </c>
      <c r="N116" s="19">
        <f>AVERAGE('NIVEL 2'!G116:M116)</f>
        <v>4.4285714285714288</v>
      </c>
      <c r="O116" s="18" t="str">
        <f t="shared" si="3"/>
        <v xml:space="preserve"> </v>
      </c>
    </row>
    <row r="117" spans="1:15" x14ac:dyDescent="0.3">
      <c r="A117" s="1">
        <f>MONTH(NIVEL_2[[#This Row],[Fecha de Evaluación]])</f>
        <v>7</v>
      </c>
      <c r="B117" s="12" t="str">
        <f>IF(NIVEL_2[[#This Row],['#]]&gt;0,"NIVEL 2","")</f>
        <v>NIVEL 2</v>
      </c>
      <c r="C117" s="12" t="str">
        <f>TEXT(NIVEL_2[[#This Row],[Fecha de Evaluación]],"MMMM")</f>
        <v>julio</v>
      </c>
      <c r="D117" s="3">
        <v>45868</v>
      </c>
      <c r="E117" s="20" t="s">
        <v>63</v>
      </c>
      <c r="F117" s="1">
        <v>1027663882</v>
      </c>
      <c r="G117" s="1">
        <v>4</v>
      </c>
      <c r="H117" s="1">
        <v>3</v>
      </c>
      <c r="I117" s="1">
        <v>3</v>
      </c>
      <c r="J117" s="1">
        <v>3</v>
      </c>
      <c r="K117" s="1">
        <v>3</v>
      </c>
      <c r="L117" s="1">
        <v>5</v>
      </c>
      <c r="M117" s="1">
        <v>2</v>
      </c>
      <c r="N117" s="19">
        <f>AVERAGE('NIVEL 2'!G117:M117)</f>
        <v>3.2857142857142856</v>
      </c>
      <c r="O117" s="18" t="str">
        <f t="shared" si="3"/>
        <v xml:space="preserve"> </v>
      </c>
    </row>
    <row r="118" spans="1:15" x14ac:dyDescent="0.3">
      <c r="A118" s="1">
        <f>MONTH(NIVEL_2[[#This Row],[Fecha de Evaluación]])</f>
        <v>7</v>
      </c>
      <c r="B118" s="12" t="str">
        <f>IF(NIVEL_2[[#This Row],['#]]&gt;0,"NIVEL 2","")</f>
        <v>NIVEL 2</v>
      </c>
      <c r="C118" s="12" t="str">
        <f>TEXT(NIVEL_2[[#This Row],[Fecha de Evaluación]],"MMMM")</f>
        <v>julio</v>
      </c>
      <c r="D118" s="3">
        <v>45868</v>
      </c>
      <c r="E118" s="20" t="s">
        <v>90</v>
      </c>
      <c r="F118" s="1">
        <v>1029722943</v>
      </c>
      <c r="G118" s="1">
        <v>5</v>
      </c>
      <c r="H118" s="1">
        <v>4</v>
      </c>
      <c r="I118" s="1">
        <v>4</v>
      </c>
      <c r="J118" s="1">
        <v>4</v>
      </c>
      <c r="K118" s="1">
        <v>5</v>
      </c>
      <c r="L118" s="1">
        <v>5</v>
      </c>
      <c r="M118" s="1">
        <v>3</v>
      </c>
      <c r="N118" s="19">
        <f>AVERAGE('NIVEL 2'!G118:M118)</f>
        <v>4.2857142857142856</v>
      </c>
      <c r="O118" s="18" t="str">
        <f t="shared" si="3"/>
        <v xml:space="preserve"> </v>
      </c>
    </row>
    <row r="119" spans="1:15" x14ac:dyDescent="0.3">
      <c r="A119" s="1">
        <f>MONTH(NIVEL_2[[#This Row],[Fecha de Evaluación]])</f>
        <v>7</v>
      </c>
      <c r="B119" s="12" t="str">
        <f>IF(NIVEL_2[[#This Row],['#]]&gt;0,"NIVEL 2","")</f>
        <v>NIVEL 2</v>
      </c>
      <c r="C119" s="12" t="str">
        <f>TEXT(NIVEL_2[[#This Row],[Fecha de Evaluación]],"MMMM")</f>
        <v>julio</v>
      </c>
      <c r="D119" s="3">
        <v>45868</v>
      </c>
      <c r="E119" s="20" t="s">
        <v>184</v>
      </c>
      <c r="F119" s="1">
        <v>1031543523</v>
      </c>
      <c r="G119" s="1">
        <v>5</v>
      </c>
      <c r="H119" s="1">
        <v>4</v>
      </c>
      <c r="I119" s="1">
        <v>4</v>
      </c>
      <c r="J119" s="1">
        <v>4</v>
      </c>
      <c r="K119" s="1">
        <v>4</v>
      </c>
      <c r="L119" s="1">
        <v>5</v>
      </c>
      <c r="M119" s="1">
        <v>2</v>
      </c>
      <c r="N119" s="19">
        <f>AVERAGE('NIVEL 2'!G119:M119)</f>
        <v>4</v>
      </c>
      <c r="O119" s="18" t="str">
        <f t="shared" si="3"/>
        <v xml:space="preserve"> </v>
      </c>
    </row>
    <row r="120" spans="1:15" x14ac:dyDescent="0.3">
      <c r="A120" s="1">
        <f>MONTH(NIVEL_2[[#This Row],[Fecha de Evaluación]])</f>
        <v>7</v>
      </c>
      <c r="B120" s="12" t="str">
        <f>IF(NIVEL_2[[#This Row],['#]]&gt;0,"NIVEL 2","")</f>
        <v>NIVEL 2</v>
      </c>
      <c r="C120" s="12" t="str">
        <f>TEXT(NIVEL_2[[#This Row],[Fecha de Evaluación]],"MMMM")</f>
        <v>julio</v>
      </c>
      <c r="D120" s="3">
        <v>45868</v>
      </c>
      <c r="E120" s="20" t="s">
        <v>76</v>
      </c>
      <c r="F120" s="1">
        <v>1062432000</v>
      </c>
      <c r="G120" s="1">
        <v>5</v>
      </c>
      <c r="H120" s="1">
        <v>5</v>
      </c>
      <c r="I120" s="1">
        <v>3</v>
      </c>
      <c r="J120" s="1">
        <v>4</v>
      </c>
      <c r="K120" s="1">
        <v>3</v>
      </c>
      <c r="L120" s="1">
        <v>5</v>
      </c>
      <c r="M120" s="1">
        <v>2</v>
      </c>
      <c r="N120" s="19">
        <f>AVERAGE('NIVEL 2'!G120:M120)</f>
        <v>3.8571428571428572</v>
      </c>
      <c r="O120" s="18" t="str">
        <f t="shared" si="3"/>
        <v xml:space="preserve"> </v>
      </c>
    </row>
    <row r="121" spans="1:15" x14ac:dyDescent="0.3">
      <c r="A121" s="1">
        <f>MONTH(NIVEL_2[[#This Row],[Fecha de Evaluación]])</f>
        <v>7</v>
      </c>
      <c r="B121" s="12" t="str">
        <f>IF(NIVEL_2[[#This Row],['#]]&gt;0,"NIVEL 2","")</f>
        <v>NIVEL 2</v>
      </c>
      <c r="C121" s="12" t="str">
        <f>TEXT(NIVEL_2[[#This Row],[Fecha de Evaluación]],"MMMM")</f>
        <v>julio</v>
      </c>
      <c r="D121" s="3">
        <v>45868</v>
      </c>
      <c r="E121" s="20" t="s">
        <v>89</v>
      </c>
      <c r="F121" s="1">
        <v>1062539643</v>
      </c>
      <c r="G121" s="1">
        <v>5</v>
      </c>
      <c r="H121" s="1">
        <v>4</v>
      </c>
      <c r="I121" s="1">
        <v>4</v>
      </c>
      <c r="J121" s="1">
        <v>4</v>
      </c>
      <c r="K121" s="1">
        <v>4</v>
      </c>
      <c r="L121" s="1">
        <v>4</v>
      </c>
      <c r="M121" s="1">
        <v>4</v>
      </c>
      <c r="N121" s="19">
        <f>AVERAGE('NIVEL 2'!G121:M121)</f>
        <v>4.1428571428571432</v>
      </c>
      <c r="O121" s="18" t="str">
        <f t="shared" si="3"/>
        <v xml:space="preserve"> </v>
      </c>
    </row>
    <row r="122" spans="1:15" x14ac:dyDescent="0.3">
      <c r="A122" s="1">
        <f>MONTH(NIVEL_2[[#This Row],[Fecha de Evaluación]])</f>
        <v>7</v>
      </c>
      <c r="B122" s="12" t="str">
        <f>IF(NIVEL_2[[#This Row],['#]]&gt;0,"NIVEL 2","")</f>
        <v>NIVEL 2</v>
      </c>
      <c r="C122" s="12" t="str">
        <f>TEXT(NIVEL_2[[#This Row],[Fecha de Evaluación]],"MMMM")</f>
        <v>julio</v>
      </c>
      <c r="D122" s="3">
        <v>45868</v>
      </c>
      <c r="E122" s="20" t="s">
        <v>88</v>
      </c>
      <c r="F122" s="1">
        <v>1062980565</v>
      </c>
      <c r="G122" s="1">
        <v>4</v>
      </c>
      <c r="H122" s="1">
        <v>4</v>
      </c>
      <c r="I122" s="1">
        <v>3</v>
      </c>
      <c r="J122" s="1">
        <v>3</v>
      </c>
      <c r="K122" s="1">
        <v>4</v>
      </c>
      <c r="L122" s="1">
        <v>5</v>
      </c>
      <c r="M122" s="1">
        <v>3</v>
      </c>
      <c r="N122" s="19">
        <f>AVERAGE('NIVEL 2'!G122:M122)</f>
        <v>3.7142857142857144</v>
      </c>
      <c r="O122" s="18" t="str">
        <f t="shared" si="3"/>
        <v xml:space="preserve"> </v>
      </c>
    </row>
    <row r="123" spans="1:15" x14ac:dyDescent="0.3">
      <c r="A123" s="1">
        <f>MONTH(NIVEL_2[[#This Row],[Fecha de Evaluación]])</f>
        <v>7</v>
      </c>
      <c r="B123" s="12" t="str">
        <f>IF(NIVEL_2[[#This Row],['#]]&gt;0,"NIVEL 2","")</f>
        <v>NIVEL 2</v>
      </c>
      <c r="C123" s="12" t="str">
        <f>TEXT(NIVEL_2[[#This Row],[Fecha de Evaluación]],"MMMM")</f>
        <v>julio</v>
      </c>
      <c r="D123" s="3">
        <v>45868</v>
      </c>
      <c r="E123" s="20" t="s">
        <v>181</v>
      </c>
      <c r="F123" s="1">
        <v>1062984834</v>
      </c>
      <c r="G123" s="1">
        <v>5</v>
      </c>
      <c r="H123" s="1">
        <v>4</v>
      </c>
      <c r="I123" s="1">
        <v>3</v>
      </c>
      <c r="J123" s="1">
        <v>3</v>
      </c>
      <c r="K123" s="1">
        <v>5</v>
      </c>
      <c r="L123" s="1">
        <v>5</v>
      </c>
      <c r="M123" s="1">
        <v>3</v>
      </c>
      <c r="N123" s="19">
        <f>AVERAGE('NIVEL 2'!G123:M123)</f>
        <v>4</v>
      </c>
      <c r="O123" s="18" t="str">
        <f t="shared" si="3"/>
        <v xml:space="preserve"> </v>
      </c>
    </row>
    <row r="124" spans="1:15" x14ac:dyDescent="0.3">
      <c r="A124" s="1">
        <f>MONTH(NIVEL_2[[#This Row],[Fecha de Evaluación]])</f>
        <v>7</v>
      </c>
      <c r="B124" s="12" t="str">
        <f>IF(NIVEL_2[[#This Row],['#]]&gt;0,"NIVEL 2","")</f>
        <v>NIVEL 2</v>
      </c>
      <c r="C124" s="12" t="str">
        <f>TEXT(NIVEL_2[[#This Row],[Fecha de Evaluación]],"MMMM")</f>
        <v>julio</v>
      </c>
      <c r="D124" s="3">
        <v>45868</v>
      </c>
      <c r="E124" s="20" t="s">
        <v>191</v>
      </c>
      <c r="F124" s="1">
        <v>1064193109</v>
      </c>
      <c r="G124" s="1">
        <v>5</v>
      </c>
      <c r="H124" s="1">
        <v>5</v>
      </c>
      <c r="I124" s="1">
        <v>5</v>
      </c>
      <c r="J124" s="1">
        <v>5</v>
      </c>
      <c r="K124" s="1">
        <v>5</v>
      </c>
      <c r="L124" s="1">
        <v>5</v>
      </c>
      <c r="M124" s="1">
        <v>5</v>
      </c>
      <c r="N124" s="19">
        <f>AVERAGE('NIVEL 2'!G124:M124)</f>
        <v>5</v>
      </c>
      <c r="O124" s="18" t="str">
        <f t="shared" si="3"/>
        <v>CAMBIA A NIVEL 3</v>
      </c>
    </row>
    <row r="125" spans="1:15" x14ac:dyDescent="0.3">
      <c r="A125" s="1">
        <f>MONTH(NIVEL_2[[#This Row],[Fecha de Evaluación]])</f>
        <v>7</v>
      </c>
      <c r="B125" s="12" t="str">
        <f>IF(NIVEL_2[[#This Row],['#]]&gt;0,"NIVEL 2","")</f>
        <v>NIVEL 2</v>
      </c>
      <c r="C125" s="12" t="str">
        <f>TEXT(NIVEL_2[[#This Row],[Fecha de Evaluación]],"MMMM")</f>
        <v>julio</v>
      </c>
      <c r="D125" s="3">
        <v>45868</v>
      </c>
      <c r="E125" s="20" t="s">
        <v>187</v>
      </c>
      <c r="F125" s="1">
        <v>1066738958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M125" s="1">
        <v>5</v>
      </c>
      <c r="N125" s="19">
        <f>AVERAGE('NIVEL 2'!G125:M125)</f>
        <v>5</v>
      </c>
      <c r="O125" s="18" t="str">
        <f t="shared" si="3"/>
        <v>CAMBIA A NIVEL 3</v>
      </c>
    </row>
    <row r="126" spans="1:15" x14ac:dyDescent="0.3">
      <c r="A126" s="1">
        <f>MONTH(NIVEL_2[[#This Row],[Fecha de Evaluación]])</f>
        <v>7</v>
      </c>
      <c r="B126" s="12" t="str">
        <f>IF(NIVEL_2[[#This Row],['#]]&gt;0,"NIVEL 2","")</f>
        <v>NIVEL 2</v>
      </c>
      <c r="C126" s="12" t="str">
        <f>TEXT(NIVEL_2[[#This Row],[Fecha de Evaluación]],"MMMM")</f>
        <v>julio</v>
      </c>
      <c r="D126" s="3">
        <v>45868</v>
      </c>
      <c r="E126" s="20" t="s">
        <v>182</v>
      </c>
      <c r="F126" s="1">
        <v>1066747786</v>
      </c>
      <c r="G126" s="1">
        <v>5</v>
      </c>
      <c r="H126" s="1">
        <v>5</v>
      </c>
      <c r="I126" s="1">
        <v>3</v>
      </c>
      <c r="J126" s="1">
        <v>3</v>
      </c>
      <c r="K126" s="1">
        <v>4</v>
      </c>
      <c r="L126" s="1">
        <v>5</v>
      </c>
      <c r="M126" s="1">
        <v>3</v>
      </c>
      <c r="N126" s="19">
        <f>AVERAGE('NIVEL 2'!G126:M126)</f>
        <v>4</v>
      </c>
      <c r="O126" s="18" t="str">
        <f t="shared" si="3"/>
        <v xml:space="preserve"> </v>
      </c>
    </row>
    <row r="127" spans="1:15" x14ac:dyDescent="0.3">
      <c r="A127" s="1">
        <f>MONTH(NIVEL_2[[#This Row],[Fecha de Evaluación]])</f>
        <v>7</v>
      </c>
      <c r="B127" s="12" t="str">
        <f>IF(NIVEL_2[[#This Row],['#]]&gt;0,"NIVEL 2","")</f>
        <v>NIVEL 2</v>
      </c>
      <c r="C127" s="12" t="str">
        <f>TEXT(NIVEL_2[[#This Row],[Fecha de Evaluación]],"MMMM")</f>
        <v>julio</v>
      </c>
      <c r="D127" s="3">
        <v>45868</v>
      </c>
      <c r="E127" s="20" t="s">
        <v>67</v>
      </c>
      <c r="F127" s="1">
        <v>1067849965</v>
      </c>
      <c r="G127" s="1">
        <v>5</v>
      </c>
      <c r="H127" s="1">
        <v>5</v>
      </c>
      <c r="I127" s="1">
        <v>3</v>
      </c>
      <c r="J127" s="1">
        <v>3</v>
      </c>
      <c r="K127" s="1">
        <v>4</v>
      </c>
      <c r="L127" s="1">
        <v>5</v>
      </c>
      <c r="M127" s="1">
        <v>2</v>
      </c>
      <c r="N127" s="19">
        <f>AVERAGE('NIVEL 2'!G127:M127)</f>
        <v>3.8571428571428572</v>
      </c>
      <c r="O127" s="18" t="str">
        <f t="shared" si="3"/>
        <v xml:space="preserve"> </v>
      </c>
    </row>
    <row r="128" spans="1:15" x14ac:dyDescent="0.3">
      <c r="A128" s="1">
        <f>MONTH(NIVEL_2[[#This Row],[Fecha de Evaluación]])</f>
        <v>7</v>
      </c>
      <c r="B128" s="12" t="str">
        <f>IF(NIVEL_2[[#This Row],['#]]&gt;0,"NIVEL 2","")</f>
        <v>NIVEL 2</v>
      </c>
      <c r="C128" s="12" t="str">
        <f>TEXT(NIVEL_2[[#This Row],[Fecha de Evaluación]],"MMMM")</f>
        <v>julio</v>
      </c>
      <c r="D128" s="3">
        <v>45868</v>
      </c>
      <c r="E128" s="20" t="s">
        <v>188</v>
      </c>
      <c r="F128" s="1">
        <v>1067925321</v>
      </c>
      <c r="G128" s="1">
        <v>5</v>
      </c>
      <c r="H128" s="1">
        <v>5</v>
      </c>
      <c r="I128" s="1">
        <v>5</v>
      </c>
      <c r="J128" s="1">
        <v>5</v>
      </c>
      <c r="K128" s="1">
        <v>5</v>
      </c>
      <c r="L128" s="1">
        <v>5</v>
      </c>
      <c r="M128" s="1">
        <v>5</v>
      </c>
      <c r="N128" s="19">
        <f>AVERAGE('NIVEL 2'!G128:M128)</f>
        <v>5</v>
      </c>
      <c r="O128" s="18" t="str">
        <f t="shared" si="3"/>
        <v>CAMBIA A NIVEL 3</v>
      </c>
    </row>
    <row r="129" spans="1:15" x14ac:dyDescent="0.3">
      <c r="A129" s="1">
        <f>MONTH(NIVEL_2[[#This Row],[Fecha de Evaluación]])</f>
        <v>7</v>
      </c>
      <c r="B129" s="12" t="str">
        <f>IF(NIVEL_2[[#This Row],['#]]&gt;0,"NIVEL 2","")</f>
        <v>NIVEL 2</v>
      </c>
      <c r="C129" s="12" t="str">
        <f>TEXT(NIVEL_2[[#This Row],[Fecha de Evaluación]],"MMMM")</f>
        <v>julio</v>
      </c>
      <c r="D129" s="3">
        <v>45868</v>
      </c>
      <c r="E129" s="20" t="s">
        <v>104</v>
      </c>
      <c r="F129" s="1">
        <v>1068439668</v>
      </c>
      <c r="G129" s="1">
        <v>5</v>
      </c>
      <c r="H129" s="1">
        <v>5</v>
      </c>
      <c r="I129" s="1">
        <v>4</v>
      </c>
      <c r="J129" s="1">
        <v>4</v>
      </c>
      <c r="K129" s="1">
        <v>3</v>
      </c>
      <c r="L129" s="1">
        <v>5</v>
      </c>
      <c r="M129" s="1">
        <v>2</v>
      </c>
      <c r="N129" s="19">
        <f>AVERAGE('NIVEL 2'!G129:M129)</f>
        <v>4</v>
      </c>
      <c r="O129" s="18" t="str">
        <f t="shared" si="3"/>
        <v xml:space="preserve"> </v>
      </c>
    </row>
    <row r="130" spans="1:15" x14ac:dyDescent="0.3">
      <c r="A130" s="1">
        <f>MONTH(NIVEL_2[[#This Row],[Fecha de Evaluación]])</f>
        <v>7</v>
      </c>
      <c r="B130" s="12" t="str">
        <f>IF(NIVEL_2[[#This Row],['#]]&gt;0,"NIVEL 2","")</f>
        <v>NIVEL 2</v>
      </c>
      <c r="C130" s="12" t="str">
        <f>TEXT(NIVEL_2[[#This Row],[Fecha de Evaluación]],"MMMM")</f>
        <v>julio</v>
      </c>
      <c r="D130" s="3">
        <v>45868</v>
      </c>
      <c r="E130" s="20" t="s">
        <v>105</v>
      </c>
      <c r="F130" s="1">
        <v>1138031207</v>
      </c>
      <c r="G130" s="1">
        <v>5</v>
      </c>
      <c r="H130" s="1">
        <v>5</v>
      </c>
      <c r="I130" s="1">
        <v>3</v>
      </c>
      <c r="J130" s="1">
        <v>4</v>
      </c>
      <c r="K130" s="1">
        <v>4</v>
      </c>
      <c r="L130" s="1">
        <v>5</v>
      </c>
      <c r="M130" s="1">
        <v>2</v>
      </c>
      <c r="N130" s="19">
        <f>AVERAGE('NIVEL 2'!G130:M130)</f>
        <v>4</v>
      </c>
      <c r="O130" s="18" t="str">
        <f t="shared" si="3"/>
        <v xml:space="preserve"> </v>
      </c>
    </row>
    <row r="131" spans="1:15" x14ac:dyDescent="0.3">
      <c r="A131" s="1">
        <f>MONTH(NIVEL_2[[#This Row],[Fecha de Evaluación]])</f>
        <v>7</v>
      </c>
      <c r="B131" s="12" t="str">
        <f>IF(NIVEL_2[[#This Row],['#]]&gt;0,"NIVEL 2","")</f>
        <v>NIVEL 2</v>
      </c>
      <c r="C131" s="12" t="str">
        <f>TEXT(NIVEL_2[[#This Row],[Fecha de Evaluación]],"MMMM")</f>
        <v>julio</v>
      </c>
      <c r="D131" s="3">
        <v>45868</v>
      </c>
      <c r="E131" s="20" t="s">
        <v>80</v>
      </c>
      <c r="F131" s="1">
        <v>1138032406</v>
      </c>
      <c r="G131" s="1">
        <v>5</v>
      </c>
      <c r="H131" s="1">
        <v>5</v>
      </c>
      <c r="I131" s="1">
        <v>4</v>
      </c>
      <c r="J131" s="1">
        <v>4</v>
      </c>
      <c r="K131" s="1">
        <v>3</v>
      </c>
      <c r="L131" s="1">
        <v>5</v>
      </c>
      <c r="M131" s="1">
        <v>2</v>
      </c>
      <c r="N131" s="19">
        <f>AVERAGE('NIVEL 2'!G131:M131)</f>
        <v>4</v>
      </c>
      <c r="O131" s="18" t="str">
        <f t="shared" ref="O131:O162" si="4">IF(N131=" "," ",IF(N131&gt;=4.7,"CAMBIA A NIVEL 3"," "))</f>
        <v xml:space="preserve"> </v>
      </c>
    </row>
    <row r="132" spans="1:15" x14ac:dyDescent="0.3">
      <c r="A132" s="1">
        <f>MONTH(NIVEL_2[[#This Row],[Fecha de Evaluación]])</f>
        <v>7</v>
      </c>
      <c r="B132" s="12" t="str">
        <f>IF(NIVEL_2[[#This Row],['#]]&gt;0,"NIVEL 2","")</f>
        <v>NIVEL 2</v>
      </c>
      <c r="C132" s="12" t="str">
        <f>TEXT(NIVEL_2[[#This Row],[Fecha de Evaluación]],"MMMM")</f>
        <v>julio</v>
      </c>
      <c r="D132" s="3">
        <v>45868</v>
      </c>
      <c r="E132" s="20" t="s">
        <v>98</v>
      </c>
      <c r="F132" s="1">
        <v>1138032417</v>
      </c>
      <c r="G132" s="1">
        <v>5</v>
      </c>
      <c r="H132" s="1">
        <v>4</v>
      </c>
      <c r="I132" s="1">
        <v>2</v>
      </c>
      <c r="J132" s="1">
        <v>3</v>
      </c>
      <c r="K132" s="1">
        <v>2</v>
      </c>
      <c r="L132" s="1">
        <v>5</v>
      </c>
      <c r="M132" s="1">
        <v>1</v>
      </c>
      <c r="N132" s="19">
        <f>AVERAGE('NIVEL 2'!G132:M132)</f>
        <v>3.1428571428571428</v>
      </c>
      <c r="O132" s="18" t="str">
        <f t="shared" si="4"/>
        <v xml:space="preserve"> </v>
      </c>
    </row>
    <row r="133" spans="1:15" x14ac:dyDescent="0.3">
      <c r="A133" s="1">
        <f>MONTH(NIVEL_2[[#This Row],[Fecha de Evaluación]])</f>
        <v>7</v>
      </c>
      <c r="B133" s="12" t="str">
        <f>IF(NIVEL_2[[#This Row],['#]]&gt;0,"NIVEL 2","")</f>
        <v>NIVEL 2</v>
      </c>
      <c r="C133" s="12" t="str">
        <f>TEXT(NIVEL_2[[#This Row],[Fecha de Evaluación]],"MMMM")</f>
        <v>julio</v>
      </c>
      <c r="D133" s="3">
        <v>45868</v>
      </c>
      <c r="E133" s="20" t="s">
        <v>131</v>
      </c>
      <c r="F133" s="1">
        <v>1140444971</v>
      </c>
      <c r="G133" s="1">
        <v>5</v>
      </c>
      <c r="H133" s="1">
        <v>5</v>
      </c>
      <c r="I133" s="1">
        <v>3</v>
      </c>
      <c r="J133" s="1">
        <v>3</v>
      </c>
      <c r="K133" s="1">
        <v>3</v>
      </c>
      <c r="L133" s="1">
        <v>4</v>
      </c>
      <c r="M133" s="1">
        <v>2</v>
      </c>
      <c r="N133" s="19">
        <f>AVERAGE('NIVEL 2'!G133:M133)</f>
        <v>3.5714285714285716</v>
      </c>
      <c r="O133" s="18" t="str">
        <f t="shared" si="4"/>
        <v xml:space="preserve"> </v>
      </c>
    </row>
  </sheetData>
  <phoneticPr fontId="7" type="noConversion"/>
  <printOptions horizontalCentered="1"/>
  <pageMargins left="3.937007874015748E-2" right="3.937007874015748E-2" top="0.74803149606299213" bottom="0.74803149606299213" header="0.31496062992125984" footer="0.31496062992125984"/>
  <pageSetup paperSize="9" fitToHeight="0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3182-AD8E-41EF-B06A-FBEBB84B7227}">
  <sheetPr>
    <pageSetUpPr fitToPage="1"/>
  </sheetPr>
  <dimension ref="A1:U37"/>
  <sheetViews>
    <sheetView workbookViewId="0">
      <pane ySplit="2" topLeftCell="A21" activePane="bottomLeft" state="frozenSplit"/>
      <selection activeCell="Q154" sqref="Q154"/>
      <selection pane="bottomLeft" activeCell="Q154" sqref="Q154"/>
    </sheetView>
  </sheetViews>
  <sheetFormatPr baseColWidth="10" defaultColWidth="10.6640625" defaultRowHeight="14.4" x14ac:dyDescent="0.3"/>
  <cols>
    <col min="1" max="1" width="5.33203125" customWidth="1"/>
    <col min="2" max="2" width="6" style="1" customWidth="1"/>
    <col min="3" max="3" width="8.109375" bestFit="1" customWidth="1"/>
    <col min="4" max="4" width="12.6640625" style="1" bestFit="1" customWidth="1"/>
    <col min="5" max="5" width="29" style="2" bestFit="1" customWidth="1"/>
    <col min="6" max="6" width="11" style="2" customWidth="1"/>
    <col min="7" max="7" width="7.88671875" style="2" bestFit="1" customWidth="1"/>
    <col min="8" max="8" width="9" style="2" customWidth="1"/>
    <col min="9" max="9" width="8.5546875" style="2" customWidth="1"/>
    <col min="10" max="10" width="8.33203125" style="2" customWidth="1"/>
    <col min="11" max="11" width="7.88671875" style="2" customWidth="1"/>
    <col min="12" max="12" width="6.33203125" style="2" customWidth="1"/>
    <col min="13" max="13" width="9.5546875" style="2" customWidth="1"/>
    <col min="14" max="14" width="7.88671875" style="2" customWidth="1"/>
    <col min="15" max="15" width="7.33203125" style="2" customWidth="1"/>
    <col min="16" max="17" width="5.5546875" style="2" customWidth="1"/>
    <col min="18" max="18" width="6.44140625" style="2" customWidth="1"/>
    <col min="19" max="19" width="7.33203125" style="1" customWidth="1"/>
    <col min="20" max="20" width="5.6640625" customWidth="1"/>
    <col min="21" max="21" width="18.33203125" bestFit="1" customWidth="1"/>
  </cols>
  <sheetData>
    <row r="1" spans="1:21" x14ac:dyDescent="0.3">
      <c r="E1" s="28" t="s">
        <v>60</v>
      </c>
      <c r="F1" s="33" t="s">
        <v>33</v>
      </c>
      <c r="G1" s="33"/>
      <c r="H1" s="33"/>
      <c r="I1" s="33"/>
      <c r="J1" s="33"/>
      <c r="K1" s="33"/>
      <c r="L1" s="33"/>
      <c r="M1" s="33"/>
      <c r="N1" s="33"/>
      <c r="O1" s="33"/>
      <c r="P1" s="31"/>
      <c r="Q1" s="31"/>
      <c r="R1" s="31"/>
      <c r="S1" s="31"/>
    </row>
    <row r="2" spans="1:21" ht="40.799999999999997" x14ac:dyDescent="0.3">
      <c r="A2" s="7" t="s">
        <v>62</v>
      </c>
      <c r="B2" s="13" t="s">
        <v>47</v>
      </c>
      <c r="C2" s="7" t="s">
        <v>34</v>
      </c>
      <c r="D2" s="7" t="s">
        <v>11</v>
      </c>
      <c r="E2" s="11" t="s">
        <v>0</v>
      </c>
      <c r="F2" s="8" t="s">
        <v>1</v>
      </c>
      <c r="G2" s="8" t="s">
        <v>17</v>
      </c>
      <c r="H2" s="8" t="s">
        <v>18</v>
      </c>
      <c r="I2" s="8" t="s">
        <v>19</v>
      </c>
      <c r="J2" s="8" t="s">
        <v>29</v>
      </c>
      <c r="K2" s="8" t="s">
        <v>20</v>
      </c>
      <c r="L2" s="8" t="s">
        <v>28</v>
      </c>
      <c r="M2" s="8" t="s">
        <v>27</v>
      </c>
      <c r="N2" s="8" t="s">
        <v>32</v>
      </c>
      <c r="O2" s="8" t="s">
        <v>21</v>
      </c>
      <c r="P2" s="8" t="s">
        <v>24</v>
      </c>
      <c r="Q2" s="8" t="s">
        <v>25</v>
      </c>
      <c r="R2" s="8" t="s">
        <v>22</v>
      </c>
      <c r="S2" s="8" t="s">
        <v>26</v>
      </c>
      <c r="T2" s="8" t="s">
        <v>23</v>
      </c>
      <c r="U2" s="11" t="s">
        <v>10</v>
      </c>
    </row>
    <row r="3" spans="1:21" s="15" customFormat="1" x14ac:dyDescent="0.3">
      <c r="A3" s="36">
        <f>MONTH(NIVEL_3[[#This Row],[Fecha de Evaluación]])</f>
        <v>2</v>
      </c>
      <c r="B3" s="12" t="str">
        <f>IF(NIVEL_3[[#This Row],['#]]&gt;0,"NIVEL 3","")</f>
        <v>NIVEL 3</v>
      </c>
      <c r="C3" s="37" t="str">
        <f>TEXT(NIVEL_3[[#This Row],[Fecha de Evaluación]],"MMMM")</f>
        <v>febrero</v>
      </c>
      <c r="D3" s="21">
        <v>45714</v>
      </c>
      <c r="E3" s="22" t="s">
        <v>113</v>
      </c>
      <c r="F3" s="23">
        <v>7516699</v>
      </c>
      <c r="G3" s="23">
        <v>5</v>
      </c>
      <c r="H3" s="23">
        <v>5</v>
      </c>
      <c r="I3" s="23">
        <v>5</v>
      </c>
      <c r="J3" s="23">
        <v>5</v>
      </c>
      <c r="K3" s="23">
        <v>5</v>
      </c>
      <c r="L3" s="23">
        <v>5</v>
      </c>
      <c r="M3" s="23">
        <v>5</v>
      </c>
      <c r="N3" s="23">
        <v>5</v>
      </c>
      <c r="O3" s="23">
        <v>5</v>
      </c>
      <c r="P3" s="23">
        <v>5</v>
      </c>
      <c r="Q3" s="23">
        <v>5</v>
      </c>
      <c r="R3" s="23">
        <v>4</v>
      </c>
      <c r="S3" s="23">
        <v>5</v>
      </c>
      <c r="T3" s="24">
        <f>AVERAGE('NIVEL 3'!G3:S3)</f>
        <v>4.9230769230769234</v>
      </c>
      <c r="U3" s="32" t="str">
        <f t="shared" ref="U3:U37" si="0">IF(T3=" "," ",IF(T3&gt;=4.9,"CAMBIA A EQUIPO"," "))</f>
        <v>CAMBIA A EQUIPO</v>
      </c>
    </row>
    <row r="4" spans="1:21" x14ac:dyDescent="0.3">
      <c r="A4" s="36">
        <f>MONTH(NIVEL_3[[#This Row],[Fecha de Evaluación]])</f>
        <v>2</v>
      </c>
      <c r="B4" s="12" t="str">
        <f>IF(NIVEL_3[[#This Row],['#]]&gt;0,"NIVEL 3","")</f>
        <v>NIVEL 3</v>
      </c>
      <c r="C4" s="37" t="str">
        <f>TEXT(NIVEL_3[[#This Row],[Fecha de Evaluación]],"MMMM")</f>
        <v>febrero</v>
      </c>
      <c r="D4" s="21">
        <v>45714</v>
      </c>
      <c r="E4" s="22" t="s">
        <v>110</v>
      </c>
      <c r="F4" s="23">
        <v>33204108</v>
      </c>
      <c r="G4" s="23">
        <v>5</v>
      </c>
      <c r="H4" s="23">
        <v>4</v>
      </c>
      <c r="I4" s="23">
        <v>5</v>
      </c>
      <c r="J4" s="23">
        <v>5</v>
      </c>
      <c r="K4" s="23">
        <v>4</v>
      </c>
      <c r="L4" s="23">
        <v>3</v>
      </c>
      <c r="M4" s="23">
        <v>5</v>
      </c>
      <c r="N4" s="23">
        <v>4</v>
      </c>
      <c r="O4" s="23">
        <v>4</v>
      </c>
      <c r="P4" s="23">
        <v>5</v>
      </c>
      <c r="Q4" s="23">
        <v>4</v>
      </c>
      <c r="R4" s="23">
        <v>4</v>
      </c>
      <c r="S4" s="23">
        <v>5</v>
      </c>
      <c r="T4" s="24">
        <f>AVERAGE('NIVEL 3'!G4:S4)</f>
        <v>4.384615384615385</v>
      </c>
      <c r="U4" s="32" t="str">
        <f t="shared" si="0"/>
        <v xml:space="preserve"> </v>
      </c>
    </row>
    <row r="5" spans="1:21" x14ac:dyDescent="0.3">
      <c r="A5" s="36">
        <f>MONTH(NIVEL_3[[#This Row],[Fecha de Evaluación]])</f>
        <v>2</v>
      </c>
      <c r="B5" s="12" t="str">
        <f>IF(NIVEL_3[[#This Row],['#]]&gt;0,"NIVEL 3","")</f>
        <v>NIVEL 3</v>
      </c>
      <c r="C5" s="37" t="str">
        <f>TEXT(NIVEL_3[[#This Row],[Fecha de Evaluación]],"MMMM")</f>
        <v>febrero</v>
      </c>
      <c r="D5" s="21">
        <v>45714</v>
      </c>
      <c r="E5" s="22" t="s">
        <v>107</v>
      </c>
      <c r="F5" s="23">
        <v>50929721</v>
      </c>
      <c r="G5" s="23">
        <v>5</v>
      </c>
      <c r="H5" s="23">
        <v>5</v>
      </c>
      <c r="I5" s="23">
        <v>5</v>
      </c>
      <c r="J5" s="23">
        <v>5</v>
      </c>
      <c r="K5" s="23">
        <v>4</v>
      </c>
      <c r="L5" s="23">
        <v>3</v>
      </c>
      <c r="M5" s="23">
        <v>5</v>
      </c>
      <c r="N5" s="23">
        <v>5</v>
      </c>
      <c r="O5" s="23">
        <v>5</v>
      </c>
      <c r="P5" s="23">
        <v>5</v>
      </c>
      <c r="Q5" s="23">
        <v>3</v>
      </c>
      <c r="R5" s="23">
        <v>3</v>
      </c>
      <c r="S5" s="23">
        <v>5</v>
      </c>
      <c r="T5" s="24">
        <f>AVERAGE('NIVEL 3'!G5:S5)</f>
        <v>4.4615384615384617</v>
      </c>
      <c r="U5" s="32" t="str">
        <f t="shared" si="0"/>
        <v xml:space="preserve"> </v>
      </c>
    </row>
    <row r="6" spans="1:21" x14ac:dyDescent="0.3">
      <c r="A6" s="36">
        <f>MONTH(NIVEL_3[[#This Row],[Fecha de Evaluación]])</f>
        <v>2</v>
      </c>
      <c r="B6" s="12" t="str">
        <f>IF(NIVEL_3[[#This Row],['#]]&gt;0,"NIVEL 3","")</f>
        <v>NIVEL 3</v>
      </c>
      <c r="C6" s="37" t="str">
        <f>TEXT(NIVEL_3[[#This Row],[Fecha de Evaluación]],"MMMM")</f>
        <v>febrero</v>
      </c>
      <c r="D6" s="21">
        <v>45714</v>
      </c>
      <c r="E6" s="22" t="s">
        <v>111</v>
      </c>
      <c r="F6" s="23">
        <v>52719198</v>
      </c>
      <c r="G6" s="23">
        <v>5</v>
      </c>
      <c r="H6" s="23">
        <v>2</v>
      </c>
      <c r="I6" s="23">
        <v>5</v>
      </c>
      <c r="J6" s="23">
        <v>5</v>
      </c>
      <c r="K6" s="23">
        <v>5</v>
      </c>
      <c r="L6" s="23">
        <v>2</v>
      </c>
      <c r="M6" s="23">
        <v>5</v>
      </c>
      <c r="N6" s="23">
        <v>5</v>
      </c>
      <c r="O6" s="23">
        <v>5</v>
      </c>
      <c r="P6" s="23">
        <v>5</v>
      </c>
      <c r="Q6" s="23">
        <v>5</v>
      </c>
      <c r="R6" s="23">
        <v>5</v>
      </c>
      <c r="S6" s="23">
        <v>5</v>
      </c>
      <c r="T6" s="24">
        <f>AVERAGE('NIVEL 3'!G6:S6)</f>
        <v>4.5384615384615383</v>
      </c>
      <c r="U6" s="32" t="str">
        <f t="shared" si="0"/>
        <v xml:space="preserve"> </v>
      </c>
    </row>
    <row r="7" spans="1:21" x14ac:dyDescent="0.3">
      <c r="A7" s="36">
        <f>MONTH(NIVEL_3[[#This Row],[Fecha de Evaluación]])</f>
        <v>2</v>
      </c>
      <c r="B7" s="12" t="str">
        <f>IF(NIVEL_3[[#This Row],['#]]&gt;0,"NIVEL 3","")</f>
        <v>NIVEL 3</v>
      </c>
      <c r="C7" s="37" t="str">
        <f>TEXT(NIVEL_3[[#This Row],[Fecha de Evaluación]],"MMMM")</f>
        <v>febrero</v>
      </c>
      <c r="D7" s="21">
        <v>45714</v>
      </c>
      <c r="E7" s="22" t="s">
        <v>112</v>
      </c>
      <c r="F7" s="23">
        <v>1043313299</v>
      </c>
      <c r="G7" s="23">
        <v>5</v>
      </c>
      <c r="H7" s="23">
        <v>5</v>
      </c>
      <c r="I7" s="23">
        <v>5</v>
      </c>
      <c r="J7" s="23">
        <v>5</v>
      </c>
      <c r="K7" s="23">
        <v>4</v>
      </c>
      <c r="L7" s="23">
        <v>4</v>
      </c>
      <c r="M7" s="23">
        <v>5</v>
      </c>
      <c r="N7" s="23">
        <v>5</v>
      </c>
      <c r="O7" s="23">
        <v>5</v>
      </c>
      <c r="P7" s="23">
        <v>5</v>
      </c>
      <c r="Q7" s="23">
        <v>4</v>
      </c>
      <c r="R7" s="23">
        <v>4</v>
      </c>
      <c r="S7" s="23">
        <v>5</v>
      </c>
      <c r="T7" s="24">
        <f>AVERAGE('NIVEL 3'!G7:S7)</f>
        <v>4.6923076923076925</v>
      </c>
      <c r="U7" s="32" t="str">
        <f t="shared" si="0"/>
        <v xml:space="preserve"> </v>
      </c>
    </row>
    <row r="8" spans="1:21" x14ac:dyDescent="0.3">
      <c r="A8" s="36">
        <f>MONTH(NIVEL_3[[#This Row],[Fecha de Evaluación]])</f>
        <v>2</v>
      </c>
      <c r="B8" s="12" t="str">
        <f>IF(NIVEL_3[[#This Row],['#]]&gt;0,"NIVEL 3","")</f>
        <v>NIVEL 3</v>
      </c>
      <c r="C8" s="37" t="str">
        <f>TEXT(NIVEL_3[[#This Row],[Fecha de Evaluación]],"MMMM")</f>
        <v>febrero</v>
      </c>
      <c r="D8" s="21">
        <v>45714</v>
      </c>
      <c r="E8" s="22" t="s">
        <v>109</v>
      </c>
      <c r="F8" s="23">
        <v>1043314832</v>
      </c>
      <c r="G8" s="23">
        <v>5</v>
      </c>
      <c r="H8" s="23">
        <v>5</v>
      </c>
      <c r="I8" s="23">
        <v>5</v>
      </c>
      <c r="J8" s="23">
        <v>5</v>
      </c>
      <c r="K8" s="23">
        <v>3</v>
      </c>
      <c r="L8" s="23">
        <v>5</v>
      </c>
      <c r="M8" s="23">
        <v>5</v>
      </c>
      <c r="N8" s="23">
        <v>5</v>
      </c>
      <c r="O8" s="23">
        <v>5</v>
      </c>
      <c r="P8" s="23">
        <v>5</v>
      </c>
      <c r="Q8" s="23">
        <v>3</v>
      </c>
      <c r="R8" s="23">
        <v>4</v>
      </c>
      <c r="S8" s="23">
        <v>5</v>
      </c>
      <c r="T8" s="24">
        <f>AVERAGE('NIVEL 3'!G8:S8)</f>
        <v>4.615384615384615</v>
      </c>
      <c r="U8" s="32" t="str">
        <f t="shared" si="0"/>
        <v xml:space="preserve"> </v>
      </c>
    </row>
    <row r="9" spans="1:21" x14ac:dyDescent="0.3">
      <c r="A9" s="29">
        <f>MONTH(NIVEL_3[[#This Row],[Fecha de Evaluación]])</f>
        <v>2</v>
      </c>
      <c r="B9" s="12" t="str">
        <f>IF(NIVEL_3[[#This Row],['#]]&gt;0,"NIVEL 3","")</f>
        <v>NIVEL 3</v>
      </c>
      <c r="C9" s="12" t="str">
        <f>TEXT(NIVEL_3[[#This Row],[Fecha de Evaluación]],"MMMM")</f>
        <v>febrero</v>
      </c>
      <c r="D9" s="21">
        <v>45714</v>
      </c>
      <c r="E9" s="22" t="s">
        <v>106</v>
      </c>
      <c r="F9" s="23">
        <v>1067854333</v>
      </c>
      <c r="G9" s="23">
        <v>5</v>
      </c>
      <c r="H9" s="23">
        <v>5</v>
      </c>
      <c r="I9" s="23">
        <v>5</v>
      </c>
      <c r="J9" s="23">
        <v>5</v>
      </c>
      <c r="K9" s="23">
        <v>4</v>
      </c>
      <c r="L9" s="23">
        <v>4</v>
      </c>
      <c r="M9" s="23">
        <v>5</v>
      </c>
      <c r="N9" s="23">
        <v>5</v>
      </c>
      <c r="O9" s="23">
        <v>5</v>
      </c>
      <c r="P9" s="23">
        <v>5</v>
      </c>
      <c r="Q9" s="23">
        <v>4</v>
      </c>
      <c r="R9" s="23">
        <v>5</v>
      </c>
      <c r="S9" s="23">
        <v>5</v>
      </c>
      <c r="T9" s="24">
        <f>AVERAGE('NIVEL 3'!G9:S9)</f>
        <v>4.7692307692307692</v>
      </c>
      <c r="U9" s="32" t="str">
        <f t="shared" si="0"/>
        <v xml:space="preserve"> </v>
      </c>
    </row>
    <row r="10" spans="1:21" x14ac:dyDescent="0.3">
      <c r="A10" s="36">
        <f>MONTH(NIVEL_3[[#This Row],[Fecha de Evaluación]])</f>
        <v>2</v>
      </c>
      <c r="B10" s="12" t="str">
        <f>IF(NIVEL_3[[#This Row],['#]]&gt;0,"NIVEL 3","")</f>
        <v>NIVEL 3</v>
      </c>
      <c r="C10" s="37" t="str">
        <f>TEXT(NIVEL_3[[#This Row],[Fecha de Evaluación]],"MMMM")</f>
        <v>febrero</v>
      </c>
      <c r="D10" s="21">
        <v>45714</v>
      </c>
      <c r="E10" s="22" t="s">
        <v>108</v>
      </c>
      <c r="F10" s="23">
        <v>1067957483</v>
      </c>
      <c r="G10" s="23">
        <v>5</v>
      </c>
      <c r="H10" s="23">
        <v>5</v>
      </c>
      <c r="I10" s="23">
        <v>5</v>
      </c>
      <c r="J10" s="23">
        <v>5</v>
      </c>
      <c r="K10" s="23">
        <v>4</v>
      </c>
      <c r="L10" s="23">
        <v>3</v>
      </c>
      <c r="M10" s="23">
        <v>5</v>
      </c>
      <c r="N10" s="23">
        <v>5</v>
      </c>
      <c r="O10" s="23">
        <v>5</v>
      </c>
      <c r="P10" s="23">
        <v>5</v>
      </c>
      <c r="Q10" s="23">
        <v>4</v>
      </c>
      <c r="R10" s="23">
        <v>4</v>
      </c>
      <c r="S10" s="23">
        <v>5</v>
      </c>
      <c r="T10" s="24">
        <f>AVERAGE('NIVEL 3'!G10:S10)</f>
        <v>4.615384615384615</v>
      </c>
      <c r="U10" s="32" t="str">
        <f t="shared" si="0"/>
        <v xml:space="preserve"> </v>
      </c>
    </row>
    <row r="11" spans="1:21" x14ac:dyDescent="0.3">
      <c r="A11" s="36">
        <f>MONTH(NIVEL_3[[#This Row],[Fecha de Evaluación]])</f>
        <v>3</v>
      </c>
      <c r="B11" s="12" t="str">
        <f>IF(NIVEL_3[[#This Row],['#]]&gt;0,"NIVEL 3","")</f>
        <v>NIVEL 3</v>
      </c>
      <c r="C11" s="37" t="str">
        <f>TEXT(NIVEL_3[[#This Row],[Fecha de Evaluación]],"MMMM")</f>
        <v>marzo</v>
      </c>
      <c r="D11" s="21">
        <v>45747</v>
      </c>
      <c r="E11" s="22" t="s">
        <v>110</v>
      </c>
      <c r="F11" s="23">
        <v>33204108</v>
      </c>
      <c r="G11" s="23">
        <v>5</v>
      </c>
      <c r="H11" s="23">
        <v>4</v>
      </c>
      <c r="I11" s="23">
        <v>5</v>
      </c>
      <c r="J11" s="23">
        <v>5</v>
      </c>
      <c r="K11" s="23">
        <v>4</v>
      </c>
      <c r="L11" s="23">
        <v>3</v>
      </c>
      <c r="M11" s="23">
        <v>5</v>
      </c>
      <c r="N11" s="23">
        <v>5</v>
      </c>
      <c r="O11" s="23">
        <v>5</v>
      </c>
      <c r="P11" s="23">
        <v>5</v>
      </c>
      <c r="Q11" s="23">
        <v>4</v>
      </c>
      <c r="R11" s="23">
        <v>4</v>
      </c>
      <c r="S11" s="23">
        <v>5</v>
      </c>
      <c r="T11" s="24">
        <f>AVERAGE('NIVEL 3'!G11:S11)</f>
        <v>4.5384615384615383</v>
      </c>
      <c r="U11" s="32" t="str">
        <f t="shared" si="0"/>
        <v xml:space="preserve"> </v>
      </c>
    </row>
    <row r="12" spans="1:21" x14ac:dyDescent="0.3">
      <c r="A12" s="36">
        <f>MONTH(NIVEL_3[[#This Row],[Fecha de Evaluación]])</f>
        <v>3</v>
      </c>
      <c r="B12" s="12" t="str">
        <f>IF(NIVEL_3[[#This Row],['#]]&gt;0,"NIVEL 3","")</f>
        <v>NIVEL 3</v>
      </c>
      <c r="C12" s="37" t="str">
        <f>TEXT(NIVEL_3[[#This Row],[Fecha de Evaluación]],"MMMM")</f>
        <v>marzo</v>
      </c>
      <c r="D12" s="21">
        <v>45747</v>
      </c>
      <c r="E12" s="22" t="s">
        <v>103</v>
      </c>
      <c r="F12" s="23">
        <v>50918563</v>
      </c>
      <c r="G12" s="23">
        <v>5</v>
      </c>
      <c r="H12" s="23">
        <v>2</v>
      </c>
      <c r="I12" s="23">
        <v>5</v>
      </c>
      <c r="J12" s="23">
        <v>5</v>
      </c>
      <c r="K12" s="23">
        <v>4</v>
      </c>
      <c r="L12" s="23">
        <v>2</v>
      </c>
      <c r="M12" s="23">
        <v>5</v>
      </c>
      <c r="N12" s="23">
        <v>5</v>
      </c>
      <c r="O12" s="23">
        <v>5</v>
      </c>
      <c r="P12" s="23">
        <v>5</v>
      </c>
      <c r="Q12" s="23">
        <v>5</v>
      </c>
      <c r="R12" s="23">
        <v>3</v>
      </c>
      <c r="S12" s="23">
        <v>5</v>
      </c>
      <c r="T12" s="24">
        <f>AVERAGE('NIVEL 3'!G12:S12)</f>
        <v>4.3076923076923075</v>
      </c>
      <c r="U12" s="32" t="str">
        <f t="shared" si="0"/>
        <v xml:space="preserve"> </v>
      </c>
    </row>
    <row r="13" spans="1:21" x14ac:dyDescent="0.3">
      <c r="A13" s="36">
        <f>MONTH(NIVEL_3[[#This Row],[Fecha de Evaluación]])</f>
        <v>3</v>
      </c>
      <c r="B13" s="12" t="str">
        <f>IF(NIVEL_3[[#This Row],['#]]&gt;0,"NIVEL 3","")</f>
        <v>NIVEL 3</v>
      </c>
      <c r="C13" s="37" t="str">
        <f>TEXT(NIVEL_3[[#This Row],[Fecha de Evaluación]],"MMMM")</f>
        <v>marzo</v>
      </c>
      <c r="D13" s="21">
        <v>45747</v>
      </c>
      <c r="E13" s="22" t="s">
        <v>107</v>
      </c>
      <c r="F13" s="23">
        <v>50929721</v>
      </c>
      <c r="G13" s="23">
        <v>5</v>
      </c>
      <c r="H13" s="23">
        <v>5</v>
      </c>
      <c r="I13" s="23">
        <v>5</v>
      </c>
      <c r="J13" s="23">
        <v>5</v>
      </c>
      <c r="K13" s="23">
        <v>5</v>
      </c>
      <c r="L13" s="23">
        <v>4</v>
      </c>
      <c r="M13" s="23">
        <v>5</v>
      </c>
      <c r="N13" s="23">
        <v>5</v>
      </c>
      <c r="O13" s="23">
        <v>5</v>
      </c>
      <c r="P13" s="23">
        <v>5</v>
      </c>
      <c r="Q13" s="23">
        <v>3</v>
      </c>
      <c r="R13" s="23">
        <v>4</v>
      </c>
      <c r="S13" s="23">
        <v>5</v>
      </c>
      <c r="T13" s="24">
        <f>AVERAGE('NIVEL 3'!G13:S13)</f>
        <v>4.6923076923076925</v>
      </c>
      <c r="U13" s="32" t="str">
        <f t="shared" si="0"/>
        <v xml:space="preserve"> </v>
      </c>
    </row>
    <row r="14" spans="1:21" x14ac:dyDescent="0.3">
      <c r="A14" s="36">
        <f>MONTH(NIVEL_3[[#This Row],[Fecha de Evaluación]])</f>
        <v>3</v>
      </c>
      <c r="B14" s="12" t="str">
        <f>IF(NIVEL_3[[#This Row],['#]]&gt;0,"NIVEL 3","")</f>
        <v>NIVEL 3</v>
      </c>
      <c r="C14" s="37" t="str">
        <f>TEXT(NIVEL_3[[#This Row],[Fecha de Evaluación]],"MMMM")</f>
        <v>marzo</v>
      </c>
      <c r="D14" s="21">
        <v>45747</v>
      </c>
      <c r="E14" s="22" t="s">
        <v>111</v>
      </c>
      <c r="F14" s="23">
        <v>52719198</v>
      </c>
      <c r="G14" s="23">
        <v>5</v>
      </c>
      <c r="H14" s="23">
        <v>4</v>
      </c>
      <c r="I14" s="23">
        <v>5</v>
      </c>
      <c r="J14" s="23">
        <v>5</v>
      </c>
      <c r="K14" s="23">
        <v>5</v>
      </c>
      <c r="L14" s="23">
        <v>5</v>
      </c>
      <c r="M14" s="23">
        <v>5</v>
      </c>
      <c r="N14" s="23">
        <v>5</v>
      </c>
      <c r="O14" s="23">
        <v>5</v>
      </c>
      <c r="P14" s="23">
        <v>5</v>
      </c>
      <c r="Q14" s="23">
        <v>5</v>
      </c>
      <c r="R14" s="23">
        <v>5</v>
      </c>
      <c r="S14" s="23">
        <v>5</v>
      </c>
      <c r="T14" s="24">
        <f>AVERAGE('NIVEL 3'!G14:S14)</f>
        <v>4.9230769230769234</v>
      </c>
      <c r="U14" s="32" t="str">
        <f t="shared" si="0"/>
        <v>CAMBIA A EQUIPO</v>
      </c>
    </row>
    <row r="15" spans="1:21" x14ac:dyDescent="0.3">
      <c r="A15" s="36">
        <f>MONTH(NIVEL_3[[#This Row],[Fecha de Evaluación]])</f>
        <v>3</v>
      </c>
      <c r="B15" s="12" t="str">
        <f>IF(NIVEL_3[[#This Row],['#]]&gt;0,"NIVEL 3","")</f>
        <v>NIVEL 3</v>
      </c>
      <c r="C15" s="37" t="str">
        <f>TEXT(NIVEL_3[[#This Row],[Fecha de Evaluación]],"MMMM")</f>
        <v>marzo</v>
      </c>
      <c r="D15" s="21">
        <v>45747</v>
      </c>
      <c r="E15" s="22" t="s">
        <v>112</v>
      </c>
      <c r="F15" s="23">
        <v>1043313299</v>
      </c>
      <c r="G15" s="23">
        <v>5</v>
      </c>
      <c r="H15" s="23">
        <v>5</v>
      </c>
      <c r="I15" s="23">
        <v>5</v>
      </c>
      <c r="J15" s="23">
        <v>5</v>
      </c>
      <c r="K15" s="23">
        <v>5</v>
      </c>
      <c r="L15" s="23">
        <v>4</v>
      </c>
      <c r="M15" s="23">
        <v>5</v>
      </c>
      <c r="N15" s="23">
        <v>5</v>
      </c>
      <c r="O15" s="23">
        <v>5</v>
      </c>
      <c r="P15" s="23">
        <v>5</v>
      </c>
      <c r="Q15" s="23">
        <v>4</v>
      </c>
      <c r="R15" s="23">
        <v>5</v>
      </c>
      <c r="S15" s="23">
        <v>5</v>
      </c>
      <c r="T15" s="24">
        <f>AVERAGE('NIVEL 3'!G15:S15)</f>
        <v>4.8461538461538458</v>
      </c>
      <c r="U15" s="32" t="str">
        <f t="shared" si="0"/>
        <v xml:space="preserve"> </v>
      </c>
    </row>
    <row r="16" spans="1:21" x14ac:dyDescent="0.3">
      <c r="A16" s="36">
        <f>MONTH(NIVEL_3[[#This Row],[Fecha de Evaluación]])</f>
        <v>3</v>
      </c>
      <c r="B16" s="12" t="str">
        <f>IF(NIVEL_3[[#This Row],['#]]&gt;0,"NIVEL 3","")</f>
        <v>NIVEL 3</v>
      </c>
      <c r="C16" s="37" t="str">
        <f>TEXT(NIVEL_3[[#This Row],[Fecha de Evaluación]],"MMMM")</f>
        <v>marzo</v>
      </c>
      <c r="D16" s="21">
        <v>45747</v>
      </c>
      <c r="E16" s="22" t="s">
        <v>102</v>
      </c>
      <c r="F16" s="23">
        <v>1065013104</v>
      </c>
      <c r="G16" s="23">
        <v>5</v>
      </c>
      <c r="H16" s="23">
        <v>5</v>
      </c>
      <c r="I16" s="23">
        <v>5</v>
      </c>
      <c r="J16" s="23">
        <v>5</v>
      </c>
      <c r="K16" s="23">
        <v>5</v>
      </c>
      <c r="L16" s="23">
        <v>4</v>
      </c>
      <c r="M16" s="23">
        <v>5</v>
      </c>
      <c r="N16" s="23">
        <v>5</v>
      </c>
      <c r="O16" s="23">
        <v>5</v>
      </c>
      <c r="P16" s="23">
        <v>5</v>
      </c>
      <c r="Q16" s="23">
        <v>5</v>
      </c>
      <c r="R16" s="23">
        <v>5</v>
      </c>
      <c r="S16" s="23">
        <v>5</v>
      </c>
      <c r="T16" s="24">
        <f>AVERAGE('NIVEL 3'!G16:S16)</f>
        <v>4.9230769230769234</v>
      </c>
      <c r="U16" s="32" t="str">
        <f t="shared" si="0"/>
        <v>CAMBIA A EQUIPO</v>
      </c>
    </row>
    <row r="17" spans="1:21" x14ac:dyDescent="0.3">
      <c r="A17" s="36">
        <f>MONTH(NIVEL_3[[#This Row],[Fecha de Evaluación]])</f>
        <v>3</v>
      </c>
      <c r="B17" s="12" t="str">
        <f>IF(NIVEL_3[[#This Row],['#]]&gt;0,"NIVEL 3","")</f>
        <v>NIVEL 3</v>
      </c>
      <c r="C17" s="37" t="str">
        <f>TEXT(NIVEL_3[[#This Row],[Fecha de Evaluación]],"MMMM")</f>
        <v>marzo</v>
      </c>
      <c r="D17" s="21">
        <v>45747</v>
      </c>
      <c r="E17" s="22" t="s">
        <v>106</v>
      </c>
      <c r="F17" s="23">
        <v>1067854333</v>
      </c>
      <c r="G17" s="23">
        <v>5</v>
      </c>
      <c r="H17" s="23">
        <v>5</v>
      </c>
      <c r="I17" s="23">
        <v>5</v>
      </c>
      <c r="J17" s="23">
        <v>5</v>
      </c>
      <c r="K17" s="23">
        <v>5</v>
      </c>
      <c r="L17" s="23">
        <v>4</v>
      </c>
      <c r="M17" s="23">
        <v>5</v>
      </c>
      <c r="N17" s="23">
        <v>5</v>
      </c>
      <c r="O17" s="23">
        <v>5</v>
      </c>
      <c r="P17" s="23">
        <v>5</v>
      </c>
      <c r="Q17" s="23">
        <v>5</v>
      </c>
      <c r="R17" s="23">
        <v>5</v>
      </c>
      <c r="S17" s="23">
        <v>5</v>
      </c>
      <c r="T17" s="24">
        <f>AVERAGE('NIVEL 3'!G17:S17)</f>
        <v>4.9230769230769234</v>
      </c>
      <c r="U17" s="32" t="str">
        <f t="shared" si="0"/>
        <v>CAMBIA A EQUIPO</v>
      </c>
    </row>
    <row r="18" spans="1:21" x14ac:dyDescent="0.3">
      <c r="A18" s="36">
        <f>MONTH(NIVEL_3[[#This Row],[Fecha de Evaluación]])</f>
        <v>3</v>
      </c>
      <c r="B18" s="12" t="str">
        <f>IF(NIVEL_3[[#This Row],['#]]&gt;0,"NIVEL 3","")</f>
        <v>NIVEL 3</v>
      </c>
      <c r="C18" s="37" t="str">
        <f>TEXT(NIVEL_3[[#This Row],[Fecha de Evaluación]],"MMMM")</f>
        <v>marzo</v>
      </c>
      <c r="D18" s="21">
        <v>45747</v>
      </c>
      <c r="E18" s="22" t="s">
        <v>96</v>
      </c>
      <c r="F18" s="23">
        <v>1067869670</v>
      </c>
      <c r="G18" s="23">
        <v>5</v>
      </c>
      <c r="H18" s="23">
        <v>4</v>
      </c>
      <c r="I18" s="23">
        <v>5</v>
      </c>
      <c r="J18" s="23">
        <v>5</v>
      </c>
      <c r="K18" s="23">
        <v>5</v>
      </c>
      <c r="L18" s="23">
        <v>3</v>
      </c>
      <c r="M18" s="23">
        <v>5</v>
      </c>
      <c r="N18" s="23">
        <v>5</v>
      </c>
      <c r="O18" s="23">
        <v>5</v>
      </c>
      <c r="P18" s="23">
        <v>5</v>
      </c>
      <c r="Q18" s="23">
        <v>5</v>
      </c>
      <c r="R18" s="23">
        <v>5</v>
      </c>
      <c r="S18" s="23">
        <v>5</v>
      </c>
      <c r="T18" s="24">
        <f>AVERAGE('NIVEL 3'!G18:S18)</f>
        <v>4.7692307692307692</v>
      </c>
      <c r="U18" s="32" t="str">
        <f t="shared" si="0"/>
        <v xml:space="preserve"> </v>
      </c>
    </row>
    <row r="19" spans="1:21" x14ac:dyDescent="0.3">
      <c r="A19" s="36">
        <f>MONTH(NIVEL_3[[#This Row],[Fecha de Evaluación]])</f>
        <v>3</v>
      </c>
      <c r="B19" s="12" t="str">
        <f>IF(NIVEL_3[[#This Row],['#]]&gt;0,"NIVEL 3","")</f>
        <v>NIVEL 3</v>
      </c>
      <c r="C19" s="37" t="str">
        <f>TEXT(NIVEL_3[[#This Row],[Fecha de Evaluación]],"MMMM")</f>
        <v>marzo</v>
      </c>
      <c r="D19" s="21">
        <v>45747</v>
      </c>
      <c r="E19" s="22" t="s">
        <v>108</v>
      </c>
      <c r="F19" s="23">
        <v>1067957483</v>
      </c>
      <c r="G19" s="23">
        <v>5</v>
      </c>
      <c r="H19" s="23">
        <v>5</v>
      </c>
      <c r="I19" s="23">
        <v>5</v>
      </c>
      <c r="J19" s="23">
        <v>5</v>
      </c>
      <c r="K19" s="23">
        <v>5</v>
      </c>
      <c r="L19" s="23">
        <v>3</v>
      </c>
      <c r="M19" s="23">
        <v>5</v>
      </c>
      <c r="N19" s="23">
        <v>5</v>
      </c>
      <c r="O19" s="23">
        <v>5</v>
      </c>
      <c r="P19" s="23">
        <v>5</v>
      </c>
      <c r="Q19" s="23">
        <v>4</v>
      </c>
      <c r="R19" s="23">
        <v>5</v>
      </c>
      <c r="S19" s="23">
        <v>5</v>
      </c>
      <c r="T19" s="24">
        <f>AVERAGE('NIVEL 3'!G19:S19)</f>
        <v>4.7692307692307692</v>
      </c>
      <c r="U19" s="32" t="str">
        <f t="shared" si="0"/>
        <v xml:space="preserve"> </v>
      </c>
    </row>
    <row r="20" spans="1:21" x14ac:dyDescent="0.3">
      <c r="A20" s="36">
        <f>MONTH(NIVEL_3[[#This Row],[Fecha de Evaluación]])</f>
        <v>3</v>
      </c>
      <c r="B20" s="12" t="str">
        <f>IF(NIVEL_3[[#This Row],['#]]&gt;0,"NIVEL 3","")</f>
        <v>NIVEL 3</v>
      </c>
      <c r="C20" s="37" t="str">
        <f>TEXT(NIVEL_3[[#This Row],[Fecha de Evaluación]],"MMMM")</f>
        <v>marzo</v>
      </c>
      <c r="D20" s="21">
        <v>45747</v>
      </c>
      <c r="E20" s="22" t="s">
        <v>132</v>
      </c>
      <c r="F20" s="23">
        <v>1082874082</v>
      </c>
      <c r="G20" s="23">
        <v>5</v>
      </c>
      <c r="H20" s="23">
        <v>3</v>
      </c>
      <c r="I20" s="23">
        <v>5</v>
      </c>
      <c r="J20" s="23">
        <v>5</v>
      </c>
      <c r="K20" s="23">
        <v>5</v>
      </c>
      <c r="L20" s="23">
        <v>3</v>
      </c>
      <c r="M20" s="23">
        <v>5</v>
      </c>
      <c r="N20" s="23">
        <v>5</v>
      </c>
      <c r="O20" s="23">
        <v>5</v>
      </c>
      <c r="P20" s="23">
        <v>5</v>
      </c>
      <c r="Q20" s="23">
        <v>5</v>
      </c>
      <c r="R20" s="23">
        <v>5</v>
      </c>
      <c r="S20" s="23">
        <v>5</v>
      </c>
      <c r="T20" s="24">
        <f>AVERAGE('NIVEL 3'!G20:S20)</f>
        <v>4.6923076923076925</v>
      </c>
      <c r="U20" s="32" t="str">
        <f t="shared" si="0"/>
        <v xml:space="preserve"> </v>
      </c>
    </row>
    <row r="21" spans="1:21" x14ac:dyDescent="0.3">
      <c r="A21" s="36">
        <f>MONTH(NIVEL_3[[#This Row],[Fecha de Evaluación]])</f>
        <v>3</v>
      </c>
      <c r="B21" s="12" t="str">
        <f>IF(NIVEL_3[[#This Row],['#]]&gt;0,"NIVEL 3","")</f>
        <v>NIVEL 3</v>
      </c>
      <c r="C21" s="37" t="str">
        <f>TEXT(NIVEL_3[[#This Row],[Fecha de Evaluación]],"MMMM")</f>
        <v>marzo</v>
      </c>
      <c r="D21" s="21">
        <v>45747</v>
      </c>
      <c r="E21" s="22" t="s">
        <v>133</v>
      </c>
      <c r="F21" s="23">
        <v>1235538712</v>
      </c>
      <c r="G21" s="23">
        <v>4</v>
      </c>
      <c r="H21" s="23">
        <v>3</v>
      </c>
      <c r="I21" s="23">
        <v>5</v>
      </c>
      <c r="J21" s="23">
        <v>5</v>
      </c>
      <c r="K21" s="23">
        <v>3</v>
      </c>
      <c r="L21" s="23">
        <v>3</v>
      </c>
      <c r="M21" s="23">
        <v>4</v>
      </c>
      <c r="N21" s="23">
        <v>5</v>
      </c>
      <c r="O21" s="23">
        <v>4</v>
      </c>
      <c r="P21" s="23">
        <v>5</v>
      </c>
      <c r="Q21" s="23">
        <v>2</v>
      </c>
      <c r="R21" s="23">
        <v>3</v>
      </c>
      <c r="S21" s="23">
        <v>3</v>
      </c>
      <c r="T21" s="24">
        <f>AVERAGE('NIVEL 3'!G21:S21)</f>
        <v>3.7692307692307692</v>
      </c>
      <c r="U21" s="32" t="str">
        <f t="shared" si="0"/>
        <v xml:space="preserve"> </v>
      </c>
    </row>
    <row r="22" spans="1:21" x14ac:dyDescent="0.3">
      <c r="A22" s="36">
        <f>MONTH(NIVEL_3[[#This Row],[Fecha de Evaluación]])</f>
        <v>4</v>
      </c>
      <c r="B22" s="12" t="str">
        <f>IF(NIVEL_3[[#This Row],['#]]&gt;0,"NIVEL 3","")</f>
        <v>NIVEL 3</v>
      </c>
      <c r="C22" s="37" t="str">
        <f>TEXT(NIVEL_3[[#This Row],[Fecha de Evaluación]],"MMMM")</f>
        <v>abril</v>
      </c>
      <c r="D22" s="21">
        <v>45777</v>
      </c>
      <c r="E22" s="22" t="s">
        <v>103</v>
      </c>
      <c r="F22" s="23">
        <v>50918563</v>
      </c>
      <c r="G22" s="23">
        <v>5</v>
      </c>
      <c r="H22" s="23">
        <v>4</v>
      </c>
      <c r="I22" s="23">
        <v>5</v>
      </c>
      <c r="J22" s="23">
        <v>5</v>
      </c>
      <c r="K22" s="23">
        <v>5</v>
      </c>
      <c r="L22" s="23">
        <v>4</v>
      </c>
      <c r="M22" s="23">
        <v>5</v>
      </c>
      <c r="N22" s="23">
        <v>5</v>
      </c>
      <c r="O22" s="23">
        <v>5</v>
      </c>
      <c r="P22" s="23">
        <v>5</v>
      </c>
      <c r="Q22" s="23">
        <v>5</v>
      </c>
      <c r="R22" s="23">
        <v>5</v>
      </c>
      <c r="S22" s="23">
        <v>5</v>
      </c>
      <c r="T22" s="24">
        <f>AVERAGE('NIVEL 3'!G22:S22)</f>
        <v>4.8461538461538458</v>
      </c>
      <c r="U22" s="32" t="str">
        <f t="shared" si="0"/>
        <v xml:space="preserve"> </v>
      </c>
    </row>
    <row r="23" spans="1:21" x14ac:dyDescent="0.3">
      <c r="A23" s="36">
        <f>MONTH(NIVEL_3[[#This Row],[Fecha de Evaluación]])</f>
        <v>4</v>
      </c>
      <c r="B23" s="12" t="str">
        <f>IF(NIVEL_3[[#This Row],['#]]&gt;0,"NIVEL 3","")</f>
        <v>NIVEL 3</v>
      </c>
      <c r="C23" s="37" t="str">
        <f>TEXT(NIVEL_3[[#This Row],[Fecha de Evaluación]],"MMMM")</f>
        <v>abril</v>
      </c>
      <c r="D23" s="21">
        <v>45777</v>
      </c>
      <c r="E23" s="22" t="s">
        <v>107</v>
      </c>
      <c r="F23" s="23">
        <v>50929721</v>
      </c>
      <c r="G23" s="23">
        <v>5</v>
      </c>
      <c r="H23" s="23">
        <v>5</v>
      </c>
      <c r="I23" s="23">
        <v>5</v>
      </c>
      <c r="J23" s="23">
        <v>5</v>
      </c>
      <c r="K23" s="23">
        <v>5</v>
      </c>
      <c r="L23" s="23">
        <v>5</v>
      </c>
      <c r="M23" s="23">
        <v>5</v>
      </c>
      <c r="N23" s="23">
        <v>5</v>
      </c>
      <c r="O23" s="23">
        <v>5</v>
      </c>
      <c r="P23" s="23">
        <v>5</v>
      </c>
      <c r="Q23" s="23">
        <v>5</v>
      </c>
      <c r="R23" s="23">
        <v>4</v>
      </c>
      <c r="S23" s="23">
        <v>5</v>
      </c>
      <c r="T23" s="24">
        <f>AVERAGE('NIVEL 3'!G23:S23)</f>
        <v>4.9230769230769234</v>
      </c>
      <c r="U23" s="32" t="str">
        <f t="shared" si="0"/>
        <v>CAMBIA A EQUIPO</v>
      </c>
    </row>
    <row r="24" spans="1:21" x14ac:dyDescent="0.3">
      <c r="A24" s="36">
        <f>MONTH(NIVEL_3[[#This Row],[Fecha de Evaluación]])</f>
        <v>4</v>
      </c>
      <c r="B24" s="12" t="str">
        <f>IF(NIVEL_3[[#This Row],['#]]&gt;0,"NIVEL 3","")</f>
        <v>NIVEL 3</v>
      </c>
      <c r="C24" s="37" t="str">
        <f>TEXT(NIVEL_3[[#This Row],[Fecha de Evaluación]],"MMMM")</f>
        <v>abril</v>
      </c>
      <c r="D24" s="21">
        <v>45777</v>
      </c>
      <c r="E24" s="22" t="s">
        <v>112</v>
      </c>
      <c r="F24" s="23">
        <v>1043313299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4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4">
        <f>AVERAGE('NIVEL 3'!G24:S24)</f>
        <v>4.9230769230769234</v>
      </c>
      <c r="U24" s="32" t="str">
        <f t="shared" si="0"/>
        <v>CAMBIA A EQUIPO</v>
      </c>
    </row>
    <row r="25" spans="1:21" x14ac:dyDescent="0.3">
      <c r="A25" s="36">
        <f>MONTH(NIVEL_3[[#This Row],[Fecha de Evaluación]])</f>
        <v>4</v>
      </c>
      <c r="B25" s="12" t="str">
        <f>IF(NIVEL_3[[#This Row],['#]]&gt;0,"NIVEL 3","")</f>
        <v>NIVEL 3</v>
      </c>
      <c r="C25" s="37" t="str">
        <f>TEXT(NIVEL_3[[#This Row],[Fecha de Evaluación]],"MMMM")</f>
        <v>abril</v>
      </c>
      <c r="D25" s="21">
        <v>45777</v>
      </c>
      <c r="E25" s="22" t="s">
        <v>130</v>
      </c>
      <c r="F25" s="23">
        <v>1065010391</v>
      </c>
      <c r="G25" s="23">
        <v>5</v>
      </c>
      <c r="H25" s="23">
        <v>5</v>
      </c>
      <c r="I25" s="23">
        <v>5</v>
      </c>
      <c r="J25" s="23">
        <v>5</v>
      </c>
      <c r="K25" s="23">
        <v>5</v>
      </c>
      <c r="L25" s="23">
        <v>4</v>
      </c>
      <c r="M25" s="23">
        <v>5</v>
      </c>
      <c r="N25" s="23">
        <v>5</v>
      </c>
      <c r="O25" s="23">
        <v>5</v>
      </c>
      <c r="P25" s="23">
        <v>5</v>
      </c>
      <c r="Q25" s="23">
        <v>5</v>
      </c>
      <c r="R25" s="23">
        <v>5</v>
      </c>
      <c r="S25" s="23">
        <v>5</v>
      </c>
      <c r="T25" s="24">
        <f>AVERAGE('NIVEL 3'!G25:S25)</f>
        <v>4.9230769230769234</v>
      </c>
      <c r="U25" s="32" t="str">
        <f t="shared" si="0"/>
        <v>CAMBIA A EQUIPO</v>
      </c>
    </row>
    <row r="26" spans="1:21" x14ac:dyDescent="0.3">
      <c r="A26" s="36">
        <f>MONTH(NIVEL_3[[#This Row],[Fecha de Evaluación]])</f>
        <v>4</v>
      </c>
      <c r="B26" s="12" t="str">
        <f>IF(NIVEL_3[[#This Row],['#]]&gt;0,"NIVEL 3","")</f>
        <v>NIVEL 3</v>
      </c>
      <c r="C26" s="37" t="str">
        <f>TEXT(NIVEL_3[[#This Row],[Fecha de Evaluación]],"MMMM")</f>
        <v>abril</v>
      </c>
      <c r="D26" s="21">
        <v>45777</v>
      </c>
      <c r="E26" s="22" t="s">
        <v>108</v>
      </c>
      <c r="F26" s="23">
        <v>1067957483</v>
      </c>
      <c r="G26" s="23">
        <v>5</v>
      </c>
      <c r="H26" s="23">
        <v>5</v>
      </c>
      <c r="I26" s="23">
        <v>5</v>
      </c>
      <c r="J26" s="23">
        <v>5</v>
      </c>
      <c r="K26" s="23">
        <v>5</v>
      </c>
      <c r="L26" s="23">
        <v>4</v>
      </c>
      <c r="M26" s="23">
        <v>5</v>
      </c>
      <c r="N26" s="23">
        <v>5</v>
      </c>
      <c r="O26" s="23">
        <v>5</v>
      </c>
      <c r="P26" s="23">
        <v>5</v>
      </c>
      <c r="Q26" s="23">
        <v>5</v>
      </c>
      <c r="R26" s="23">
        <v>5</v>
      </c>
      <c r="S26" s="23">
        <v>5</v>
      </c>
      <c r="T26" s="24">
        <f>AVERAGE('NIVEL 3'!G26:S26)</f>
        <v>4.9230769230769234</v>
      </c>
      <c r="U26" s="32" t="str">
        <f t="shared" si="0"/>
        <v>CAMBIA A EQUIPO</v>
      </c>
    </row>
    <row r="27" spans="1:21" x14ac:dyDescent="0.3">
      <c r="A27" s="36">
        <f>MONTH(NIVEL_3[[#This Row],[Fecha de Evaluación]])</f>
        <v>5</v>
      </c>
      <c r="B27" s="12" t="str">
        <f>IF(NIVEL_3[[#This Row],['#]]&gt;0,"NIVEL 3","")</f>
        <v>NIVEL 3</v>
      </c>
      <c r="C27" s="37" t="str">
        <f>TEXT(NIVEL_3[[#This Row],[Fecha de Evaluación]],"MMMM")</f>
        <v>mayo</v>
      </c>
      <c r="D27" s="21">
        <v>45806</v>
      </c>
      <c r="E27" s="22" t="s">
        <v>110</v>
      </c>
      <c r="F27" s="23">
        <v>33204108</v>
      </c>
      <c r="G27" s="23">
        <v>4</v>
      </c>
      <c r="H27" s="23">
        <v>4</v>
      </c>
      <c r="I27" s="23">
        <v>5</v>
      </c>
      <c r="J27" s="23">
        <v>4</v>
      </c>
      <c r="K27" s="23">
        <v>4</v>
      </c>
      <c r="L27" s="23">
        <v>4</v>
      </c>
      <c r="M27" s="23">
        <v>5</v>
      </c>
      <c r="N27" s="23">
        <v>5</v>
      </c>
      <c r="O27" s="23">
        <v>5</v>
      </c>
      <c r="P27" s="23">
        <v>5</v>
      </c>
      <c r="Q27" s="23">
        <v>3</v>
      </c>
      <c r="R27" s="23">
        <v>5</v>
      </c>
      <c r="S27" s="23">
        <v>5</v>
      </c>
      <c r="T27" s="24">
        <f>AVERAGE('NIVEL 3'!G27:S27)</f>
        <v>4.4615384615384617</v>
      </c>
      <c r="U27" s="32" t="str">
        <f t="shared" si="0"/>
        <v xml:space="preserve"> </v>
      </c>
    </row>
    <row r="28" spans="1:21" x14ac:dyDescent="0.3">
      <c r="A28" s="36">
        <f>MONTH(NIVEL_3[[#This Row],[Fecha de Evaluación]])</f>
        <v>5</v>
      </c>
      <c r="B28" s="12" t="str">
        <f>IF(NIVEL_3[[#This Row],['#]]&gt;0,"NIVEL 3","")</f>
        <v>NIVEL 3</v>
      </c>
      <c r="C28" s="37" t="str">
        <f>TEXT(NIVEL_3[[#This Row],[Fecha de Evaluación]],"MMMM")</f>
        <v>mayo</v>
      </c>
      <c r="D28" s="21">
        <v>45806</v>
      </c>
      <c r="E28" s="22" t="s">
        <v>103</v>
      </c>
      <c r="F28" s="23">
        <v>50918563</v>
      </c>
      <c r="G28" s="23">
        <v>5</v>
      </c>
      <c r="H28" s="23">
        <v>4</v>
      </c>
      <c r="I28" s="23">
        <v>5</v>
      </c>
      <c r="J28" s="23">
        <v>5</v>
      </c>
      <c r="K28" s="23">
        <v>5</v>
      </c>
      <c r="L28" s="23">
        <v>4</v>
      </c>
      <c r="M28" s="23">
        <v>5</v>
      </c>
      <c r="N28" s="23">
        <v>5</v>
      </c>
      <c r="O28" s="23">
        <v>5</v>
      </c>
      <c r="P28" s="23">
        <v>5</v>
      </c>
      <c r="Q28" s="23">
        <v>5</v>
      </c>
      <c r="R28" s="23">
        <v>5</v>
      </c>
      <c r="S28" s="23">
        <v>5</v>
      </c>
      <c r="T28" s="24">
        <f>AVERAGE('NIVEL 3'!G28:S28)</f>
        <v>4.8461538461538458</v>
      </c>
      <c r="U28" s="32" t="str">
        <f t="shared" si="0"/>
        <v xml:space="preserve"> </v>
      </c>
    </row>
    <row r="29" spans="1:21" x14ac:dyDescent="0.3">
      <c r="A29" s="36">
        <f>MONTH(NIVEL_3[[#This Row],[Fecha de Evaluación]])</f>
        <v>5</v>
      </c>
      <c r="B29" s="12" t="str">
        <f>IF(NIVEL_3[[#This Row],['#]]&gt;0,"NIVEL 3","")</f>
        <v>NIVEL 3</v>
      </c>
      <c r="C29" s="37" t="str">
        <f>TEXT(NIVEL_3[[#This Row],[Fecha de Evaluación]],"MMMM")</f>
        <v>mayo</v>
      </c>
      <c r="D29" s="21">
        <v>45806</v>
      </c>
      <c r="E29" s="22" t="s">
        <v>149</v>
      </c>
      <c r="F29" s="23">
        <v>1066749615</v>
      </c>
      <c r="G29" s="23">
        <v>5</v>
      </c>
      <c r="H29" s="23">
        <v>5</v>
      </c>
      <c r="I29" s="23">
        <v>5</v>
      </c>
      <c r="J29" s="23">
        <v>5</v>
      </c>
      <c r="K29" s="23">
        <v>5</v>
      </c>
      <c r="L29" s="23">
        <v>4</v>
      </c>
      <c r="M29" s="23">
        <v>5</v>
      </c>
      <c r="N29" s="23">
        <v>5</v>
      </c>
      <c r="O29" s="23">
        <v>5</v>
      </c>
      <c r="P29" s="23">
        <v>5</v>
      </c>
      <c r="Q29" s="23">
        <v>4</v>
      </c>
      <c r="R29" s="23">
        <v>5</v>
      </c>
      <c r="S29" s="23">
        <v>5</v>
      </c>
      <c r="T29" s="24">
        <f>AVERAGE('NIVEL 3'!G29:S29)</f>
        <v>4.8461538461538458</v>
      </c>
      <c r="U29" s="32" t="str">
        <f t="shared" si="0"/>
        <v xml:space="preserve"> </v>
      </c>
    </row>
    <row r="30" spans="1:21" x14ac:dyDescent="0.3">
      <c r="A30" s="36">
        <f>MONTH(NIVEL_3[[#This Row],[Fecha de Evaluación]])</f>
        <v>5</v>
      </c>
      <c r="B30" s="12" t="str">
        <f>IF(NIVEL_3[[#This Row],['#]]&gt;0,"NIVEL 3","")</f>
        <v>NIVEL 3</v>
      </c>
      <c r="C30" s="37" t="str">
        <f>TEXT(NIVEL_3[[#This Row],[Fecha de Evaluación]],"MMMM")</f>
        <v>mayo</v>
      </c>
      <c r="D30" s="21">
        <v>45806</v>
      </c>
      <c r="E30" s="22" t="s">
        <v>96</v>
      </c>
      <c r="F30" s="23">
        <v>1067869670</v>
      </c>
      <c r="G30" s="23">
        <v>5</v>
      </c>
      <c r="H30" s="23">
        <v>3</v>
      </c>
      <c r="I30" s="23">
        <v>5</v>
      </c>
      <c r="J30" s="23">
        <v>5</v>
      </c>
      <c r="K30" s="23">
        <v>4</v>
      </c>
      <c r="L30" s="23">
        <v>3</v>
      </c>
      <c r="M30" s="23">
        <v>5</v>
      </c>
      <c r="N30" s="23">
        <v>5</v>
      </c>
      <c r="O30" s="23">
        <v>5</v>
      </c>
      <c r="P30" s="23">
        <v>5</v>
      </c>
      <c r="Q30" s="23">
        <v>5</v>
      </c>
      <c r="R30" s="23">
        <v>5</v>
      </c>
      <c r="S30" s="23">
        <v>5</v>
      </c>
      <c r="T30" s="24">
        <f>AVERAGE('NIVEL 3'!G30:S30)</f>
        <v>4.615384615384615</v>
      </c>
      <c r="U30" s="32" t="str">
        <f t="shared" si="0"/>
        <v xml:space="preserve"> </v>
      </c>
    </row>
    <row r="31" spans="1:21" x14ac:dyDescent="0.3">
      <c r="A31" s="36">
        <f>MONTH(NIVEL_3[[#This Row],[Fecha de Evaluación]])</f>
        <v>5</v>
      </c>
      <c r="B31" s="12" t="str">
        <f>IF(NIVEL_3[[#This Row],['#]]&gt;0,"NIVEL 3","")</f>
        <v>NIVEL 3</v>
      </c>
      <c r="C31" s="37" t="str">
        <f>TEXT(NIVEL_3[[#This Row],[Fecha de Evaluación]],"MMMM")</f>
        <v>mayo</v>
      </c>
      <c r="D31" s="21">
        <v>45806</v>
      </c>
      <c r="E31" s="22" t="s">
        <v>148</v>
      </c>
      <c r="F31" s="23">
        <v>1138027143</v>
      </c>
      <c r="G31" s="23">
        <v>5</v>
      </c>
      <c r="H31" s="23">
        <v>5</v>
      </c>
      <c r="I31" s="23">
        <v>5</v>
      </c>
      <c r="J31" s="23">
        <v>5</v>
      </c>
      <c r="K31" s="23">
        <v>5</v>
      </c>
      <c r="L31" s="23">
        <v>5</v>
      </c>
      <c r="M31" s="23">
        <v>5</v>
      </c>
      <c r="N31" s="23">
        <v>5</v>
      </c>
      <c r="O31" s="23">
        <v>5</v>
      </c>
      <c r="P31" s="23">
        <v>5</v>
      </c>
      <c r="Q31" s="23">
        <v>5</v>
      </c>
      <c r="R31" s="23">
        <v>5</v>
      </c>
      <c r="S31" s="23">
        <v>5</v>
      </c>
      <c r="T31" s="24">
        <f>AVERAGE('NIVEL 3'!G31:S31)</f>
        <v>5</v>
      </c>
      <c r="U31" s="32" t="str">
        <f t="shared" si="0"/>
        <v>CAMBIA A EQUIPO</v>
      </c>
    </row>
    <row r="32" spans="1:21" x14ac:dyDescent="0.3">
      <c r="A32" s="36">
        <f>MONTH(NIVEL_3[[#This Row],[Fecha de Evaluación]])</f>
        <v>6</v>
      </c>
      <c r="B32" s="12" t="str">
        <f>IF(NIVEL_3[[#This Row],['#]]&gt;0,"NIVEL 3","")</f>
        <v>NIVEL 3</v>
      </c>
      <c r="C32" s="37" t="str">
        <f>TEXT(NIVEL_3[[#This Row],[Fecha de Evaluación]],"MMMM")</f>
        <v>junio</v>
      </c>
      <c r="D32" s="21">
        <v>45836</v>
      </c>
      <c r="E32" s="22" t="s">
        <v>110</v>
      </c>
      <c r="F32" s="23">
        <v>33204108</v>
      </c>
      <c r="G32" s="23">
        <v>5</v>
      </c>
      <c r="H32" s="23">
        <v>4</v>
      </c>
      <c r="I32" s="23">
        <v>5</v>
      </c>
      <c r="J32" s="23">
        <v>4</v>
      </c>
      <c r="K32" s="23">
        <v>4</v>
      </c>
      <c r="L32" s="23">
        <v>4</v>
      </c>
      <c r="M32" s="23">
        <v>5</v>
      </c>
      <c r="N32" s="23">
        <v>5</v>
      </c>
      <c r="O32" s="23">
        <v>5</v>
      </c>
      <c r="P32" s="23">
        <v>5</v>
      </c>
      <c r="Q32" s="23">
        <v>4</v>
      </c>
      <c r="R32" s="23">
        <v>5</v>
      </c>
      <c r="S32" s="23">
        <v>5</v>
      </c>
      <c r="T32" s="24">
        <f>AVERAGE('NIVEL 3'!G32:S32)</f>
        <v>4.615384615384615</v>
      </c>
      <c r="U32" s="32" t="str">
        <f t="shared" si="0"/>
        <v xml:space="preserve"> </v>
      </c>
    </row>
    <row r="33" spans="1:21" x14ac:dyDescent="0.3">
      <c r="A33" s="36">
        <f>MONTH(NIVEL_3[[#This Row],[Fecha de Evaluación]])</f>
        <v>6</v>
      </c>
      <c r="B33" s="12" t="str">
        <f>IF(NIVEL_3[[#This Row],['#]]&gt;0,"NIVEL 3","")</f>
        <v>NIVEL 3</v>
      </c>
      <c r="C33" s="37" t="str">
        <f>TEXT(NIVEL_3[[#This Row],[Fecha de Evaluación]],"MMMM")</f>
        <v>junio</v>
      </c>
      <c r="D33" s="21">
        <v>45836</v>
      </c>
      <c r="E33" s="22" t="s">
        <v>149</v>
      </c>
      <c r="F33" s="23">
        <v>1066749615</v>
      </c>
      <c r="G33" s="23">
        <v>5</v>
      </c>
      <c r="H33" s="23">
        <v>5</v>
      </c>
      <c r="I33" s="23">
        <v>5</v>
      </c>
      <c r="J33" s="23">
        <v>5</v>
      </c>
      <c r="K33" s="23">
        <v>5</v>
      </c>
      <c r="L33" s="23">
        <v>4</v>
      </c>
      <c r="M33" s="23">
        <v>5</v>
      </c>
      <c r="N33" s="23">
        <v>5</v>
      </c>
      <c r="O33" s="23">
        <v>5</v>
      </c>
      <c r="P33" s="23">
        <v>5</v>
      </c>
      <c r="Q33" s="23">
        <v>5</v>
      </c>
      <c r="R33" s="23">
        <v>5</v>
      </c>
      <c r="S33" s="23">
        <v>5</v>
      </c>
      <c r="T33" s="24">
        <f>AVERAGE('NIVEL 3'!G33:S33)</f>
        <v>4.9230769230769234</v>
      </c>
      <c r="U33" s="32" t="str">
        <f t="shared" si="0"/>
        <v>CAMBIA A EQUIPO</v>
      </c>
    </row>
    <row r="34" spans="1:21" x14ac:dyDescent="0.3">
      <c r="A34" s="36">
        <f>MONTH(NIVEL_3[[#This Row],[Fecha de Evaluación]])</f>
        <v>7</v>
      </c>
      <c r="B34" s="12" t="str">
        <f>IF(NIVEL_3[[#This Row],['#]]&gt;0,"NIVEL 3","")</f>
        <v>NIVEL 3</v>
      </c>
      <c r="C34" s="37" t="str">
        <f>TEXT(NIVEL_3[[#This Row],[Fecha de Evaluación]],"MMMM")</f>
        <v>julio</v>
      </c>
      <c r="D34" s="21">
        <v>45869</v>
      </c>
      <c r="E34" s="22" t="s">
        <v>110</v>
      </c>
      <c r="F34" s="23">
        <v>33204108</v>
      </c>
      <c r="G34" s="23">
        <v>5</v>
      </c>
      <c r="H34" s="23">
        <v>4</v>
      </c>
      <c r="I34" s="23">
        <v>5</v>
      </c>
      <c r="J34" s="23">
        <v>5</v>
      </c>
      <c r="K34" s="23">
        <v>5</v>
      </c>
      <c r="L34" s="23">
        <v>4</v>
      </c>
      <c r="M34" s="23">
        <v>5</v>
      </c>
      <c r="N34" s="23">
        <v>5</v>
      </c>
      <c r="O34" s="23">
        <v>5</v>
      </c>
      <c r="P34" s="23">
        <v>5</v>
      </c>
      <c r="Q34" s="23">
        <v>4</v>
      </c>
      <c r="R34" s="23">
        <v>5</v>
      </c>
      <c r="S34" s="23">
        <v>5</v>
      </c>
      <c r="T34" s="24">
        <f>AVERAGE('NIVEL 3'!G34:S34)</f>
        <v>4.7692307692307692</v>
      </c>
      <c r="U34" s="32" t="str">
        <f t="shared" si="0"/>
        <v xml:space="preserve"> </v>
      </c>
    </row>
    <row r="35" spans="1:21" x14ac:dyDescent="0.3">
      <c r="A35" s="36">
        <f>MONTH(NIVEL_3[[#This Row],[Fecha de Evaluación]])</f>
        <v>7</v>
      </c>
      <c r="B35" s="12" t="str">
        <f>IF(NIVEL_3[[#This Row],['#]]&gt;0,"NIVEL 3","")</f>
        <v>NIVEL 3</v>
      </c>
      <c r="C35" s="37" t="str">
        <f>TEXT(NIVEL_3[[#This Row],[Fecha de Evaluación]],"MMMM")</f>
        <v>julio</v>
      </c>
      <c r="D35" s="21">
        <v>45869</v>
      </c>
      <c r="E35" s="22" t="s">
        <v>103</v>
      </c>
      <c r="F35" s="23">
        <v>50918563</v>
      </c>
      <c r="G35" s="23">
        <v>5</v>
      </c>
      <c r="H35" s="23">
        <v>5</v>
      </c>
      <c r="I35" s="23">
        <v>5</v>
      </c>
      <c r="J35" s="23">
        <v>5</v>
      </c>
      <c r="K35" s="23">
        <v>5</v>
      </c>
      <c r="L35" s="23">
        <v>4</v>
      </c>
      <c r="M35" s="23">
        <v>5</v>
      </c>
      <c r="N35" s="23">
        <v>5</v>
      </c>
      <c r="O35" s="23">
        <v>5</v>
      </c>
      <c r="P35" s="23">
        <v>5</v>
      </c>
      <c r="Q35" s="23">
        <v>5</v>
      </c>
      <c r="R35" s="23">
        <v>5</v>
      </c>
      <c r="S35" s="23">
        <v>5</v>
      </c>
      <c r="T35" s="24">
        <f>AVERAGE('NIVEL 3'!G35:S35)</f>
        <v>4.9230769230769234</v>
      </c>
      <c r="U35" s="32" t="str">
        <f t="shared" si="0"/>
        <v>CAMBIA A EQUIPO</v>
      </c>
    </row>
    <row r="36" spans="1:21" x14ac:dyDescent="0.3">
      <c r="A36" s="36">
        <f>MONTH(NIVEL_3[[#This Row],[Fecha de Evaluación]])</f>
        <v>7</v>
      </c>
      <c r="B36" s="12" t="str">
        <f>IF(NIVEL_3[[#This Row],['#]]&gt;0,"NIVEL 3","")</f>
        <v>NIVEL 3</v>
      </c>
      <c r="C36" s="37" t="str">
        <f>TEXT(NIVEL_3[[#This Row],[Fecha de Evaluación]],"MMMM")</f>
        <v>julio</v>
      </c>
      <c r="D36" s="21">
        <v>45869</v>
      </c>
      <c r="E36" s="22" t="s">
        <v>96</v>
      </c>
      <c r="F36" s="23">
        <v>1067869670</v>
      </c>
      <c r="G36" s="23">
        <v>5</v>
      </c>
      <c r="H36" s="23">
        <v>3</v>
      </c>
      <c r="I36" s="23">
        <v>5</v>
      </c>
      <c r="J36" s="23">
        <v>5</v>
      </c>
      <c r="K36" s="23">
        <v>5</v>
      </c>
      <c r="L36" s="23">
        <v>3</v>
      </c>
      <c r="M36" s="23">
        <v>5</v>
      </c>
      <c r="N36" s="23">
        <v>5</v>
      </c>
      <c r="O36" s="23">
        <v>5</v>
      </c>
      <c r="P36" s="23">
        <v>5</v>
      </c>
      <c r="Q36" s="23">
        <v>5</v>
      </c>
      <c r="R36" s="23">
        <v>5</v>
      </c>
      <c r="S36" s="23">
        <v>5</v>
      </c>
      <c r="T36" s="24">
        <f>AVERAGE('NIVEL 3'!G36:S36)</f>
        <v>4.6923076923076925</v>
      </c>
      <c r="U36" s="32" t="str">
        <f t="shared" si="0"/>
        <v xml:space="preserve"> </v>
      </c>
    </row>
    <row r="37" spans="1:21" x14ac:dyDescent="0.3">
      <c r="A37" s="36">
        <f>MONTH(NIVEL_3[[#This Row],[Fecha de Evaluación]])</f>
        <v>7</v>
      </c>
      <c r="B37" s="12" t="str">
        <f>IF(NIVEL_3[[#This Row],['#]]&gt;0,"NIVEL 3","")</f>
        <v>NIVEL 3</v>
      </c>
      <c r="C37" s="37" t="str">
        <f>TEXT(NIVEL_3[[#This Row],[Fecha de Evaluación]],"MMMM")</f>
        <v>julio</v>
      </c>
      <c r="D37" s="21">
        <v>45869</v>
      </c>
      <c r="E37" s="22" t="s">
        <v>159</v>
      </c>
      <c r="F37" s="23">
        <v>1067942094</v>
      </c>
      <c r="G37" s="23">
        <v>5</v>
      </c>
      <c r="H37" s="23">
        <v>5</v>
      </c>
      <c r="I37" s="23">
        <v>5</v>
      </c>
      <c r="J37" s="23">
        <v>5</v>
      </c>
      <c r="K37" s="23">
        <v>5</v>
      </c>
      <c r="L37" s="23">
        <v>4</v>
      </c>
      <c r="M37" s="23">
        <v>5</v>
      </c>
      <c r="N37" s="23">
        <v>5</v>
      </c>
      <c r="O37" s="23">
        <v>5</v>
      </c>
      <c r="P37" s="23">
        <v>5</v>
      </c>
      <c r="Q37" s="23">
        <v>5</v>
      </c>
      <c r="R37" s="23">
        <v>5</v>
      </c>
      <c r="S37" s="23">
        <v>5</v>
      </c>
      <c r="T37" s="24">
        <f>AVERAGE('NIVEL 3'!G37:S37)</f>
        <v>4.9230769230769234</v>
      </c>
      <c r="U37" s="32" t="str">
        <f t="shared" si="0"/>
        <v>CAMBIA A EQUIPO</v>
      </c>
    </row>
  </sheetData>
  <phoneticPr fontId="7" type="noConversion"/>
  <printOptions horizontalCentered="1"/>
  <pageMargins left="3.937007874015748E-2" right="3.937007874015748E-2" top="0.74803149606299213" bottom="0.74803149606299213" header="0.31496062992125984" footer="0.31496062992125984"/>
  <pageSetup paperSize="9" scale="78" fitToHeight="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A043-60BD-42EB-8812-8C965C3F105F}">
  <sheetPr>
    <pageSetUpPr fitToPage="1"/>
  </sheetPr>
  <dimension ref="A2:D38"/>
  <sheetViews>
    <sheetView topLeftCell="A16" workbookViewId="0">
      <selection activeCell="D34" sqref="D34"/>
    </sheetView>
  </sheetViews>
  <sheetFormatPr baseColWidth="10" defaultColWidth="10.6640625" defaultRowHeight="14.4" x14ac:dyDescent="0.3"/>
  <cols>
    <col min="1" max="1" width="2.33203125" bestFit="1" customWidth="1"/>
    <col min="2" max="2" width="6" bestFit="1" customWidth="1"/>
    <col min="3" max="3" width="8.109375" bestFit="1" customWidth="1"/>
    <col min="4" max="4" width="29.5546875" customWidth="1"/>
  </cols>
  <sheetData>
    <row r="2" spans="1:4" x14ac:dyDescent="0.3">
      <c r="A2" s="7" t="s">
        <v>61</v>
      </c>
      <c r="B2" s="13" t="s">
        <v>47</v>
      </c>
      <c r="C2" s="4" t="s">
        <v>34</v>
      </c>
      <c r="D2" s="14" t="s">
        <v>0</v>
      </c>
    </row>
    <row r="3" spans="1:4" x14ac:dyDescent="0.3">
      <c r="A3" s="26">
        <v>2</v>
      </c>
      <c r="B3" s="12" t="s">
        <v>56</v>
      </c>
      <c r="C3" s="12" t="s">
        <v>36</v>
      </c>
      <c r="D3" s="27" t="s">
        <v>114</v>
      </c>
    </row>
    <row r="4" spans="1:4" x14ac:dyDescent="0.3">
      <c r="A4" s="26">
        <v>2</v>
      </c>
      <c r="B4" s="12" t="s">
        <v>56</v>
      </c>
      <c r="C4" s="12" t="s">
        <v>36</v>
      </c>
      <c r="D4" s="27" t="s">
        <v>115</v>
      </c>
    </row>
    <row r="5" spans="1:4" x14ac:dyDescent="0.3">
      <c r="A5" s="26">
        <v>2</v>
      </c>
      <c r="B5" s="12" t="s">
        <v>56</v>
      </c>
      <c r="C5" s="12" t="s">
        <v>36</v>
      </c>
      <c r="D5" s="27" t="s">
        <v>116</v>
      </c>
    </row>
    <row r="6" spans="1:4" x14ac:dyDescent="0.3">
      <c r="A6" s="26">
        <v>2</v>
      </c>
      <c r="B6" s="12" t="s">
        <v>56</v>
      </c>
      <c r="C6" s="12" t="s">
        <v>36</v>
      </c>
      <c r="D6" s="27" t="s">
        <v>117</v>
      </c>
    </row>
    <row r="7" spans="1:4" x14ac:dyDescent="0.3">
      <c r="A7" s="26">
        <v>2</v>
      </c>
      <c r="B7" s="12" t="s">
        <v>56</v>
      </c>
      <c r="C7" s="12" t="s">
        <v>36</v>
      </c>
      <c r="D7" s="27" t="s">
        <v>118</v>
      </c>
    </row>
    <row r="8" spans="1:4" x14ac:dyDescent="0.3">
      <c r="A8" s="26">
        <v>2</v>
      </c>
      <c r="B8" s="12" t="s">
        <v>56</v>
      </c>
      <c r="C8" s="12" t="s">
        <v>36</v>
      </c>
      <c r="D8" s="27" t="s">
        <v>119</v>
      </c>
    </row>
    <row r="9" spans="1:4" x14ac:dyDescent="0.3">
      <c r="A9" s="26">
        <v>2</v>
      </c>
      <c r="B9" s="12" t="s">
        <v>56</v>
      </c>
      <c r="C9" s="12" t="s">
        <v>36</v>
      </c>
      <c r="D9" s="27" t="s">
        <v>120</v>
      </c>
    </row>
    <row r="10" spans="1:4" x14ac:dyDescent="0.3">
      <c r="A10" s="26">
        <v>2</v>
      </c>
      <c r="B10" s="12" t="s">
        <v>56</v>
      </c>
      <c r="C10" s="12" t="s">
        <v>36</v>
      </c>
      <c r="D10" s="27" t="s">
        <v>121</v>
      </c>
    </row>
    <row r="11" spans="1:4" x14ac:dyDescent="0.3">
      <c r="A11" s="26">
        <v>2</v>
      </c>
      <c r="B11" s="12" t="s">
        <v>56</v>
      </c>
      <c r="C11" s="12" t="s">
        <v>36</v>
      </c>
      <c r="D11" s="27" t="s">
        <v>122</v>
      </c>
    </row>
    <row r="12" spans="1:4" x14ac:dyDescent="0.3">
      <c r="A12" s="26">
        <v>2</v>
      </c>
      <c r="B12" s="12" t="s">
        <v>56</v>
      </c>
      <c r="C12" s="12" t="s">
        <v>36</v>
      </c>
      <c r="D12" s="27" t="s">
        <v>123</v>
      </c>
    </row>
    <row r="13" spans="1:4" x14ac:dyDescent="0.3">
      <c r="A13" s="26">
        <v>2</v>
      </c>
      <c r="B13" s="12" t="s">
        <v>56</v>
      </c>
      <c r="C13" s="12" t="s">
        <v>36</v>
      </c>
      <c r="D13" s="27" t="s">
        <v>124</v>
      </c>
    </row>
    <row r="14" spans="1:4" x14ac:dyDescent="0.3">
      <c r="A14" s="26">
        <v>2</v>
      </c>
      <c r="B14" s="12" t="s">
        <v>56</v>
      </c>
      <c r="C14" s="12" t="s">
        <v>36</v>
      </c>
      <c r="D14" s="27" t="s">
        <v>125</v>
      </c>
    </row>
    <row r="15" spans="1:4" x14ac:dyDescent="0.3">
      <c r="A15" s="26">
        <v>2</v>
      </c>
      <c r="B15" s="12" t="s">
        <v>56</v>
      </c>
      <c r="C15" s="12" t="s">
        <v>36</v>
      </c>
      <c r="D15" s="27" t="s">
        <v>126</v>
      </c>
    </row>
    <row r="16" spans="1:4" x14ac:dyDescent="0.3">
      <c r="A16" s="26">
        <v>3</v>
      </c>
      <c r="B16" s="12" t="s">
        <v>56</v>
      </c>
      <c r="C16" s="12" t="s">
        <v>37</v>
      </c>
      <c r="D16" s="27" t="s">
        <v>115</v>
      </c>
    </row>
    <row r="17" spans="1:4" x14ac:dyDescent="0.3">
      <c r="A17" s="26">
        <v>3</v>
      </c>
      <c r="B17" s="12" t="s">
        <v>56</v>
      </c>
      <c r="C17" s="12" t="s">
        <v>37</v>
      </c>
      <c r="D17" s="27" t="s">
        <v>116</v>
      </c>
    </row>
    <row r="18" spans="1:4" x14ac:dyDescent="0.3">
      <c r="A18" s="26">
        <v>3</v>
      </c>
      <c r="B18" s="12" t="s">
        <v>56</v>
      </c>
      <c r="C18" s="12" t="s">
        <v>37</v>
      </c>
      <c r="D18" s="27" t="s">
        <v>134</v>
      </c>
    </row>
    <row r="19" spans="1:4" x14ac:dyDescent="0.3">
      <c r="A19" s="26">
        <v>3</v>
      </c>
      <c r="B19" s="12" t="s">
        <v>56</v>
      </c>
      <c r="C19" s="12" t="s">
        <v>37</v>
      </c>
      <c r="D19" s="38" t="s">
        <v>118</v>
      </c>
    </row>
    <row r="20" spans="1:4" x14ac:dyDescent="0.3">
      <c r="A20" s="26">
        <v>3</v>
      </c>
      <c r="B20" s="12" t="s">
        <v>56</v>
      </c>
      <c r="C20" s="12" t="s">
        <v>37</v>
      </c>
      <c r="D20" s="38" t="s">
        <v>119</v>
      </c>
    </row>
    <row r="21" spans="1:4" x14ac:dyDescent="0.3">
      <c r="A21" s="26">
        <v>3</v>
      </c>
      <c r="B21" s="12" t="s">
        <v>56</v>
      </c>
      <c r="C21" s="12" t="s">
        <v>37</v>
      </c>
      <c r="D21" s="38" t="s">
        <v>120</v>
      </c>
    </row>
    <row r="22" spans="1:4" x14ac:dyDescent="0.3">
      <c r="A22" s="26">
        <v>3</v>
      </c>
      <c r="B22" s="12" t="s">
        <v>56</v>
      </c>
      <c r="C22" s="12" t="s">
        <v>37</v>
      </c>
      <c r="D22" s="38" t="s">
        <v>121</v>
      </c>
    </row>
    <row r="23" spans="1:4" x14ac:dyDescent="0.3">
      <c r="A23" s="26">
        <v>3</v>
      </c>
      <c r="B23" s="12" t="s">
        <v>56</v>
      </c>
      <c r="C23" s="12" t="s">
        <v>37</v>
      </c>
      <c r="D23" s="38" t="s">
        <v>122</v>
      </c>
    </row>
    <row r="24" spans="1:4" x14ac:dyDescent="0.3">
      <c r="A24" s="26">
        <v>3</v>
      </c>
      <c r="B24" s="12" t="s">
        <v>56</v>
      </c>
      <c r="C24" s="12" t="s">
        <v>37</v>
      </c>
      <c r="D24" s="38" t="s">
        <v>123</v>
      </c>
    </row>
    <row r="25" spans="1:4" x14ac:dyDescent="0.3">
      <c r="A25" s="26">
        <v>3</v>
      </c>
      <c r="B25" s="12" t="s">
        <v>56</v>
      </c>
      <c r="C25" s="12" t="s">
        <v>37</v>
      </c>
      <c r="D25" s="38" t="s">
        <v>124</v>
      </c>
    </row>
    <row r="26" spans="1:4" x14ac:dyDescent="0.3">
      <c r="A26" s="26">
        <v>3</v>
      </c>
      <c r="B26" s="12" t="s">
        <v>56</v>
      </c>
      <c r="C26" s="12" t="s">
        <v>37</v>
      </c>
      <c r="D26" s="38" t="s">
        <v>125</v>
      </c>
    </row>
    <row r="27" spans="1:4" x14ac:dyDescent="0.3">
      <c r="A27" s="26">
        <v>3</v>
      </c>
      <c r="B27" s="12" t="s">
        <v>56</v>
      </c>
      <c r="C27" s="12" t="s">
        <v>37</v>
      </c>
      <c r="D27" s="38" t="s">
        <v>135</v>
      </c>
    </row>
    <row r="28" spans="1:4" x14ac:dyDescent="0.3">
      <c r="A28" s="26">
        <v>3</v>
      </c>
      <c r="B28" s="12" t="s">
        <v>56</v>
      </c>
      <c r="C28" s="12" t="s">
        <v>37</v>
      </c>
      <c r="D28" s="38" t="s">
        <v>126</v>
      </c>
    </row>
    <row r="29" spans="1:4" x14ac:dyDescent="0.3">
      <c r="A29" s="26">
        <v>4</v>
      </c>
      <c r="B29" s="12" t="s">
        <v>56</v>
      </c>
      <c r="C29" s="12" t="s">
        <v>38</v>
      </c>
      <c r="D29" s="27" t="s">
        <v>134</v>
      </c>
    </row>
    <row r="30" spans="1:4" x14ac:dyDescent="0.3">
      <c r="A30" s="26">
        <v>4</v>
      </c>
      <c r="B30" s="12" t="s">
        <v>56</v>
      </c>
      <c r="C30" s="12" t="s">
        <v>38</v>
      </c>
      <c r="D30" s="38" t="s">
        <v>160</v>
      </c>
    </row>
    <row r="31" spans="1:4" x14ac:dyDescent="0.3">
      <c r="A31" s="26">
        <v>4</v>
      </c>
      <c r="B31" s="12" t="s">
        <v>56</v>
      </c>
      <c r="C31" s="12" t="s">
        <v>38</v>
      </c>
      <c r="D31" s="38" t="s">
        <v>118</v>
      </c>
    </row>
    <row r="32" spans="1:4" x14ac:dyDescent="0.3">
      <c r="A32" s="26">
        <v>4</v>
      </c>
      <c r="B32" s="12" t="s">
        <v>56</v>
      </c>
      <c r="C32" s="12" t="s">
        <v>38</v>
      </c>
      <c r="D32" s="38" t="s">
        <v>119</v>
      </c>
    </row>
    <row r="33" spans="1:4" x14ac:dyDescent="0.3">
      <c r="A33" s="26">
        <v>4</v>
      </c>
      <c r="B33" s="12" t="s">
        <v>56</v>
      </c>
      <c r="C33" s="12" t="s">
        <v>38</v>
      </c>
      <c r="D33" s="38" t="s">
        <v>120</v>
      </c>
    </row>
    <row r="34" spans="1:4" x14ac:dyDescent="0.3">
      <c r="A34" s="26">
        <v>4</v>
      </c>
      <c r="B34" s="12" t="s">
        <v>56</v>
      </c>
      <c r="C34" s="12" t="s">
        <v>38</v>
      </c>
      <c r="D34" s="38" t="s">
        <v>125</v>
      </c>
    </row>
    <row r="35" spans="1:4" x14ac:dyDescent="0.3">
      <c r="A35" s="26">
        <v>4</v>
      </c>
      <c r="B35" s="12" t="s">
        <v>56</v>
      </c>
      <c r="C35" s="12" t="s">
        <v>38</v>
      </c>
      <c r="D35" s="38" t="s">
        <v>111</v>
      </c>
    </row>
    <row r="36" spans="1:4" x14ac:dyDescent="0.3">
      <c r="A36" s="26">
        <v>4</v>
      </c>
      <c r="B36" s="12" t="s">
        <v>56</v>
      </c>
      <c r="C36" s="12" t="s">
        <v>38</v>
      </c>
      <c r="D36" s="38" t="s">
        <v>135</v>
      </c>
    </row>
    <row r="37" spans="1:4" x14ac:dyDescent="0.3">
      <c r="A37" s="26">
        <v>4</v>
      </c>
      <c r="B37" s="12" t="s">
        <v>56</v>
      </c>
      <c r="C37" s="12" t="s">
        <v>38</v>
      </c>
      <c r="D37" s="38" t="s">
        <v>102</v>
      </c>
    </row>
    <row r="38" spans="1:4" x14ac:dyDescent="0.3">
      <c r="A38" s="26">
        <v>4</v>
      </c>
      <c r="B38" s="12" t="s">
        <v>56</v>
      </c>
      <c r="C38" s="12" t="s">
        <v>38</v>
      </c>
      <c r="D38" s="38" t="s">
        <v>126</v>
      </c>
    </row>
  </sheetData>
  <phoneticPr fontId="7" type="noConversion"/>
  <printOptions horizontalCentered="1"/>
  <pageMargins left="0.25" right="0.25" top="0.75" bottom="0.75" header="0.3" footer="0.3"/>
  <pageSetup paperSize="9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o s /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a o s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L P 1 g o i k e 4 D g A A A B E A A A A T A B w A R m 9 y b X V s Y X M v U 2 V j d G l v b j E u b S C i G A A o o B Q A A A A A A A A A A A A A A A A A A A A A A A A A A A A r T k 0 u y c z P U w i G 0 I b W A F B L A Q I t A B Q A A g A I A G q L P 1 j v w 6 O U p A A A A P Y A A A A S A A A A A A A A A A A A A A A A A A A A A A B D b 2 5 m a W c v U G F j a 2 F n Z S 5 4 b W x Q S w E C L Q A U A A I A C A B q i z 9 Y D 8 r p q 6 Q A A A D p A A A A E w A A A A A A A A A A A A A A A A D w A A A A W 0 N v b n R l b n R f V H l w Z X N d L n h t b F B L A Q I t A B Q A A g A I A G q L P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u P r r y G g f k C P t l N Z k a 5 V p A A A A A A C A A A A A A A Q Z g A A A A E A A C A A A A D a 0 l S P / T M H y U U i i m 6 V 0 H D w 1 W n f n s q a h r Q X k G Y f O V U v A w A A A A A O g A A A A A I A A C A A A A A / X v m I l M Z J c / i J / E c W f I 3 E h P 7 0 O 4 L E S W f U q + W 8 m k y 2 i l A A A A C 1 T s f T 6 x H r q m b 5 p l I h d H j k J I 2 h L c s h j 5 c h V q g h 8 j q c G P Y + + 9 P H B Y s / p c / d 6 g h P f r p v n x k b 2 1 T O t J j 0 S h k E i n n T T b L J r k 5 y l G w 5 C S P R O / A 7 6 0 A A A A C A Q k P U H l O g m Z a z v G + 9 W I D R M p S J n U e y l w o W e M K d g r Y Z 1 v L n 5 d J z l r 4 T S P J s a q 1 9 Z a X X G 0 f p o a L p W 5 J 6 u h W J y q g P < / D a t a M a s h u p > 
</file>

<file path=customXml/itemProps1.xml><?xml version="1.0" encoding="utf-8"?>
<ds:datastoreItem xmlns:ds="http://schemas.openxmlformats.org/officeDocument/2006/customXml" ds:itemID="{99FF7F50-EF5F-47A2-B11F-1942047C6F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REPORTE</vt:lpstr>
      <vt:lpstr>NIVEL 1</vt:lpstr>
      <vt:lpstr>NIVEL 2</vt:lpstr>
      <vt:lpstr>NIVEL 3</vt:lpstr>
      <vt:lpstr>EQUIPO</vt:lpstr>
      <vt:lpstr>'NIVEL 1'!Área_de_impresión</vt:lpstr>
      <vt:lpstr>'NIVEL 2'!Área_de_impresión</vt:lpstr>
      <vt:lpstr>'NIVEL 3'!Área_de_impresión</vt:lpstr>
      <vt:lpstr>'NIVEL 1'!Títulos_a_imprimir</vt:lpstr>
      <vt:lpstr>'NIVEL 2'!Títulos_a_imprimir</vt:lpstr>
      <vt:lpstr>'NIVEL 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</dc:creator>
  <cp:lastModifiedBy>Raul Vicuña</cp:lastModifiedBy>
  <cp:lastPrinted>2025-08-01T16:04:23Z</cp:lastPrinted>
  <dcterms:created xsi:type="dcterms:W3CDTF">2015-06-05T18:19:34Z</dcterms:created>
  <dcterms:modified xsi:type="dcterms:W3CDTF">2025-08-03T16:54:07Z</dcterms:modified>
</cp:coreProperties>
</file>